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５年度）\M_地方財政\M4_財政診断\M409_財政状況資料集\02　速やかに公表？　（再出力完了のご連絡）【総務省財務調査課】令和３年度財政状況資料集の作成について（2回目・地方公会計関係）\03　市町村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O35" i="10"/>
  <c r="BE35" i="10"/>
  <c r="BE34" i="10"/>
  <c r="C34" i="10"/>
  <c r="C35" i="10" s="1"/>
  <c r="C36" i="10" s="1"/>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W34" i="10"/>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<sst xmlns="http://schemas.openxmlformats.org/spreadsheetml/2006/main" count="1066" uniqueCount="616">
  <si>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</si>
  <si>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</si>
  <si>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</si>
  <si>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</si>
  <si>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</si>
  <si>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</si>
  <si>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</si>
  <si>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</si>
  <si>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</si>
  <si>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</si>
  <si>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</si>
  <si>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</si>
  <si>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</si>
  <si>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</si>
  <si>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</si>
  <si>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</si>
  <si>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</si>
  <si>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</si>
  <si>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</si>
  <si>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</si>
  <si>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</si>
  <si>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</si>
  <si>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</si>
  <si>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</si>
  <si>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</si>
  <si>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</si>
  <si>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</si>
  <si>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</si>
  <si>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</si>
  <si>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</si>
  <si>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</si>
  <si>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</si>
  <si>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</si>
  <si>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</si>
  <si>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</si>
  <si>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</si>
  <si>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</si>
  <si>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</si>
  <si>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</si>
  <si>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</si>
  <si>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</si>
  <si>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</si>
  <si>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</si>
  <si>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</si>
  <si>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</si>
  <si>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</si>
  <si>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</si>
  <si>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</si>
  <si>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</si>
  <si>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</si>
  <si>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</si>
  <si>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</si>
  <si>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</si>
  <si>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</si>
  <si>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</si>
  <si>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</si>
  <si>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</si>
  <si>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</si>
  <si>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</si>
  <si>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</si>
  <si>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</si>
  <si>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</si>
  <si>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</si>
  <si>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</si>
  <si>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</si>
  <si>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</si>
  <si>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</si>
  <si>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</si>
  <si>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</si>
  <si>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</si>
  <si>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</si>
  <si>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</si>
  <si>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</si>
  <si>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</si>
  <si>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</si>
  <si>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</si>
  <si>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</si>
  <si>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</si>
  <si>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</si>
  <si>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</si>
  <si>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</si>
  <si>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</si>
  <si>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</si>
  <si>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</si>
  <si>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</si>
  <si>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</si>
  <si>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</si>
  <si>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</si>
  <si>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</si>
  <si>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</si>
  <si>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</si>
  <si>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</si>
  <si>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</si>
  <si>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</si>
  <si>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</si>
  <si>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</si>
  <si>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</si>
  <si>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柳川市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</si>
  <si>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</si>
  <si>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</si>
  <si>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</si>
  <si>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</si>
  <si>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</si>
  <si>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</si>
  <si>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</si>
  <si>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</si>
  <si>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</si>
  <si>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</si>
  <si>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</si>
  <si>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</si>
  <si>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</si>
  <si>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</si>
  <si>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</si>
  <si>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</si>
  <si>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</si>
  <si>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</si>
  <si>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</si>
  <si>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</si>
  <si>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</si>
  <si>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</si>
  <si>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</si>
  <si>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</si>
  <si>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</si>
  <si>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</si>
  <si>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</si>
  <si>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</si>
  <si>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</si>
  <si>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</si>
  <si>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</si>
  <si>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</si>
  <si>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</si>
  <si>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</si>
  <si>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</si>
  <si>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</si>
  <si>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</si>
  <si>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</si>
  <si>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</si>
  <si>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</si>
  <si>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</si>
  <si>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</si>
  <si>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</si>
  <si>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</si>
  <si>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</si>
  <si>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</si>
  <si>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</si>
  <si>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</si>
  <si>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</si>
  <si>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</si>
  <si>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</si>
  <si>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</si>
  <si>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</si>
  <si>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</si>
  <si>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</si>
  <si>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</si>
  <si>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</si>
  <si>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</si>
  <si>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</si>
  <si>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</si>
  <si>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</si>
  <si>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</si>
  <si>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</si>
  <si>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</si>
  <si>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</si>
  <si>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</si>
  <si>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</si>
  <si>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</si>
  <si>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</si>
  <si>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</si>
  <si>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</si>
  <si>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</si>
  <si>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</si>
  <si>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</si>
  <si>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</si>
  <si>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</si>
  <si>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</si>
  <si>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</si>
  <si>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</si>
  <si>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</si>
  <si>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</si>
  <si>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</si>
  <si>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</si>
  <si>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</si>
  <si>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</si>
  <si>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</si>
  <si>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</si>
  <si>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</si>
  <si>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</si>
  <si>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</si>
  <si>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</si>
  <si>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</si>
  <si>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</si>
  <si>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</si>
  <si>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</si>
  <si>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</si>
  <si>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</si>
  <si>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</si>
  <si>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</si>
  <si>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</si>
  <si>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</si>
  <si>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</si>
  <si>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</si>
  <si>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</si>
  <si>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</si>
  <si>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</si>
  <si>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</si>
  <si>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</si>
  <si>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</si>
  <si>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</si>
  <si>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</si>
  <si>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</si>
  <si>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</si>
  <si>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</si>
  <si>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</si>
  <si>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</si>
  <si>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福岡県柳川市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</si>
  <si>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</si>
  <si>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</si>
  <si>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</si>
  <si>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</si>
  <si>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</si>
  <si>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</si>
  <si>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</si>
  <si>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</si>
  <si>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</si>
  <si>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</si>
  <si>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</si>
  <si>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</si>
  <si>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</si>
  <si>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</si>
  <si>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</si>
  <si>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</si>
  <si>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</si>
  <si>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</si>
  <si>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</si>
  <si>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</si>
  <si>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</si>
  <si>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</si>
  <si>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</si>
  <si>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</si>
  <si>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</si>
  <si>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</si>
  <si>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</si>
  <si>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</si>
  <si>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</si>
  <si>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</si>
  <si>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</si>
  <si>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</si>
  <si>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</si>
  <si>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</si>
  <si>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</si>
  <si>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</si>
  <si>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</si>
  <si>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</si>
  <si>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</si>
  <si>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</si>
  <si>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</si>
  <si>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</si>
  <si>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</si>
  <si>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</si>
  <si>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</si>
  <si>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</si>
  <si>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</si>
  <si>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</si>
  <si>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</si>
  <si>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</si>
  <si>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</si>
  <si>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</si>
  <si>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</si>
  <si>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</si>
  <si>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</si>
  <si>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</si>
  <si>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</si>
  <si>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</si>
  <si>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</si>
  <si>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</si>
  <si>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</si>
  <si>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</si>
  <si>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</si>
  <si>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</si>
  <si>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</si>
  <si>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</si>
  <si>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</si>
  <si>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</si>
  <si>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</si>
  <si>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</si>
  <si>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</si>
  <si>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</si>
  <si>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</si>
  <si>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</si>
  <si>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</si>
  <si>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</si>
  <si>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</si>
  <si>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</si>
  <si>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</si>
  <si>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</si>
  <si>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</si>
  <si>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</si>
  <si>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</si>
  <si>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</si>
  <si>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</si>
  <si>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</si>
  <si>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</si>
  <si>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</si>
  <si>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</si>
  <si>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</si>
  <si>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</si>
  <si>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</si>
  <si>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</si>
  <si>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</si>
  <si>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</si>
  <si>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</si>
  <si>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</si>
  <si>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</si>
  <si>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</si>
  <si>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</si>
  <si>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</si>
  <si>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</si>
  <si>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</si>
  <si>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</si>
  <si>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</si>
  <si>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</si>
  <si>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</si>
  <si>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</si>
  <si>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</si>
  <si>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</si>
  <si>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</si>
  <si>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</si>
  <si>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</si>
  <si>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</si>
  <si>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</si>
  <si>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</si>
  <si>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</si>
  <si>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</si>
  <si>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</si>
  <si>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</si>
  <si>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</si>
  <si>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</si>
  <si>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</si>
  <si>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</si>
  <si>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</si>
  <si>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</si>
  <si>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</si>
  <si>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</si>
  <si>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</si>
  <si>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</si>
  <si>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</si>
  <si>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</si>
  <si>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</si>
  <si>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</si>
  <si>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</si>
  <si>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</si>
  <si>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</si>
  <si>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</si>
  <si>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</si>
  <si>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</si>
  <si>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</si>
  <si>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</si>
  <si>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</si>
  <si>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</si>
  <si>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</si>
  <si>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</si>
  <si>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</si>
  <si>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</si>
  <si>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</si>
  <si>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</si>
  <si>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</si>
  <si>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</si>
  <si>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</si>
  <si>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</si>
  <si>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令和3年度</t>
  </si>
  <si>
    <t>福岡県柳川市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</si>
  <si>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</si>
  <si>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</si>
  <si>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</si>
  <si>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</si>
  <si>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</si>
  <si>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</si>
  <si>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</si>
  <si>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</si>
  <si>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</si>
  <si>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</si>
  <si>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</si>
  <si>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</si>
  <si>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</si>
  <si>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</si>
  <si>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</si>
  <si>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</si>
  <si>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</si>
  <si>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</si>
  <si>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</si>
  <si>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</si>
  <si>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住宅新築資金等特別会計</t>
    <phoneticPr fontId="5"/>
  </si>
  <si>
    <t>-</t>
    <phoneticPr fontId="5"/>
  </si>
  <si>
    <t>公共用地先行取得等特別会計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</si>
  <si>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</si>
  <si>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</si>
  <si>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</si>
  <si>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</si>
  <si>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</si>
  <si>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</si>
  <si>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</si>
  <si>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</si>
  <si>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</si>
  <si>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</si>
  <si>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</si>
  <si>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</si>
  <si>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</si>
  <si>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</si>
  <si>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</si>
  <si>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</si>
  <si>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</si>
  <si>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</si>
  <si>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</si>
  <si>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</si>
  <si>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</si>
  <si>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</si>
  <si>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</si>
  <si>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</si>
  <si>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</si>
  <si>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</si>
  <si>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</si>
  <si>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</si>
  <si>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</si>
  <si>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</si>
  <si>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</si>
  <si>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</si>
  <si>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</si>
  <si>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</si>
  <si>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</si>
  <si>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</si>
  <si>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</si>
  <si>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</si>
  <si>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</si>
  <si>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</si>
  <si>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</si>
  <si>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</si>
  <si>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</si>
  <si>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</si>
  <si>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</si>
  <si>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</si>
  <si>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</si>
  <si>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</si>
  <si>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</si>
  <si>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</si>
  <si>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</si>
  <si>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</si>
  <si>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</si>
  <si>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</si>
  <si>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</si>
  <si>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</si>
  <si>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</si>
  <si>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</si>
  <si>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</si>
  <si>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</si>
  <si>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</si>
  <si>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</si>
  <si>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</si>
  <si>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</si>
  <si>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</si>
  <si>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</si>
  <si>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</si>
  <si>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</si>
  <si>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</si>
  <si>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</si>
  <si>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</si>
  <si>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</si>
  <si>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</si>
  <si>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</si>
  <si>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</si>
  <si>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</si>
  <si>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</si>
  <si>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</si>
  <si>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</si>
  <si>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</si>
  <si>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</si>
  <si>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</si>
  <si>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</si>
  <si>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</si>
  <si>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</si>
  <si>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</si>
  <si>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</si>
  <si>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</si>
  <si>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</si>
  <si>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</si>
  <si>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</si>
  <si>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</si>
  <si>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</si>
  <si>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</si>
  <si>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</si>
  <si>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</si>
  <si>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</si>
  <si>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</si>
  <si>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</si>
  <si>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</si>
  <si>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</si>
  <si>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</si>
  <si>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</si>
  <si>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</si>
  <si>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</si>
  <si>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</si>
  <si>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</si>
  <si>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</si>
  <si>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</si>
  <si>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</si>
  <si>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</si>
  <si>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</si>
  <si>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</si>
  <si>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</si>
  <si>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</si>
  <si>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</si>
  <si>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</si>
  <si>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</si>
  <si>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</si>
  <si>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</si>
  <si>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</si>
  <si>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</si>
  <si>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</si>
  <si>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</si>
  <si>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</si>
  <si>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</si>
  <si>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</si>
  <si>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</si>
  <si>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</si>
  <si>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</si>
  <si>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</si>
  <si>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</si>
  <si>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</si>
  <si>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</si>
  <si>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</si>
  <si>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</si>
  <si>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</si>
  <si>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</si>
  <si>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</si>
  <si>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</si>
  <si>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</si>
  <si>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</si>
  <si>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</si>
  <si>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</si>
  <si>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</si>
  <si>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</si>
  <si>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</si>
  <si>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</si>
  <si>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</si>
  <si>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</si>
  <si>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</si>
  <si>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</si>
  <si>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</si>
  <si>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</si>
  <si>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</si>
  <si>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</si>
  <si>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</si>
  <si>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</si>
  <si>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</si>
  <si>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</si>
  <si>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</si>
  <si>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</si>
  <si>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</si>
  <si>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</si>
  <si>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</si>
  <si>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</si>
  <si>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</si>
  <si>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</si>
  <si>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</si>
  <si>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</si>
  <si>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1.15</t>
  </si>
  <si>
    <t>▲ 3.42</t>
  </si>
  <si>
    <t>▲ 2.20</t>
  </si>
  <si>
    <t>水道事業会計</t>
  </si>
  <si>
    <t>一般会計</t>
  </si>
  <si>
    <t>国民健康保険特別会計</t>
  </si>
  <si>
    <t>下水道事業会計</t>
  </si>
  <si>
    <t>後期高齢者医療特別会計</t>
  </si>
  <si>
    <t>住宅新築資金等特別会計</t>
  </si>
  <si>
    <t>公共用地先行取得等特別会計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</si>
  <si>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</si>
  <si>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</si>
  <si>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</si>
  <si>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</si>
  <si>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</si>
  <si>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</si>
  <si>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</si>
  <si>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</si>
  <si>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</si>
  <si>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福岡県南広域水道企業団（用水供給事業会計）</t>
    <phoneticPr fontId="2"/>
  </si>
  <si>
    <t>柳川みやま土木組合</t>
  </si>
  <si>
    <t>花宗太田土木組合</t>
  </si>
  <si>
    <t>大川柳川衛生組合</t>
  </si>
  <si>
    <t>福岡県市町村職員退職手当組合（一般会計）</t>
    <rPh sb="15" eb="17">
      <t>イッパン</t>
    </rPh>
    <rPh sb="17" eb="19">
      <t>カイケイ</t>
    </rPh>
    <phoneticPr fontId="29"/>
  </si>
  <si>
    <t>福岡県市町村職員退職手当組合（基金特別会計）</t>
  </si>
  <si>
    <t>有明生活環境施設組合（一般会計）</t>
    <rPh sb="2" eb="4">
      <t>セイカツ</t>
    </rPh>
    <rPh sb="4" eb="6">
      <t>カンキョウ</t>
    </rPh>
    <rPh sb="11" eb="13">
      <t>イッパン</t>
    </rPh>
    <rPh sb="13" eb="15">
      <t>カイケイ</t>
    </rPh>
    <phoneticPr fontId="2"/>
  </si>
  <si>
    <t>有明生活環境施設組合（広域火葬施設建設事業特別会計）</t>
    <rPh sb="11" eb="13">
      <t>コウイキ</t>
    </rPh>
    <rPh sb="13" eb="15">
      <t>カソウ</t>
    </rPh>
    <rPh sb="15" eb="17">
      <t>シセツ</t>
    </rPh>
    <rPh sb="17" eb="19">
      <t>ケンセツ</t>
    </rPh>
    <rPh sb="19" eb="21">
      <t>ジギョウ</t>
    </rPh>
    <rPh sb="21" eb="23">
      <t>トクベツ</t>
    </rPh>
    <rPh sb="23" eb="25">
      <t>カイケイ</t>
    </rPh>
    <phoneticPr fontId="2"/>
  </si>
  <si>
    <t>有明生活環境施設組合（ごみ焼却施設建設事業特別会計）</t>
    <rPh sb="13" eb="15">
      <t>ショウキャク</t>
    </rPh>
    <rPh sb="15" eb="17">
      <t>シセツ</t>
    </rPh>
    <rPh sb="17" eb="19">
      <t>ケンセツ</t>
    </rPh>
    <rPh sb="19" eb="21">
      <t>ジギョウ</t>
    </rPh>
    <phoneticPr fontId="2"/>
  </si>
  <si>
    <t>福岡県自治振興組合（一般会計）</t>
  </si>
  <si>
    <t>福岡県自治振興組合（公文書館事業特別会計）</t>
  </si>
  <si>
    <t>福岡県介護保険広域連合（一般会計）</t>
  </si>
  <si>
    <t>福岡県介護保険広域連合（介護保険事業特別会計）</t>
  </si>
  <si>
    <t>福岡県後期高齢者医療広域連合（一般会計）</t>
  </si>
  <si>
    <t>福岡県後期高齢者医療広域連合（後期高齢者医療特別会計）</t>
  </si>
  <si>
    <t>○柳川市土地開発公社</t>
    <rPh sb="1" eb="4">
      <t>ヤナガワシ</t>
    </rPh>
    <rPh sb="4" eb="6">
      <t>トチ</t>
    </rPh>
    <rPh sb="6" eb="8">
      <t>カイハツ</t>
    </rPh>
    <rPh sb="8" eb="10">
      <t>コウシャ</t>
    </rPh>
    <phoneticPr fontId="2"/>
  </si>
  <si>
    <t>-</t>
    <phoneticPr fontId="2"/>
  </si>
  <si>
    <t>まちづくり振興基金</t>
    <rPh sb="5" eb="7">
      <t>シンコウ</t>
    </rPh>
    <rPh sb="7" eb="9">
      <t>キキン</t>
    </rPh>
    <phoneticPr fontId="5"/>
  </si>
  <si>
    <t>公共施設維持整備等基金</t>
    <rPh sb="0" eb="2">
      <t>コウキョウ</t>
    </rPh>
    <rPh sb="2" eb="4">
      <t>シセツ</t>
    </rPh>
    <rPh sb="4" eb="6">
      <t>イジ</t>
    </rPh>
    <rPh sb="6" eb="8">
      <t>セイビ</t>
    </rPh>
    <rPh sb="8" eb="9">
      <t>トウ</t>
    </rPh>
    <rPh sb="9" eb="11">
      <t>キキン</t>
    </rPh>
    <phoneticPr fontId="5"/>
  </si>
  <si>
    <t>ふるさと元気応援基金</t>
    <rPh sb="4" eb="6">
      <t>ゲンキ</t>
    </rPh>
    <rPh sb="6" eb="8">
      <t>オウエン</t>
    </rPh>
    <rPh sb="8" eb="10">
      <t>キキン</t>
    </rPh>
    <phoneticPr fontId="5"/>
  </si>
  <si>
    <t>一般廃棄物処理施設建設及び整備基金</t>
    <rPh sb="0" eb="2">
      <t>イッパン</t>
    </rPh>
    <rPh sb="2" eb="5">
      <t>ハイキブツ</t>
    </rPh>
    <rPh sb="5" eb="7">
      <t>ショリ</t>
    </rPh>
    <rPh sb="7" eb="9">
      <t>シセツ</t>
    </rPh>
    <rPh sb="9" eb="11">
      <t>ケンセツ</t>
    </rPh>
    <rPh sb="11" eb="12">
      <t>オヨ</t>
    </rPh>
    <rPh sb="13" eb="15">
      <t>セイビ</t>
    </rPh>
    <rPh sb="15" eb="17">
      <t>キキン</t>
    </rPh>
    <phoneticPr fontId="5"/>
  </si>
  <si>
    <t>森林環境譲与税基金</t>
    <rPh sb="0" eb="2">
      <t>シンリン</t>
    </rPh>
    <rPh sb="2" eb="4">
      <t>カンキョウ</t>
    </rPh>
    <rPh sb="4" eb="6">
      <t>ジョウヨ</t>
    </rPh>
    <rPh sb="6" eb="7">
      <t>ゼイ</t>
    </rPh>
    <rPh sb="7" eb="9">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</si>
  <si>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</si>
  <si>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</si>
  <si>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が大幅な増加傾向にあり、類似団体と比べて高い水準にある一方、有形固定資産減価償却率は緩やかに上昇しているものの類似団体よりもやや低くなっている。これは、市民文化会館や子育て支援拠点施設等の新たな施設の建設を行うと共に起債額が増加したことが要因であるが、今後、老朽化した施設の除去を進めることによって、有形固定資産減価償却率の減少が見込まれる。</t>
    <rPh sb="0" eb="2">
      <t>ショウライ</t>
    </rPh>
    <rPh sb="2" eb="4">
      <t>フタン</t>
    </rPh>
    <rPh sb="4" eb="6">
      <t>ヒリツ</t>
    </rPh>
    <rPh sb="7" eb="9">
      <t>オオハバ</t>
    </rPh>
    <rPh sb="10" eb="12">
      <t>ゾウカ</t>
    </rPh>
    <rPh sb="12" eb="14">
      <t>ケイコウ</t>
    </rPh>
    <rPh sb="18" eb="20">
      <t>ルイジ</t>
    </rPh>
    <rPh sb="20" eb="22">
      <t>ダンタイ</t>
    </rPh>
    <rPh sb="23" eb="24">
      <t>クラ</t>
    </rPh>
    <rPh sb="26" eb="27">
      <t>タカ</t>
    </rPh>
    <rPh sb="28" eb="30">
      <t>スイジュン</t>
    </rPh>
    <rPh sb="33" eb="35">
      <t>イッポウ</t>
    </rPh>
    <rPh sb="36" eb="38">
      <t>ユウケイ</t>
    </rPh>
    <rPh sb="38" eb="40">
      <t>コテイ</t>
    </rPh>
    <rPh sb="40" eb="42">
      <t>シサン</t>
    </rPh>
    <rPh sb="42" eb="44">
      <t>ゲンカ</t>
    </rPh>
    <rPh sb="44" eb="46">
      <t>ショウキャク</t>
    </rPh>
    <rPh sb="46" eb="47">
      <t>リツ</t>
    </rPh>
    <rPh sb="48" eb="49">
      <t>ユル</t>
    </rPh>
    <rPh sb="52" eb="54">
      <t>ジョウショウ</t>
    </rPh>
    <rPh sb="61" eb="63">
      <t>ルイジ</t>
    </rPh>
    <rPh sb="63" eb="65">
      <t>ダンタイ</t>
    </rPh>
    <rPh sb="70" eb="71">
      <t>ヒク</t>
    </rPh>
    <rPh sb="82" eb="84">
      <t>シミン</t>
    </rPh>
    <rPh sb="84" eb="86">
      <t>ブンカ</t>
    </rPh>
    <rPh sb="86" eb="88">
      <t>カイカン</t>
    </rPh>
    <rPh sb="89" eb="91">
      <t>コソダ</t>
    </rPh>
    <rPh sb="92" eb="94">
      <t>シエン</t>
    </rPh>
    <rPh sb="94" eb="96">
      <t>キョテン</t>
    </rPh>
    <rPh sb="96" eb="98">
      <t>シセツ</t>
    </rPh>
    <rPh sb="98" eb="99">
      <t>ナド</t>
    </rPh>
    <rPh sb="100" eb="101">
      <t>アラ</t>
    </rPh>
    <rPh sb="103" eb="105">
      <t>シセツ</t>
    </rPh>
    <rPh sb="106" eb="108">
      <t>ケンセツ</t>
    </rPh>
    <rPh sb="109" eb="110">
      <t>オコナ</t>
    </rPh>
    <rPh sb="112" eb="113">
      <t>トモ</t>
    </rPh>
    <rPh sb="114" eb="116">
      <t>キサイ</t>
    </rPh>
    <rPh sb="116" eb="117">
      <t>ガク</t>
    </rPh>
    <rPh sb="118" eb="120">
      <t>ゾウカ</t>
    </rPh>
    <rPh sb="125" eb="127">
      <t>ヨウイン</t>
    </rPh>
    <rPh sb="132" eb="134">
      <t>コンゴ</t>
    </rPh>
    <rPh sb="135" eb="138">
      <t>ロウキュウカ</t>
    </rPh>
    <rPh sb="140" eb="142">
      <t>シセツ</t>
    </rPh>
    <rPh sb="143" eb="145">
      <t>ジョキョ</t>
    </rPh>
    <rPh sb="146" eb="147">
      <t>スス</t>
    </rPh>
    <rPh sb="156" eb="158">
      <t>ユウケイ</t>
    </rPh>
    <rPh sb="158" eb="160">
      <t>コテイ</t>
    </rPh>
    <rPh sb="160" eb="162">
      <t>シサン</t>
    </rPh>
    <rPh sb="162" eb="164">
      <t>ゲンカ</t>
    </rPh>
    <rPh sb="164" eb="166">
      <t>ショウキャク</t>
    </rPh>
    <rPh sb="166" eb="167">
      <t>リツ</t>
    </rPh>
    <rPh sb="168" eb="170">
      <t>ゲンショウ</t>
    </rPh>
    <rPh sb="171" eb="173">
      <t>ミコ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</si>
  <si>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</si>
  <si>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</si>
  <si>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</si>
  <si>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</si>
  <si>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</si>
  <si>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</si>
  <si>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低い水準にあり、近年はほぼ横ばいとなっているが、将来負担比率については、大幅に増加している。将来負担率が増加した主な要因は、市民文化会館建設事業（Ｒ元～Ｒ2実施）や子育て支援拠点施設整備事業（Ｒ2～Ｒ3実施）に係る地方債を発行したことが考えられる。これらの地方債の元金償還は、市民文化会館建設事業がＲ5年度、子育て支援拠点施設整備事業がＲ6年度から始まり、実質公債費比率が上昇していくことが考えられる。</t>
    <rPh sb="0" eb="2">
      <t>ジッシツ</t>
    </rPh>
    <rPh sb="2" eb="5">
      <t>コウサイヒ</t>
    </rPh>
    <rPh sb="5" eb="7">
      <t>ヒリツ</t>
    </rPh>
    <rPh sb="8" eb="10">
      <t>ルイジ</t>
    </rPh>
    <rPh sb="10" eb="12">
      <t>ダンタイ</t>
    </rPh>
    <rPh sb="13" eb="15">
      <t>ヒカク</t>
    </rPh>
    <rPh sb="17" eb="18">
      <t>ヒク</t>
    </rPh>
    <rPh sb="19" eb="21">
      <t>スイジュン</t>
    </rPh>
    <rPh sb="25" eb="27">
      <t>キンネン</t>
    </rPh>
    <rPh sb="30" eb="31">
      <t>ヨコ</t>
    </rPh>
    <rPh sb="41" eb="43">
      <t>ショウライ</t>
    </rPh>
    <rPh sb="43" eb="45">
      <t>フタン</t>
    </rPh>
    <rPh sb="45" eb="47">
      <t>ヒリツ</t>
    </rPh>
    <rPh sb="53" eb="55">
      <t>オオハバ</t>
    </rPh>
    <rPh sb="56" eb="58">
      <t>ゾウカ</t>
    </rPh>
    <rPh sb="63" eb="65">
      <t>ショウライ</t>
    </rPh>
    <rPh sb="65" eb="67">
      <t>フタン</t>
    </rPh>
    <rPh sb="67" eb="68">
      <t>リツ</t>
    </rPh>
    <rPh sb="69" eb="71">
      <t>ゾウカ</t>
    </rPh>
    <rPh sb="73" eb="74">
      <t>オモ</t>
    </rPh>
    <rPh sb="75" eb="77">
      <t>ヨウイン</t>
    </rPh>
    <rPh sb="79" eb="81">
      <t>シミン</t>
    </rPh>
    <rPh sb="81" eb="83">
      <t>ブンカ</t>
    </rPh>
    <rPh sb="83" eb="85">
      <t>カイカン</t>
    </rPh>
    <rPh sb="85" eb="87">
      <t>ケンセツ</t>
    </rPh>
    <rPh sb="87" eb="89">
      <t>ジギョウ</t>
    </rPh>
    <rPh sb="91" eb="92">
      <t>モト</t>
    </rPh>
    <rPh sb="95" eb="97">
      <t>ジッシ</t>
    </rPh>
    <rPh sb="99" eb="101">
      <t>コソダ</t>
    </rPh>
    <rPh sb="102" eb="104">
      <t>シエン</t>
    </rPh>
    <rPh sb="104" eb="106">
      <t>キョテン</t>
    </rPh>
    <rPh sb="106" eb="108">
      <t>シセツ</t>
    </rPh>
    <rPh sb="108" eb="110">
      <t>セイビ</t>
    </rPh>
    <rPh sb="110" eb="112">
      <t>ジギョウ</t>
    </rPh>
    <rPh sb="118" eb="120">
      <t>ジッシ</t>
    </rPh>
    <rPh sb="122" eb="123">
      <t>カカ</t>
    </rPh>
    <rPh sb="124" eb="127">
      <t>チホウサイ</t>
    </rPh>
    <rPh sb="128" eb="130">
      <t>ハッコウ</t>
    </rPh>
    <rPh sb="135" eb="136">
      <t>カンガ</t>
    </rPh>
    <rPh sb="145" eb="148">
      <t>チホウサイ</t>
    </rPh>
    <rPh sb="149" eb="151">
      <t>ガンキン</t>
    </rPh>
    <rPh sb="151" eb="153">
      <t>ショウカン</t>
    </rPh>
    <rPh sb="155" eb="157">
      <t>シミン</t>
    </rPh>
    <rPh sb="157" eb="159">
      <t>ブンカ</t>
    </rPh>
    <rPh sb="159" eb="161">
      <t>カイカン</t>
    </rPh>
    <rPh sb="161" eb="163">
      <t>ケンセツ</t>
    </rPh>
    <rPh sb="163" eb="165">
      <t>ジギョウ</t>
    </rPh>
    <rPh sb="168" eb="170">
      <t>ネンド</t>
    </rPh>
    <rPh sb="171" eb="173">
      <t>コソダ</t>
    </rPh>
    <rPh sb="174" eb="176">
      <t>シエン</t>
    </rPh>
    <rPh sb="176" eb="178">
      <t>キョテン</t>
    </rPh>
    <rPh sb="178" eb="180">
      <t>シセツ</t>
    </rPh>
    <rPh sb="180" eb="182">
      <t>セイビ</t>
    </rPh>
    <rPh sb="182" eb="184">
      <t>ジギョウ</t>
    </rPh>
    <rPh sb="187" eb="189">
      <t>ネンド</t>
    </rPh>
    <rPh sb="191" eb="192">
      <t>ハジ</t>
    </rPh>
    <rPh sb="195" eb="197">
      <t>ジッシツ</t>
    </rPh>
    <rPh sb="197" eb="199">
      <t>コウサイ</t>
    </rPh>
    <rPh sb="199" eb="200">
      <t>ヒ</t>
    </rPh>
    <rPh sb="200" eb="202">
      <t>ヒリツ</t>
    </rPh>
    <rPh sb="203" eb="205">
      <t>ジョウショウ</t>
    </rPh>
    <rPh sb="212" eb="213">
      <t>カンガ</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</si>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</sst>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70615</c:v>
                </c:pt>
                <c:pt idx="1">
                  <c:v>69185</c:v>
                </c:pt>
                <c:pt idx="2">
                  <c:v>70166</c:v>
                </c:pt>
                <c:pt idx="3">
                  <c:v>70329</c:v>
                </c:pt>
                <c:pt idx="4">
                  <c:v>71871</c:v>
                </c:pt>
              </c:numCache>
            </c:numRef>
          </c:val>
          <c:smooth val="0"/>
          <c:extLst xmlns:c16r2="http://schemas.microsoft.com/office/drawing/2015/06/chart">
            <c:ext xmlns:c16="http://schemas.microsoft.com/office/drawing/2014/chart" uri="{C3380CC4-5D6E-409C-BE32-E72D297353CC}">
              <c16:uniqueId val="{00000000-7816-46D7-9FA1-79417EAEA70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50352</c:v>
                </c:pt>
                <c:pt idx="1">
                  <c:v>101411</c:v>
                </c:pt>
                <c:pt idx="2">
                  <c:v>68006</c:v>
                </c:pt>
                <c:pt idx="3">
                  <c:v>95506</c:v>
                </c:pt>
                <c:pt idx="4">
                  <c:v>60540</c:v>
                </c:pt>
              </c:numCache>
            </c:numRef>
          </c:val>
          <c:smooth val="0"/>
          <c:extLst xmlns:c16r2="http://schemas.microsoft.com/office/drawing/2015/06/chart">
            <c:ext xmlns:c16="http://schemas.microsoft.com/office/drawing/2014/chart" uri="{C3380CC4-5D6E-409C-BE32-E72D297353CC}">
              <c16:uniqueId val="{00000001-7816-46D7-9FA1-79417EAEA700}"/>
            </c:ext>
          </c:extLst>
        </c:ser>
        <c:dLbls>
          <c:showLegendKey val="0"/>
          <c:showVal val="0"/>
          <c:showCatName val="0"/>
          <c:showSerName val="0"/>
          <c:showPercent val="0"/>
          <c:showBubbleSize val="0"/>
        </c:dLbls>
        <c:marker val="1"/>
        <c:smooth val="0"/>
        <c:axId val="499530088"/>
        <c:axId val="499530472"/>
      </c:lineChart>
      <c:catAx>
        <c:axId val="4995300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9530472"/>
        <c:crosses val="autoZero"/>
        <c:auto val="1"/>
        <c:lblAlgn val="ctr"/>
        <c:lblOffset val="100"/>
        <c:tickLblSkip val="1"/>
        <c:tickMarkSkip val="1"/>
        <c:noMultiLvlLbl val="0"/>
      </c:catAx>
      <c:valAx>
        <c:axId val="49953047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95300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5.08</c:v>
                </c:pt>
                <c:pt idx="1">
                  <c:v>4.79</c:v>
                </c:pt>
                <c:pt idx="2">
                  <c:v>4.37</c:v>
                </c:pt>
                <c:pt idx="3">
                  <c:v>4.72</c:v>
                </c:pt>
                <c:pt idx="4">
                  <c:v>9.7899999999999991</c:v>
                </c:pt>
              </c:numCache>
            </c:numRef>
          </c:val>
          <c:extLst xmlns:c16r2="http://schemas.microsoft.com/office/drawing/2015/06/chart">
            <c:ext xmlns:c16="http://schemas.microsoft.com/office/drawing/2014/chart" uri="{C3380CC4-5D6E-409C-BE32-E72D297353CC}">
              <c16:uniqueId val="{00000000-86F6-447D-9EC0-F6A11A15D8E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33.96</c:v>
                </c:pt>
                <c:pt idx="1">
                  <c:v>36.630000000000003</c:v>
                </c:pt>
                <c:pt idx="2">
                  <c:v>33.880000000000003</c:v>
                </c:pt>
                <c:pt idx="3">
                  <c:v>30.98</c:v>
                </c:pt>
                <c:pt idx="4">
                  <c:v>29.86</c:v>
                </c:pt>
              </c:numCache>
            </c:numRef>
          </c:val>
          <c:extLst xmlns:c16r2="http://schemas.microsoft.com/office/drawing/2015/06/chart">
            <c:ext xmlns:c16="http://schemas.microsoft.com/office/drawing/2014/chart" uri="{C3380CC4-5D6E-409C-BE32-E72D297353CC}">
              <c16:uniqueId val="{00000001-86F6-447D-9EC0-F6A11A15D8EA}"/>
            </c:ext>
          </c:extLst>
        </c:ser>
        <c:dLbls>
          <c:showLegendKey val="0"/>
          <c:showVal val="0"/>
          <c:showCatName val="0"/>
          <c:showSerName val="0"/>
          <c:showPercent val="0"/>
          <c:showBubbleSize val="0"/>
        </c:dLbls>
        <c:gapWidth val="250"/>
        <c:overlap val="100"/>
        <c:axId val="509982728"/>
        <c:axId val="5099811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-1.1499999999999999</c:v>
                </c:pt>
                <c:pt idx="1">
                  <c:v>2.29</c:v>
                </c:pt>
                <c:pt idx="2">
                  <c:v>-3.42</c:v>
                </c:pt>
                <c:pt idx="3">
                  <c:v>-2.2000000000000002</c:v>
                </c:pt>
                <c:pt idx="4">
                  <c:v>5.46</c:v>
                </c:pt>
              </c:numCache>
            </c:numRef>
          </c:val>
          <c:smooth val="0"/>
          <c:extLst xmlns:c16r2="http://schemas.microsoft.com/office/drawing/2015/06/chart">
            <c:ext xmlns:c16="http://schemas.microsoft.com/office/drawing/2014/chart" uri="{C3380CC4-5D6E-409C-BE32-E72D297353CC}">
              <c16:uniqueId val="{00000002-86F6-447D-9EC0-F6A11A15D8EA}"/>
            </c:ext>
          </c:extLst>
        </c:ser>
        <c:dLbls>
          <c:showLegendKey val="0"/>
          <c:showVal val="0"/>
          <c:showCatName val="0"/>
          <c:showSerName val="0"/>
          <c:showPercent val="0"/>
          <c:showBubbleSize val="0"/>
        </c:dLbls>
        <c:marker val="1"/>
        <c:smooth val="0"/>
        <c:axId val="509982728"/>
        <c:axId val="509981160"/>
      </c:lineChart>
      <c:catAx>
        <c:axId val="509982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9981160"/>
        <c:crosses val="autoZero"/>
        <c:auto val="1"/>
        <c:lblAlgn val="ctr"/>
        <c:lblOffset val="100"/>
        <c:tickLblSkip val="1"/>
        <c:tickMarkSkip val="1"/>
        <c:noMultiLvlLbl val="0"/>
      </c:catAx>
      <c:valAx>
        <c:axId val="5099811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9982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0.4</c:v>
                </c:pt>
                <c:pt idx="2">
                  <c:v>#N/A</c:v>
                </c:pt>
                <c:pt idx="3">
                  <c:v>0.19</c:v>
                </c:pt>
                <c:pt idx="4">
                  <c:v>#N/A</c:v>
                </c:pt>
                <c:pt idx="5">
                  <c:v>0.71</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001F-48FD-9AE1-3567E1C4E21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01F-48FD-9AE1-3567E1C4E21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001F-48FD-9AE1-3567E1C4E21D}"/>
            </c:ext>
          </c:extLst>
        </c:ser>
        <c:ser>
          <c:idx val="3"/>
          <c:order val="3"/>
          <c:tx>
            <c:strRef>
              <c:f>データシート!$A$30</c:f>
              <c:strCache>
                <c:ptCount val="1"/>
                <c:pt idx="0">
                  <c:v>公共用地先行取得等特別会計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001F-48FD-9AE1-3567E1C4E21D}"/>
            </c:ext>
          </c:extLst>
        </c:ser>
        <c:ser>
          <c:idx val="4"/>
          <c:order val="4"/>
          <c:tx>
            <c:strRef>
              <c:f>データシート!$A$31</c:f>
              <c:strCache>
                <c:ptCount val="1"/>
                <c:pt idx="0">
                  <c:v>住宅新築資金等特別会計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0.02</c:v>
                </c:pt>
                <c:pt idx="2">
                  <c:v>#N/A</c:v>
                </c:pt>
                <c:pt idx="3">
                  <c:v>7.0000000000000007E-2</c:v>
                </c:pt>
                <c:pt idx="4">
                  <c:v>#N/A</c:v>
                </c:pt>
                <c:pt idx="5">
                  <c:v>7.0000000000000007E-2</c:v>
                </c:pt>
                <c:pt idx="6">
                  <c:v>#N/A</c:v>
                </c:pt>
                <c:pt idx="7">
                  <c:v>0.06</c:v>
                </c:pt>
                <c:pt idx="8">
                  <c:v>#N/A</c:v>
                </c:pt>
                <c:pt idx="9">
                  <c:v>0</c:v>
                </c:pt>
              </c:numCache>
            </c:numRef>
          </c:val>
          <c:extLst xmlns:c16r2="http://schemas.microsoft.com/office/drawing/2015/06/chart">
            <c:ext xmlns:c16="http://schemas.microsoft.com/office/drawing/2014/chart" uri="{C3380CC4-5D6E-409C-BE32-E72D297353CC}">
              <c16:uniqueId val="{00000004-001F-48FD-9AE1-3567E1C4E21D}"/>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5-001F-48FD-9AE1-3567E1C4E21D}"/>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0.75</c:v>
                </c:pt>
                <c:pt idx="8">
                  <c:v>#N/A</c:v>
                </c:pt>
                <c:pt idx="9">
                  <c:v>0.74</c:v>
                </c:pt>
              </c:numCache>
            </c:numRef>
          </c:val>
          <c:extLst xmlns:c16r2="http://schemas.microsoft.com/office/drawing/2015/06/chart">
            <c:ext xmlns:c16="http://schemas.microsoft.com/office/drawing/2014/chart" uri="{C3380CC4-5D6E-409C-BE32-E72D297353CC}">
              <c16:uniqueId val="{00000006-001F-48FD-9AE1-3567E1C4E21D}"/>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1.37</c:v>
                </c:pt>
                <c:pt idx="2">
                  <c:v>#N/A</c:v>
                </c:pt>
                <c:pt idx="3">
                  <c:v>1.19</c:v>
                </c:pt>
                <c:pt idx="4">
                  <c:v>#N/A</c:v>
                </c:pt>
                <c:pt idx="5">
                  <c:v>0.61</c:v>
                </c:pt>
                <c:pt idx="6">
                  <c:v>#N/A</c:v>
                </c:pt>
                <c:pt idx="7">
                  <c:v>0.77</c:v>
                </c:pt>
                <c:pt idx="8">
                  <c:v>#N/A</c:v>
                </c:pt>
                <c:pt idx="9">
                  <c:v>1.58</c:v>
                </c:pt>
              </c:numCache>
            </c:numRef>
          </c:val>
          <c:extLst xmlns:c16r2="http://schemas.microsoft.com/office/drawing/2015/06/chart">
            <c:ext xmlns:c16="http://schemas.microsoft.com/office/drawing/2014/chart" uri="{C3380CC4-5D6E-409C-BE32-E72D297353CC}">
              <c16:uniqueId val="{00000007-001F-48FD-9AE1-3567E1C4E21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5.05</c:v>
                </c:pt>
                <c:pt idx="2">
                  <c:v>#N/A</c:v>
                </c:pt>
                <c:pt idx="3">
                  <c:v>4.71</c:v>
                </c:pt>
                <c:pt idx="4">
                  <c:v>#N/A</c:v>
                </c:pt>
                <c:pt idx="5">
                  <c:v>4.3</c:v>
                </c:pt>
                <c:pt idx="6">
                  <c:v>#N/A</c:v>
                </c:pt>
                <c:pt idx="7">
                  <c:v>4.6399999999999997</c:v>
                </c:pt>
                <c:pt idx="8">
                  <c:v>#N/A</c:v>
                </c:pt>
                <c:pt idx="9">
                  <c:v>9.7899999999999991</c:v>
                </c:pt>
              </c:numCache>
            </c:numRef>
          </c:val>
          <c:extLst xmlns:c16r2="http://schemas.microsoft.com/office/drawing/2015/06/chart">
            <c:ext xmlns:c16="http://schemas.microsoft.com/office/drawing/2014/chart" uri="{C3380CC4-5D6E-409C-BE32-E72D297353CC}">
              <c16:uniqueId val="{00000008-001F-48FD-9AE1-3567E1C4E21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11.89</c:v>
                </c:pt>
                <c:pt idx="2">
                  <c:v>#N/A</c:v>
                </c:pt>
                <c:pt idx="3">
                  <c:v>12.2</c:v>
                </c:pt>
                <c:pt idx="4">
                  <c:v>#N/A</c:v>
                </c:pt>
                <c:pt idx="5">
                  <c:v>12.38</c:v>
                </c:pt>
                <c:pt idx="6">
                  <c:v>#N/A</c:v>
                </c:pt>
                <c:pt idx="7">
                  <c:v>12.92</c:v>
                </c:pt>
                <c:pt idx="8">
                  <c:v>#N/A</c:v>
                </c:pt>
                <c:pt idx="9">
                  <c:v>12.8</c:v>
                </c:pt>
              </c:numCache>
            </c:numRef>
          </c:val>
          <c:extLst xmlns:c16r2="http://schemas.microsoft.com/office/drawing/2015/06/chart">
            <c:ext xmlns:c16="http://schemas.microsoft.com/office/drawing/2014/chart" uri="{C3380CC4-5D6E-409C-BE32-E72D297353CC}">
              <c16:uniqueId val="{00000009-001F-48FD-9AE1-3567E1C4E21D}"/>
            </c:ext>
          </c:extLst>
        </c:ser>
        <c:dLbls>
          <c:showLegendKey val="0"/>
          <c:showVal val="0"/>
          <c:showCatName val="0"/>
          <c:showSerName val="0"/>
          <c:showPercent val="0"/>
          <c:showBubbleSize val="0"/>
        </c:dLbls>
        <c:gapWidth val="150"/>
        <c:overlap val="100"/>
        <c:axId val="509978416"/>
        <c:axId val="509985472"/>
      </c:barChart>
      <c:catAx>
        <c:axId val="50997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9985472"/>
        <c:crosses val="autoZero"/>
        <c:auto val="1"/>
        <c:lblAlgn val="ctr"/>
        <c:lblOffset val="100"/>
        <c:tickLblSkip val="1"/>
        <c:tickMarkSkip val="1"/>
        <c:noMultiLvlLbl val="0"/>
      </c:catAx>
      <c:valAx>
        <c:axId val="5099854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997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2813</c:v>
                </c:pt>
                <c:pt idx="5">
                  <c:v>2892</c:v>
                </c:pt>
                <c:pt idx="8">
                  <c:v>2955</c:v>
                </c:pt>
                <c:pt idx="11">
                  <c:v>2973</c:v>
                </c:pt>
                <c:pt idx="14">
                  <c:v>2791</c:v>
                </c:pt>
              </c:numCache>
            </c:numRef>
          </c:val>
          <c:extLst xmlns:c16r2="http://schemas.microsoft.com/office/drawing/2015/06/chart">
            <c:ext xmlns:c16="http://schemas.microsoft.com/office/drawing/2014/chart" uri="{C3380CC4-5D6E-409C-BE32-E72D297353CC}">
              <c16:uniqueId val="{00000000-7DF7-4AF6-B52E-6CEC99084C1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7DF7-4AF6-B52E-6CEC99084C1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113</c:v>
                </c:pt>
                <c:pt idx="3">
                  <c:v>93</c:v>
                </c:pt>
                <c:pt idx="6">
                  <c:v>79</c:v>
                </c:pt>
                <c:pt idx="9">
                  <c:v>122</c:v>
                </c:pt>
                <c:pt idx="12">
                  <c:v>72</c:v>
                </c:pt>
              </c:numCache>
            </c:numRef>
          </c:val>
          <c:extLst xmlns:c16r2="http://schemas.microsoft.com/office/drawing/2015/06/chart">
            <c:ext xmlns:c16="http://schemas.microsoft.com/office/drawing/2014/chart" uri="{C3380CC4-5D6E-409C-BE32-E72D297353CC}">
              <c16:uniqueId val="{00000002-7DF7-4AF6-B52E-6CEC99084C1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36</c:v>
                </c:pt>
                <c:pt idx="3">
                  <c:v>34</c:v>
                </c:pt>
                <c:pt idx="6">
                  <c:v>34</c:v>
                </c:pt>
                <c:pt idx="9">
                  <c:v>53</c:v>
                </c:pt>
                <c:pt idx="12">
                  <c:v>58</c:v>
                </c:pt>
              </c:numCache>
            </c:numRef>
          </c:val>
          <c:extLst xmlns:c16r2="http://schemas.microsoft.com/office/drawing/2015/06/chart">
            <c:ext xmlns:c16="http://schemas.microsoft.com/office/drawing/2014/chart" uri="{C3380CC4-5D6E-409C-BE32-E72D297353CC}">
              <c16:uniqueId val="{00000003-7DF7-4AF6-B52E-6CEC99084C1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464</c:v>
                </c:pt>
                <c:pt idx="3">
                  <c:v>471</c:v>
                </c:pt>
                <c:pt idx="6">
                  <c:v>466</c:v>
                </c:pt>
                <c:pt idx="9">
                  <c:v>474</c:v>
                </c:pt>
                <c:pt idx="12">
                  <c:v>457</c:v>
                </c:pt>
              </c:numCache>
            </c:numRef>
          </c:val>
          <c:extLst xmlns:c16r2="http://schemas.microsoft.com/office/drawing/2015/06/chart">
            <c:ext xmlns:c16="http://schemas.microsoft.com/office/drawing/2014/chart" uri="{C3380CC4-5D6E-409C-BE32-E72D297353CC}">
              <c16:uniqueId val="{00000004-7DF7-4AF6-B52E-6CEC99084C1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DF7-4AF6-B52E-6CEC99084C1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7DF7-4AF6-B52E-6CEC99084C1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2859</c:v>
                </c:pt>
                <c:pt idx="3">
                  <c:v>2995</c:v>
                </c:pt>
                <c:pt idx="6">
                  <c:v>3074</c:v>
                </c:pt>
                <c:pt idx="9">
                  <c:v>3126</c:v>
                </c:pt>
                <c:pt idx="12">
                  <c:v>3008</c:v>
                </c:pt>
              </c:numCache>
            </c:numRef>
          </c:val>
          <c:extLst xmlns:c16r2="http://schemas.microsoft.com/office/drawing/2015/06/chart">
            <c:ext xmlns:c16="http://schemas.microsoft.com/office/drawing/2014/chart" uri="{C3380CC4-5D6E-409C-BE32-E72D297353CC}">
              <c16:uniqueId val="{00000007-7DF7-4AF6-B52E-6CEC99084C18}"/>
            </c:ext>
          </c:extLst>
        </c:ser>
        <c:dLbls>
          <c:showLegendKey val="0"/>
          <c:showVal val="0"/>
          <c:showCatName val="0"/>
          <c:showSerName val="0"/>
          <c:showPercent val="0"/>
          <c:showBubbleSize val="0"/>
        </c:dLbls>
        <c:gapWidth val="100"/>
        <c:overlap val="100"/>
        <c:axId val="509980376"/>
        <c:axId val="5099815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659</c:v>
                </c:pt>
                <c:pt idx="2">
                  <c:v>#N/A</c:v>
                </c:pt>
                <c:pt idx="3">
                  <c:v>#N/A</c:v>
                </c:pt>
                <c:pt idx="4">
                  <c:v>701</c:v>
                </c:pt>
                <c:pt idx="5">
                  <c:v>#N/A</c:v>
                </c:pt>
                <c:pt idx="6">
                  <c:v>#N/A</c:v>
                </c:pt>
                <c:pt idx="7">
                  <c:v>698</c:v>
                </c:pt>
                <c:pt idx="8">
                  <c:v>#N/A</c:v>
                </c:pt>
                <c:pt idx="9">
                  <c:v>#N/A</c:v>
                </c:pt>
                <c:pt idx="10">
                  <c:v>802</c:v>
                </c:pt>
                <c:pt idx="11">
                  <c:v>#N/A</c:v>
                </c:pt>
                <c:pt idx="12">
                  <c:v>#N/A</c:v>
                </c:pt>
                <c:pt idx="13">
                  <c:v>804</c:v>
                </c:pt>
                <c:pt idx="14">
                  <c:v>#N/A</c:v>
                </c:pt>
              </c:numCache>
            </c:numRef>
          </c:val>
          <c:smooth val="0"/>
          <c:extLst xmlns:c16r2="http://schemas.microsoft.com/office/drawing/2015/06/chart">
            <c:ext xmlns:c16="http://schemas.microsoft.com/office/drawing/2014/chart" uri="{C3380CC4-5D6E-409C-BE32-E72D297353CC}">
              <c16:uniqueId val="{00000008-7DF7-4AF6-B52E-6CEC99084C18}"/>
            </c:ext>
          </c:extLst>
        </c:ser>
        <c:dLbls>
          <c:showLegendKey val="0"/>
          <c:showVal val="0"/>
          <c:showCatName val="0"/>
          <c:showSerName val="0"/>
          <c:showPercent val="0"/>
          <c:showBubbleSize val="0"/>
        </c:dLbls>
        <c:marker val="1"/>
        <c:smooth val="0"/>
        <c:axId val="509980376"/>
        <c:axId val="509981552"/>
      </c:lineChart>
      <c:catAx>
        <c:axId val="509980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9981552"/>
        <c:crosses val="autoZero"/>
        <c:auto val="1"/>
        <c:lblAlgn val="ctr"/>
        <c:lblOffset val="100"/>
        <c:tickLblSkip val="1"/>
        <c:tickMarkSkip val="1"/>
        <c:noMultiLvlLbl val="0"/>
      </c:catAx>
      <c:valAx>
        <c:axId val="5099815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9980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28395</c:v>
                </c:pt>
                <c:pt idx="5">
                  <c:v>28755</c:v>
                </c:pt>
                <c:pt idx="8">
                  <c:v>28702</c:v>
                </c:pt>
                <c:pt idx="11">
                  <c:v>30197</c:v>
                </c:pt>
                <c:pt idx="14">
                  <c:v>30488</c:v>
                </c:pt>
              </c:numCache>
            </c:numRef>
          </c:val>
          <c:extLst xmlns:c16r2="http://schemas.microsoft.com/office/drawing/2015/06/chart">
            <c:ext xmlns:c16="http://schemas.microsoft.com/office/drawing/2014/chart" uri="{C3380CC4-5D6E-409C-BE32-E72D297353CC}">
              <c16:uniqueId val="{00000000-CD5C-4486-A59B-A4C2372F4BE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781</c:v>
                </c:pt>
                <c:pt idx="5">
                  <c:v>814</c:v>
                </c:pt>
                <c:pt idx="8">
                  <c:v>910</c:v>
                </c:pt>
                <c:pt idx="11">
                  <c:v>936</c:v>
                </c:pt>
                <c:pt idx="14">
                  <c:v>989</c:v>
                </c:pt>
              </c:numCache>
            </c:numRef>
          </c:val>
          <c:extLst xmlns:c16r2="http://schemas.microsoft.com/office/drawing/2015/06/chart">
            <c:ext xmlns:c16="http://schemas.microsoft.com/office/drawing/2014/chart" uri="{C3380CC4-5D6E-409C-BE32-E72D297353CC}">
              <c16:uniqueId val="{00000001-CD5C-4486-A59B-A4C2372F4BE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10618</c:v>
                </c:pt>
                <c:pt idx="5">
                  <c:v>11101</c:v>
                </c:pt>
                <c:pt idx="8">
                  <c:v>11065</c:v>
                </c:pt>
                <c:pt idx="11">
                  <c:v>11063</c:v>
                </c:pt>
                <c:pt idx="14">
                  <c:v>11414</c:v>
                </c:pt>
              </c:numCache>
            </c:numRef>
          </c:val>
          <c:extLst xmlns:c16r2="http://schemas.microsoft.com/office/drawing/2015/06/chart">
            <c:ext xmlns:c16="http://schemas.microsoft.com/office/drawing/2014/chart" uri="{C3380CC4-5D6E-409C-BE32-E72D297353CC}">
              <c16:uniqueId val="{00000002-CD5C-4486-A59B-A4C2372F4BE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D5C-4486-A59B-A4C2372F4BE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D5C-4486-A59B-A4C2372F4BE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2</c:v>
                </c:pt>
                <c:pt idx="3">
                  <c:v>1</c:v>
                </c:pt>
                <c:pt idx="6">
                  <c:v>2</c:v>
                </c:pt>
                <c:pt idx="9">
                  <c:v>0</c:v>
                </c:pt>
                <c:pt idx="12">
                  <c:v>1</c:v>
                </c:pt>
              </c:numCache>
            </c:numRef>
          </c:val>
          <c:extLst xmlns:c16r2="http://schemas.microsoft.com/office/drawing/2015/06/chart">
            <c:ext xmlns:c16="http://schemas.microsoft.com/office/drawing/2014/chart" uri="{C3380CC4-5D6E-409C-BE32-E72D297353CC}">
              <c16:uniqueId val="{00000005-CD5C-4486-A59B-A4C2372F4BE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4552</c:v>
                </c:pt>
                <c:pt idx="3">
                  <c:v>4435</c:v>
                </c:pt>
                <c:pt idx="6">
                  <c:v>4222</c:v>
                </c:pt>
                <c:pt idx="9">
                  <c:v>4383</c:v>
                </c:pt>
                <c:pt idx="12">
                  <c:v>4331</c:v>
                </c:pt>
              </c:numCache>
            </c:numRef>
          </c:val>
          <c:extLst xmlns:c16r2="http://schemas.microsoft.com/office/drawing/2015/06/chart">
            <c:ext xmlns:c16="http://schemas.microsoft.com/office/drawing/2014/chart" uri="{C3380CC4-5D6E-409C-BE32-E72D297353CC}">
              <c16:uniqueId val="{00000006-CD5C-4486-A59B-A4C2372F4BE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CD5C-4486-A59B-A4C2372F4BE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6918</c:v>
                </c:pt>
                <c:pt idx="3">
                  <c:v>6582</c:v>
                </c:pt>
                <c:pt idx="6">
                  <c:v>6282</c:v>
                </c:pt>
                <c:pt idx="9">
                  <c:v>5946</c:v>
                </c:pt>
                <c:pt idx="12">
                  <c:v>5493</c:v>
                </c:pt>
              </c:numCache>
            </c:numRef>
          </c:val>
          <c:extLst xmlns:c16r2="http://schemas.microsoft.com/office/drawing/2015/06/chart">
            <c:ext xmlns:c16="http://schemas.microsoft.com/office/drawing/2014/chart" uri="{C3380CC4-5D6E-409C-BE32-E72D297353CC}">
              <c16:uniqueId val="{00000008-CD5C-4486-A59B-A4C2372F4BE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660</c:v>
                </c:pt>
                <c:pt idx="3">
                  <c:v>581</c:v>
                </c:pt>
                <c:pt idx="6">
                  <c:v>756</c:v>
                </c:pt>
                <c:pt idx="9">
                  <c:v>639</c:v>
                </c:pt>
                <c:pt idx="12">
                  <c:v>570</c:v>
                </c:pt>
              </c:numCache>
            </c:numRef>
          </c:val>
          <c:extLst xmlns:c16r2="http://schemas.microsoft.com/office/drawing/2015/06/chart">
            <c:ext xmlns:c16="http://schemas.microsoft.com/office/drawing/2014/chart" uri="{C3380CC4-5D6E-409C-BE32-E72D297353CC}">
              <c16:uniqueId val="{00000009-CD5C-4486-A59B-A4C2372F4BE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30120</c:v>
                </c:pt>
                <c:pt idx="3">
                  <c:v>31350</c:v>
                </c:pt>
                <c:pt idx="6">
                  <c:v>32416</c:v>
                </c:pt>
                <c:pt idx="9">
                  <c:v>35649</c:v>
                </c:pt>
                <c:pt idx="12">
                  <c:v>38630</c:v>
                </c:pt>
              </c:numCache>
            </c:numRef>
          </c:val>
          <c:extLst xmlns:c16r2="http://schemas.microsoft.com/office/drawing/2015/06/chart">
            <c:ext xmlns:c16="http://schemas.microsoft.com/office/drawing/2014/chart" uri="{C3380CC4-5D6E-409C-BE32-E72D297353CC}">
              <c16:uniqueId val="{0000000A-CD5C-4486-A59B-A4C2372F4BE1}"/>
            </c:ext>
          </c:extLst>
        </c:ser>
        <c:dLbls>
          <c:showLegendKey val="0"/>
          <c:showVal val="0"/>
          <c:showCatName val="0"/>
          <c:showSerName val="0"/>
          <c:showPercent val="0"/>
          <c:showBubbleSize val="0"/>
        </c:dLbls>
        <c:gapWidth val="100"/>
        <c:overlap val="100"/>
        <c:axId val="509985080"/>
        <c:axId val="5099807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2460</c:v>
                </c:pt>
                <c:pt idx="2">
                  <c:v>#N/A</c:v>
                </c:pt>
                <c:pt idx="3">
                  <c:v>#N/A</c:v>
                </c:pt>
                <c:pt idx="4">
                  <c:v>2278</c:v>
                </c:pt>
                <c:pt idx="5">
                  <c:v>#N/A</c:v>
                </c:pt>
                <c:pt idx="6">
                  <c:v>#N/A</c:v>
                </c:pt>
                <c:pt idx="7">
                  <c:v>3001</c:v>
                </c:pt>
                <c:pt idx="8">
                  <c:v>#N/A</c:v>
                </c:pt>
                <c:pt idx="9">
                  <c:v>#N/A</c:v>
                </c:pt>
                <c:pt idx="10">
                  <c:v>4420</c:v>
                </c:pt>
                <c:pt idx="11">
                  <c:v>#N/A</c:v>
                </c:pt>
                <c:pt idx="12">
                  <c:v>#N/A</c:v>
                </c:pt>
                <c:pt idx="13">
                  <c:v>6135</c:v>
                </c:pt>
                <c:pt idx="14">
                  <c:v>#N/A</c:v>
                </c:pt>
              </c:numCache>
            </c:numRef>
          </c:val>
          <c:smooth val="0"/>
          <c:extLst xmlns:c16r2="http://schemas.microsoft.com/office/drawing/2015/06/chart">
            <c:ext xmlns:c16="http://schemas.microsoft.com/office/drawing/2014/chart" uri="{C3380CC4-5D6E-409C-BE32-E72D297353CC}">
              <c16:uniqueId val="{0000000B-CD5C-4486-A59B-A4C2372F4BE1}"/>
            </c:ext>
          </c:extLst>
        </c:ser>
        <c:dLbls>
          <c:showLegendKey val="0"/>
          <c:showVal val="0"/>
          <c:showCatName val="0"/>
          <c:showSerName val="0"/>
          <c:showPercent val="0"/>
          <c:showBubbleSize val="0"/>
        </c:dLbls>
        <c:marker val="1"/>
        <c:smooth val="0"/>
        <c:axId val="509985080"/>
        <c:axId val="509980768"/>
      </c:lineChart>
      <c:catAx>
        <c:axId val="509985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9980768"/>
        <c:crosses val="autoZero"/>
        <c:auto val="1"/>
        <c:lblAlgn val="ctr"/>
        <c:lblOffset val="100"/>
        <c:tickLblSkip val="1"/>
        <c:tickMarkSkip val="1"/>
        <c:noMultiLvlLbl val="0"/>
      </c:catAx>
      <c:valAx>
        <c:axId val="5099807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9985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5511</c:v>
                </c:pt>
                <c:pt idx="1">
                  <c:v>5086</c:v>
                </c:pt>
                <c:pt idx="2">
                  <c:v>5117</c:v>
                </c:pt>
              </c:numCache>
            </c:numRef>
          </c:val>
          <c:extLst xmlns:c16r2="http://schemas.microsoft.com/office/drawing/2015/06/chart">
            <c:ext xmlns:c16="http://schemas.microsoft.com/office/drawing/2014/chart" uri="{C3380CC4-5D6E-409C-BE32-E72D297353CC}">
              <c16:uniqueId val="{00000000-778E-4EFE-B17E-F925ADEA760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3073</c:v>
                </c:pt>
                <c:pt idx="1">
                  <c:v>2994</c:v>
                </c:pt>
                <c:pt idx="2">
                  <c:v>2998</c:v>
                </c:pt>
              </c:numCache>
            </c:numRef>
          </c:val>
          <c:extLst xmlns:c16r2="http://schemas.microsoft.com/office/drawing/2015/06/chart">
            <c:ext xmlns:c16="http://schemas.microsoft.com/office/drawing/2014/chart" uri="{C3380CC4-5D6E-409C-BE32-E72D297353CC}">
              <c16:uniqueId val="{00000001-778E-4EFE-B17E-F925ADEA760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4254</c:v>
                </c:pt>
                <c:pt idx="1">
                  <c:v>4679</c:v>
                </c:pt>
                <c:pt idx="2">
                  <c:v>4994</c:v>
                </c:pt>
              </c:numCache>
            </c:numRef>
          </c:val>
          <c:extLst xmlns:c16r2="http://schemas.microsoft.com/office/drawing/2015/06/chart">
            <c:ext xmlns:c16="http://schemas.microsoft.com/office/drawing/2014/chart" uri="{C3380CC4-5D6E-409C-BE32-E72D297353CC}">
              <c16:uniqueId val="{00000002-778E-4EFE-B17E-F925ADEA7604}"/>
            </c:ext>
          </c:extLst>
        </c:ser>
        <c:dLbls>
          <c:showLegendKey val="0"/>
          <c:showVal val="0"/>
          <c:showCatName val="0"/>
          <c:showSerName val="0"/>
          <c:showPercent val="0"/>
          <c:showBubbleSize val="0"/>
        </c:dLbls>
        <c:gapWidth val="120"/>
        <c:overlap val="100"/>
        <c:axId val="509978808"/>
        <c:axId val="509983512"/>
      </c:barChart>
      <c:catAx>
        <c:axId val="509978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9983512"/>
        <c:crosses val="autoZero"/>
        <c:auto val="1"/>
        <c:lblAlgn val="ctr"/>
        <c:lblOffset val="100"/>
        <c:tickLblSkip val="1"/>
        <c:tickMarkSkip val="1"/>
        <c:noMultiLvlLbl val="0"/>
      </c:catAx>
      <c:valAx>
        <c:axId val="5099835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9978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[1]公会計指標分析・財政指標組合せ分析表!$BP$50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81B-4659-A315-EDB91C8FFE6A}"/>
                </c:ext>
                <c:ext xmlns:c15="http://schemas.microsoft.com/office/drawing/2012/chart" uri="{CE6537A1-D6FC-4f65-9D91-7224C49458BB}">
                  <c15:layout/>
                  <c15:dlblFieldTable>
                    <c15:dlblFTEntry>
                      <c15:txfldGUID>{5FAAFAE4-F238-4476-AD0F-35633D8642C2}</c15:txfldGUID>
                      <c15:f>[1]公会計指標分析・財政指標組合せ分析表!$BP$50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81B-4659-A315-EDB91C8FFE6A}"/>
                </c:ext>
                <c:ext xmlns:c15="http://schemas.microsoft.com/office/drawing/2012/chart" uri="{CE6537A1-D6FC-4f65-9D91-7224C49458BB}">
                  <c15:dlblFieldTable>
                    <c15:dlblFTEntry>
                      <c15:txfldGUID>{CEA2855C-A78D-4507-A2F6-5C149C50B57E}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81B-4659-A315-EDB91C8FFE6A}"/>
                </c:ext>
                <c:ext xmlns:c15="http://schemas.microsoft.com/office/drawing/2012/chart" uri="{CE6537A1-D6FC-4f65-9D91-7224C49458BB}">
                  <c15:dlblFieldTable>
                    <c15:dlblFTEntry>
                      <c15:txfldGUID>{17BFFF12-79F3-493B-871F-C016D22A784F}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81B-4659-A315-EDB91C8FFE6A}"/>
                </c:ext>
                <c:ext xmlns:c15="http://schemas.microsoft.com/office/drawing/2012/chart" uri="{CE6537A1-D6FC-4f65-9D91-7224C49458BB}">
                  <c15:dlblFieldTable>
                    <c15:dlblFTEntry>
                      <c15:txfldGUID>{5B5B45F8-2C2D-41EB-A646-026055652989}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81B-4659-A315-EDB91C8FFE6A}"/>
                </c:ext>
                <c:ext xmlns:c15="http://schemas.microsoft.com/office/drawing/2012/chart" uri="{CE6537A1-D6FC-4f65-9D91-7224C49458BB}">
                  <c15:dlblFieldTable>
                    <c15:dlblFTEntry>
                      <c15:txfldGUID>{3F4C44C7-7385-4184-B04D-AC4F36D89A8D}</c15:txfldGUID>
                      <c15:f>#REF!</c15:f>
                      <c15:dlblFieldTableCache>
                        <c:ptCount val="1"/>
                        <c:pt idx="0">
                          <c:v>#REF!</c:v>
                        </c:pt>
                      </c15:dlblFieldTableCache>
                    </c15:dlblFTEntry>
                  </c15:dlblFieldTable>
                  <c15:showDataLabelsRange val="0"/>
                </c:ext>
              </c:extLst>
            </c:dLbl>
            <c:dLbl>
              <c:idx val="8"/>
              <c:layout/>
              <c:tx>
                <c:strRef>
                  <c:f>[1]公会計指標分析・財政指標組合せ分析表!$BX$50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81B-4659-A315-EDB91C8FFE6A}"/>
                </c:ext>
                <c:ext xmlns:c15="http://schemas.microsoft.com/office/drawing/2012/chart" uri="{CE6537A1-D6FC-4f65-9D91-7224C49458BB}">
                  <c15:layout/>
                  <c15:dlblFieldTable>
                    <c15:dlblFTEntry>
                      <c15:txfldGUID>{4E7C5D49-9476-4BD9-9EA4-9B958003D381}</c15:txfldGUID>
                      <c15:f>[1]公会計指標分析・財政指標組合せ分析表!$BX$50</c15:f>
                      <c15:dlblFieldTableCache>
                        <c:ptCount val="1"/>
                        <c:pt idx="0">
                          <c:v>H30</c:v>
                        </c:pt>
                      </c15:dlblFieldTableCache>
                    </c15:dlblFTEntry>
                  </c15:dlblFieldTable>
                  <c15:showDataLabelsRange val="0"/>
                </c:ext>
              </c:extLst>
            </c:dLbl>
            <c:dLbl>
              <c:idx val="16"/>
              <c:layout/>
              <c:tx>
                <c:strRef>
                  <c:f>[1]公会計指標分析・財政指標組合せ分析表!$CF$50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81B-4659-A315-EDB91C8FFE6A}"/>
                </c:ext>
                <c:ext xmlns:c15="http://schemas.microsoft.com/office/drawing/2012/chart" uri="{CE6537A1-D6FC-4f65-9D91-7224C49458BB}">
                  <c15:layout/>
                  <c15:dlblFieldTable>
                    <c15:dlblFTEntry>
                      <c15:txfldGUID>{D2114DF2-F961-4ABB-BDE7-923E6373AAB5}</c15:txfldGUID>
                      <c15:f>[1]公会計指標分析・財政指標組合せ分析表!$CF$50</c15:f>
                      <c15:dlblFieldTableCache>
                        <c:ptCount val="1"/>
                        <c:pt idx="0">
                          <c:v>R01</c:v>
                        </c:pt>
                      </c15:dlblFieldTableCache>
                    </c15:dlblFTEntry>
                  </c15:dlblFieldTable>
                  <c15:showDataLabelsRange val="0"/>
                </c:ext>
              </c:extLst>
            </c:dLbl>
            <c:dLbl>
              <c:idx val="24"/>
              <c:layout/>
              <c:tx>
                <c:strRef>
                  <c:f>[1]公会計指標分析・財政指標組合せ分析表!$CN$50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81B-4659-A315-EDB91C8FFE6A}"/>
                </c:ext>
                <c:ext xmlns:c15="http://schemas.microsoft.com/office/drawing/2012/chart" uri="{CE6537A1-D6FC-4f65-9D91-7224C49458BB}">
                  <c15:layout/>
                  <c15:dlblFieldTable>
                    <c15:dlblFTEntry>
                      <c15:txfldGUID>{0EA1AA38-8721-49B1-AA2C-7141566299A2}</c15:txfldGUID>
                      <c15:f>[1]公会計指標分析・財政指標組合せ分析表!$CN$50</c15:f>
                      <c15:dlblFieldTableCache>
                        <c:ptCount val="1"/>
                        <c:pt idx="0">
                          <c:v>R02</c:v>
                        </c:pt>
                      </c15:dlblFieldTableCache>
                    </c15:dlblFTEntry>
                  </c15:dlblFieldTable>
                  <c15:showDataLabelsRange val="0"/>
                </c:ext>
              </c:extLst>
            </c:dLbl>
            <c:dLbl>
              <c:idx val="32"/>
              <c:layout/>
              <c:tx>
                <c:strRef>
                  <c:f>[1]公会計指標分析・財政指標組合せ分析表!$CV$50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81B-4659-A315-EDB91C8FFE6A}"/>
                </c:ext>
                <c:ext xmlns:c15="http://schemas.microsoft.com/office/drawing/2012/chart" uri="{CE6537A1-D6FC-4f65-9D91-7224C49458BB}">
                  <c15:layout/>
                  <c15:dlblFieldTable>
                    <c15:dlblFTEntry>
                      <c15:txfldGUID>{1D406252-F851-4926-B3A6-2FEADAFAD126}</c15:txfldGUID>
                      <c15:f>[1]公会計指標分析・財政指標組合せ分析表!$CV$50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56.8</c:v>
                </c:pt>
                <c:pt idx="1">
                  <c:v>0</c:v>
                </c:pt>
                <c:pt idx="2">
                  <c:v>0</c:v>
                </c:pt>
                <c:pt idx="3">
                  <c:v>0</c:v>
                </c:pt>
                <c:pt idx="4">
                  <c:v>0</c:v>
                </c:pt>
                <c:pt idx="5">
                  <c:v>0</c:v>
                </c:pt>
                <c:pt idx="6">
                  <c:v>0</c:v>
                </c:pt>
                <c:pt idx="7">
                  <c:v>0</c:v>
                </c:pt>
                <c:pt idx="8">
                  <c:v>58.2</c:v>
                </c:pt>
                <c:pt idx="9">
                  <c:v>0</c:v>
                </c:pt>
                <c:pt idx="10">
                  <c:v>0</c:v>
                </c:pt>
                <c:pt idx="11">
                  <c:v>0</c:v>
                </c:pt>
                <c:pt idx="12">
                  <c:v>0</c:v>
                </c:pt>
                <c:pt idx="13">
                  <c:v>0</c:v>
                </c:pt>
                <c:pt idx="14">
                  <c:v>0</c:v>
                </c:pt>
                <c:pt idx="15">
                  <c:v>0</c:v>
                </c:pt>
                <c:pt idx="16">
                  <c:v>59.3</c:v>
                </c:pt>
                <c:pt idx="17">
                  <c:v>0</c:v>
                </c:pt>
                <c:pt idx="18">
                  <c:v>0</c:v>
                </c:pt>
                <c:pt idx="19">
                  <c:v>0</c:v>
                </c:pt>
                <c:pt idx="20">
                  <c:v>0</c:v>
                </c:pt>
                <c:pt idx="21">
                  <c:v>0</c:v>
                </c:pt>
                <c:pt idx="22">
                  <c:v>0</c:v>
                </c:pt>
                <c:pt idx="23">
                  <c:v>0</c:v>
                </c:pt>
                <c:pt idx="24">
                  <c:v>58.9</c:v>
                </c:pt>
                <c:pt idx="25">
                  <c:v>0</c:v>
                </c:pt>
                <c:pt idx="26">
                  <c:v>0</c:v>
                </c:pt>
                <c:pt idx="27">
                  <c:v>0</c:v>
                </c:pt>
                <c:pt idx="28">
                  <c:v>0</c:v>
                </c:pt>
                <c:pt idx="29">
                  <c:v>0</c:v>
                </c:pt>
                <c:pt idx="30">
                  <c:v>0</c:v>
                </c:pt>
                <c:pt idx="31">
                  <c:v>0</c:v>
                </c:pt>
                <c:pt idx="32">
                  <c:v>60.2</c:v>
                </c:pt>
                <c:pt idx="33">
                  <c:v>0</c:v>
                </c:pt>
                <c:pt idx="34">
                  <c:v>0</c:v>
                </c:pt>
                <c:pt idx="35">
                  <c:v>0</c:v>
                </c:pt>
                <c:pt idx="36">
                  <c:v>0</c:v>
                </c:pt>
                <c:pt idx="37">
                  <c:v>0</c:v>
                </c:pt>
                <c:pt idx="38">
                  <c:v>0</c:v>
                </c:pt>
                <c:pt idx="39">
                  <c:v>0</c:v>
                </c:pt>
              </c:numCache>
            </c:numRef>
          </c:xVal>
          <c:yVal>
            <c:numRef>
              <c:f>[1]公会計指標分析・財政指標組合せ分析表!$BP$51:$DC$51</c:f>
              <c:numCache>
                <c:formatCode>General</c:formatCode>
                <c:ptCount val="40"/>
                <c:pt idx="0">
                  <c:v>17.899999999999999</c:v>
                </c:pt>
                <c:pt idx="1">
                  <c:v>0</c:v>
                </c:pt>
                <c:pt idx="2">
                  <c:v>0</c:v>
                </c:pt>
                <c:pt idx="3">
                  <c:v>0</c:v>
                </c:pt>
                <c:pt idx="4">
                  <c:v>0</c:v>
                </c:pt>
                <c:pt idx="5">
                  <c:v>0</c:v>
                </c:pt>
                <c:pt idx="6">
                  <c:v>0</c:v>
                </c:pt>
                <c:pt idx="7">
                  <c:v>0</c:v>
                </c:pt>
                <c:pt idx="8">
                  <c:v>16.7</c:v>
                </c:pt>
                <c:pt idx="9">
                  <c:v>0</c:v>
                </c:pt>
                <c:pt idx="10">
                  <c:v>0</c:v>
                </c:pt>
                <c:pt idx="11">
                  <c:v>0</c:v>
                </c:pt>
                <c:pt idx="12">
                  <c:v>0</c:v>
                </c:pt>
                <c:pt idx="13">
                  <c:v>0</c:v>
                </c:pt>
                <c:pt idx="14">
                  <c:v>0</c:v>
                </c:pt>
                <c:pt idx="15">
                  <c:v>0</c:v>
                </c:pt>
                <c:pt idx="16">
                  <c:v>22.3</c:v>
                </c:pt>
                <c:pt idx="17">
                  <c:v>0</c:v>
                </c:pt>
                <c:pt idx="18">
                  <c:v>0</c:v>
                </c:pt>
                <c:pt idx="19">
                  <c:v>0</c:v>
                </c:pt>
                <c:pt idx="20">
                  <c:v>0</c:v>
                </c:pt>
                <c:pt idx="21">
                  <c:v>0</c:v>
                </c:pt>
                <c:pt idx="22">
                  <c:v>0</c:v>
                </c:pt>
                <c:pt idx="23">
                  <c:v>0</c:v>
                </c:pt>
                <c:pt idx="24">
                  <c:v>32.5</c:v>
                </c:pt>
                <c:pt idx="25">
                  <c:v>0</c:v>
                </c:pt>
                <c:pt idx="26">
                  <c:v>0</c:v>
                </c:pt>
                <c:pt idx="27">
                  <c:v>0</c:v>
                </c:pt>
                <c:pt idx="28">
                  <c:v>0</c:v>
                </c:pt>
                <c:pt idx="29">
                  <c:v>0</c:v>
                </c:pt>
                <c:pt idx="30">
                  <c:v>0</c:v>
                </c:pt>
                <c:pt idx="31">
                  <c:v>0</c:v>
                </c:pt>
                <c:pt idx="32">
                  <c:v>42.4</c:v>
                </c:pt>
                <c:pt idx="33">
                  <c:v>0</c:v>
                </c:pt>
                <c:pt idx="34">
                  <c:v>0</c:v>
                </c:pt>
                <c:pt idx="35">
                  <c:v>0</c:v>
                </c:pt>
                <c:pt idx="36">
                  <c:v>0</c:v>
                </c:pt>
                <c:pt idx="37">
                  <c:v>0</c:v>
                </c:pt>
                <c:pt idx="38">
                  <c:v>0</c:v>
                </c:pt>
                <c:pt idx="39">
                  <c:v>0</c:v>
                </c:pt>
              </c:numCache>
            </c:numRef>
          </c:yVal>
          <c:smooth val="0"/>
          <c:extLst xmlns:c16r2="http://schemas.microsoft.com/office/drawing/2015/06/chart">
            <c:ext xmlns:c16="http://schemas.microsoft.com/office/drawing/2014/chart" uri="{C3380CC4-5D6E-409C-BE32-E72D297353CC}">
              <c16:uniqueId val="{00000009-E81B-4659-A315-EDB91C8FFE6A}"/>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[1]公会計指標分析・財政指標組合せ分析表!$BP$50</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81B-4659-A315-EDB91C8FFE6A}"/>
                </c:ext>
                <c:ext xmlns:c15="http://schemas.microsoft.com/office/drawing/2012/chart" uri="{CE6537A1-D6FC-4f65-9D91-7224C49458BB}">
                  <c15:layout/>
                  <c15:dlblFieldTable>
                    <c15:dlblFTEntry>
                      <c15:txfldGUID>{2CB13C57-E690-4399-865C-3529F34046A7}</c15:txfldGUID>
                      <c15:f>[1]公会計指標分析・財政指標組合せ分析表!$BP$50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81B-4659-A315-EDB91C8FFE6A}"/>
                </c:ext>
                <c:ext xmlns:c15="http://schemas.microsoft.com/office/drawing/2012/chart" uri="{CE6537A1-D6FC-4f65-9D91-7224C49458BB}">
                  <c15:dlblFieldTable>
                    <c15:dlblFTEntry>
                      <c15:txfldGUID>{F6AD1599-864D-4571-95A5-ABBA7A38D2AE}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81B-4659-A315-EDB91C8FFE6A}"/>
                </c:ext>
                <c:ext xmlns:c15="http://schemas.microsoft.com/office/drawing/2012/chart" uri="{CE6537A1-D6FC-4f65-9D91-7224C49458BB}">
                  <c15:dlblFieldTable>
                    <c15:dlblFTEntry>
                      <c15:txfldGUID>{9153A705-F56F-4EC9-9717-27189FABE40E}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81B-4659-A315-EDB91C8FFE6A}"/>
                </c:ext>
                <c:ext xmlns:c15="http://schemas.microsoft.com/office/drawing/2012/chart" uri="{CE6537A1-D6FC-4f65-9D91-7224C49458BB}">
                  <c15:dlblFieldTable>
                    <c15:dlblFTEntry>
                      <c15:txfldGUID>{A816E947-1DDC-4671-9A5D-2762A385EF94}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81B-4659-A315-EDB91C8FFE6A}"/>
                </c:ext>
                <c:ext xmlns:c15="http://schemas.microsoft.com/office/drawing/2012/chart" uri="{CE6537A1-D6FC-4f65-9D91-7224C49458BB}">
                  <c15:dlblFieldTable>
                    <c15:dlblFTEntry>
                      <c15:txfldGUID>{33949481-0AA9-4222-8E2F-C750CBB5BD80}</c15:txfldGUID>
                      <c15:f>#REF!</c15:f>
                      <c15:dlblFieldTableCache>
                        <c:ptCount val="1"/>
                        <c:pt idx="0">
                          <c:v>#REF!</c:v>
                        </c:pt>
                      </c15:dlblFieldTableCache>
                    </c15:dlblFTEntry>
                  </c15:dlblFieldTable>
                  <c15:showDataLabelsRange val="0"/>
                </c:ext>
              </c:extLst>
            </c:dLbl>
            <c:dLbl>
              <c:idx val="8"/>
              <c:layout/>
              <c:tx>
                <c:strRef>
                  <c:f>[1]公会計指標分析・財政指標組合せ分析表!$BX$50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81B-4659-A315-EDB91C8FFE6A}"/>
                </c:ext>
                <c:ext xmlns:c15="http://schemas.microsoft.com/office/drawing/2012/chart" uri="{CE6537A1-D6FC-4f65-9D91-7224C49458BB}">
                  <c15:layout/>
                  <c15:dlblFieldTable>
                    <c15:dlblFTEntry>
                      <c15:txfldGUID>{2F943364-DCFA-4FE5-96A8-E909A794E683}</c15:txfldGUID>
                      <c15:f>[1]公会計指標分析・財政指標組合せ分析表!$BX$50</c15:f>
                      <c15:dlblFieldTableCache>
                        <c:ptCount val="1"/>
                        <c:pt idx="0">
                          <c:v>H30</c:v>
                        </c:pt>
                      </c15:dlblFieldTableCache>
                    </c15:dlblFTEntry>
                  </c15:dlblFieldTable>
                  <c15:showDataLabelsRange val="0"/>
                </c:ext>
              </c:extLst>
            </c:dLbl>
            <c:dLbl>
              <c:idx val="16"/>
              <c:layout/>
              <c:tx>
                <c:strRef>
                  <c:f>[1]公会計指標分析・財政指標組合せ分析表!$CF$50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81B-4659-A315-EDB91C8FFE6A}"/>
                </c:ext>
                <c:ext xmlns:c15="http://schemas.microsoft.com/office/drawing/2012/chart" uri="{CE6537A1-D6FC-4f65-9D91-7224C49458BB}">
                  <c15:layout/>
                  <c15:dlblFieldTable>
                    <c15:dlblFTEntry>
                      <c15:txfldGUID>{A0770BB7-5B95-428E-900C-2E78B6FB6D97}</c15:txfldGUID>
                      <c15:f>[1]公会計指標分析・財政指標組合せ分析表!$CF$50</c15:f>
                      <c15:dlblFieldTableCache>
                        <c:ptCount val="1"/>
                        <c:pt idx="0">
                          <c:v>R01</c:v>
                        </c:pt>
                      </c15:dlblFieldTableCache>
                    </c15:dlblFTEntry>
                  </c15:dlblFieldTable>
                  <c15:showDataLabelsRange val="0"/>
                </c:ext>
              </c:extLst>
            </c:dLbl>
            <c:dLbl>
              <c:idx val="24"/>
              <c:layout/>
              <c:tx>
                <c:strRef>
                  <c:f>[1]公会計指標分析・財政指標組合せ分析表!$CN$50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81B-4659-A315-EDB91C8FFE6A}"/>
                </c:ext>
                <c:ext xmlns:c15="http://schemas.microsoft.com/office/drawing/2012/chart" uri="{CE6537A1-D6FC-4f65-9D91-7224C49458BB}">
                  <c15:layout/>
                  <c15:dlblFieldTable>
                    <c15:dlblFTEntry>
                      <c15:txfldGUID>{A3C683E2-98EE-45DE-8759-7DAC7583B84C}</c15:txfldGUID>
                      <c15:f>[1]公会計指標分析・財政指標組合せ分析表!$CN$50</c15:f>
                      <c15:dlblFieldTableCache>
                        <c:ptCount val="1"/>
                        <c:pt idx="0">
                          <c:v>R02</c:v>
                        </c:pt>
                      </c15:dlblFieldTableCache>
                    </c15:dlblFTEntry>
                  </c15:dlblFieldTable>
                  <c15:showDataLabelsRange val="0"/>
                </c:ext>
              </c:extLst>
            </c:dLbl>
            <c:dLbl>
              <c:idx val="32"/>
              <c:layout/>
              <c:tx>
                <c:strRef>
                  <c:f>[1]公会計指標分析・財政指標組合せ分析表!$CV$50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81B-4659-A315-EDB91C8FFE6A}"/>
                </c:ext>
                <c:ext xmlns:c15="http://schemas.microsoft.com/office/drawing/2012/chart" uri="{CE6537A1-D6FC-4f65-9D91-7224C49458BB}">
                  <c15:layout/>
                  <c15:dlblFieldTable>
                    <c15:dlblFTEntry>
                      <c15:txfldGUID>{DD8174CB-4F98-4A61-8203-5A71C3A29FAF}</c15:txfldGUID>
                      <c15:f>[1]公会計指標分析・財政指標組合せ分析表!$CV$50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58.9</c:v>
                </c:pt>
                <c:pt idx="1">
                  <c:v>0</c:v>
                </c:pt>
                <c:pt idx="2">
                  <c:v>0</c:v>
                </c:pt>
                <c:pt idx="3">
                  <c:v>0</c:v>
                </c:pt>
                <c:pt idx="4">
                  <c:v>0</c:v>
                </c:pt>
                <c:pt idx="5">
                  <c:v>0</c:v>
                </c:pt>
                <c:pt idx="6">
                  <c:v>0</c:v>
                </c:pt>
                <c:pt idx="7">
                  <c:v>0</c:v>
                </c:pt>
                <c:pt idx="8">
                  <c:v>60</c:v>
                </c:pt>
                <c:pt idx="9">
                  <c:v>0</c:v>
                </c:pt>
                <c:pt idx="10">
                  <c:v>0</c:v>
                </c:pt>
                <c:pt idx="11">
                  <c:v>0</c:v>
                </c:pt>
                <c:pt idx="12">
                  <c:v>0</c:v>
                </c:pt>
                <c:pt idx="13">
                  <c:v>0</c:v>
                </c:pt>
                <c:pt idx="14">
                  <c:v>0</c:v>
                </c:pt>
                <c:pt idx="15">
                  <c:v>0</c:v>
                </c:pt>
                <c:pt idx="16">
                  <c:v>60.6</c:v>
                </c:pt>
                <c:pt idx="17">
                  <c:v>0</c:v>
                </c:pt>
                <c:pt idx="18">
                  <c:v>0</c:v>
                </c:pt>
                <c:pt idx="19">
                  <c:v>0</c:v>
                </c:pt>
                <c:pt idx="20">
                  <c:v>0</c:v>
                </c:pt>
                <c:pt idx="21">
                  <c:v>0</c:v>
                </c:pt>
                <c:pt idx="22">
                  <c:v>0</c:v>
                </c:pt>
                <c:pt idx="23">
                  <c:v>0</c:v>
                </c:pt>
                <c:pt idx="24">
                  <c:v>62.3</c:v>
                </c:pt>
                <c:pt idx="25">
                  <c:v>0</c:v>
                </c:pt>
                <c:pt idx="26">
                  <c:v>0</c:v>
                </c:pt>
                <c:pt idx="27">
                  <c:v>0</c:v>
                </c:pt>
                <c:pt idx="28">
                  <c:v>0</c:v>
                </c:pt>
                <c:pt idx="29">
                  <c:v>0</c:v>
                </c:pt>
                <c:pt idx="30">
                  <c:v>0</c:v>
                </c:pt>
                <c:pt idx="31">
                  <c:v>0</c:v>
                </c:pt>
                <c:pt idx="32">
                  <c:v>62.1</c:v>
                </c:pt>
                <c:pt idx="33">
                  <c:v>0</c:v>
                </c:pt>
                <c:pt idx="34">
                  <c:v>0</c:v>
                </c:pt>
                <c:pt idx="35">
                  <c:v>0</c:v>
                </c:pt>
                <c:pt idx="36">
                  <c:v>0</c:v>
                </c:pt>
                <c:pt idx="37">
                  <c:v>0</c:v>
                </c:pt>
                <c:pt idx="38">
                  <c:v>0</c:v>
                </c:pt>
                <c:pt idx="39">
                  <c:v>0</c:v>
                </c:pt>
              </c:numCache>
            </c:numRef>
          </c:xVal>
          <c:yVal>
            <c:numRef>
              <c:f>[1]公会計指標分析・財政指標組合せ分析表!$BP$55:$DC$55</c:f>
              <c:numCache>
                <c:formatCode>General</c:formatCode>
                <c:ptCount val="40"/>
                <c:pt idx="0">
                  <c:v>30.2</c:v>
                </c:pt>
                <c:pt idx="1">
                  <c:v>0</c:v>
                </c:pt>
                <c:pt idx="2">
                  <c:v>0</c:v>
                </c:pt>
                <c:pt idx="3">
                  <c:v>0</c:v>
                </c:pt>
                <c:pt idx="4">
                  <c:v>0</c:v>
                </c:pt>
                <c:pt idx="5">
                  <c:v>0</c:v>
                </c:pt>
                <c:pt idx="6">
                  <c:v>0</c:v>
                </c:pt>
                <c:pt idx="7">
                  <c:v>0</c:v>
                </c:pt>
                <c:pt idx="8">
                  <c:v>25.4</c:v>
                </c:pt>
                <c:pt idx="9">
                  <c:v>0</c:v>
                </c:pt>
                <c:pt idx="10">
                  <c:v>0</c:v>
                </c:pt>
                <c:pt idx="11">
                  <c:v>0</c:v>
                </c:pt>
                <c:pt idx="12">
                  <c:v>0</c:v>
                </c:pt>
                <c:pt idx="13">
                  <c:v>0</c:v>
                </c:pt>
                <c:pt idx="14">
                  <c:v>0</c:v>
                </c:pt>
                <c:pt idx="15">
                  <c:v>0</c:v>
                </c:pt>
                <c:pt idx="16">
                  <c:v>23</c:v>
                </c:pt>
                <c:pt idx="17">
                  <c:v>0</c:v>
                </c:pt>
                <c:pt idx="18">
                  <c:v>0</c:v>
                </c:pt>
                <c:pt idx="19">
                  <c:v>0</c:v>
                </c:pt>
                <c:pt idx="20">
                  <c:v>0</c:v>
                </c:pt>
                <c:pt idx="21">
                  <c:v>0</c:v>
                </c:pt>
                <c:pt idx="22">
                  <c:v>0</c:v>
                </c:pt>
                <c:pt idx="23">
                  <c:v>0</c:v>
                </c:pt>
                <c:pt idx="24">
                  <c:v>28</c:v>
                </c:pt>
                <c:pt idx="25">
                  <c:v>0</c:v>
                </c:pt>
                <c:pt idx="26">
                  <c:v>0</c:v>
                </c:pt>
                <c:pt idx="27">
                  <c:v>0</c:v>
                </c:pt>
                <c:pt idx="28">
                  <c:v>0</c:v>
                </c:pt>
                <c:pt idx="29">
                  <c:v>0</c:v>
                </c:pt>
                <c:pt idx="30">
                  <c:v>0</c:v>
                </c:pt>
                <c:pt idx="31">
                  <c:v>0</c:v>
                </c:pt>
                <c:pt idx="32">
                  <c:v>19.2</c:v>
                </c:pt>
                <c:pt idx="33">
                  <c:v>0</c:v>
                </c:pt>
                <c:pt idx="34">
                  <c:v>0</c:v>
                </c:pt>
                <c:pt idx="35">
                  <c:v>0</c:v>
                </c:pt>
                <c:pt idx="36">
                  <c:v>0</c:v>
                </c:pt>
                <c:pt idx="37">
                  <c:v>0</c:v>
                </c:pt>
                <c:pt idx="38">
                  <c:v>0</c:v>
                </c:pt>
                <c:pt idx="39">
                  <c:v>0</c:v>
                </c:pt>
              </c:numCache>
            </c:numRef>
          </c:yVal>
          <c:smooth val="0"/>
          <c:extLst xmlns:c16r2="http://schemas.microsoft.com/office/drawing/2015/06/chart">
            <c:ext xmlns:c16="http://schemas.microsoft.com/office/drawing/2014/chart" uri="{C3380CC4-5D6E-409C-BE32-E72D297353CC}">
              <c16:uniqueId val="{00000013-E81B-4659-A315-EDB91C8FFE6A}"/>
            </c:ext>
          </c:extLst>
        </c:ser>
        <c:dLbls>
          <c:showLegendKey val="0"/>
          <c:showVal val="1"/>
          <c:showCatName val="0"/>
          <c:showSerName val="0"/>
          <c:showPercent val="0"/>
          <c:showBubbleSize val="0"/>
        </c:dLbls>
        <c:axId val="509983904"/>
        <c:axId val="509979200"/>
      </c:scatterChart>
      <c:valAx>
        <c:axId val="509983904"/>
        <c:scaling>
          <c:orientation val="maxMin"/>
          <c:max val="63"/>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9979200"/>
        <c:crosses val="autoZero"/>
        <c:crossBetween val="midCat"/>
      </c:valAx>
      <c:valAx>
        <c:axId val="50997920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99839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[1]公会計指標分析・財政指標組合せ分析表!$BP$72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4ED-4EB5-AD19-D99A154E9F0A}"/>
                </c:ext>
                <c:ext xmlns:c15="http://schemas.microsoft.com/office/drawing/2012/chart" uri="{CE6537A1-D6FC-4f65-9D91-7224C49458BB}">
                  <c15:layout/>
                  <c15:dlblFieldTable>
                    <c15:dlblFTEntry>
                      <c15:txfldGUID>{B55F4F42-2FA9-4CA8-9781-0DB9CA8E13A2}</c15:txfldGUID>
                      <c15:f>[1]公会計指標分析・財政指標組合せ分析表!$BP$72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4ED-4EB5-AD19-D99A154E9F0A}"/>
                </c:ext>
                <c:ext xmlns:c15="http://schemas.microsoft.com/office/drawing/2012/chart" uri="{CE6537A1-D6FC-4f65-9D91-7224C49458BB}">
                  <c15:dlblFieldTable>
                    <c15:dlblFTEntry>
                      <c15:txfldGUID>{F83443BD-C8AC-4B6F-9FEA-28CBE2C9398B}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4ED-4EB5-AD19-D99A154E9F0A}"/>
                </c:ext>
                <c:ext xmlns:c15="http://schemas.microsoft.com/office/drawing/2012/chart" uri="{CE6537A1-D6FC-4f65-9D91-7224C49458BB}">
                  <c15:dlblFieldTable>
                    <c15:dlblFTEntry>
                      <c15:txfldGUID>{2408C281-035C-43B6-90B0-775493FD2C56}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4ED-4EB5-AD19-D99A154E9F0A}"/>
                </c:ext>
                <c:ext xmlns:c15="http://schemas.microsoft.com/office/drawing/2012/chart" uri="{CE6537A1-D6FC-4f65-9D91-7224C49458BB}">
                  <c15:dlblFieldTable>
                    <c15:dlblFTEntry>
                      <c15:txfldGUID>{D2C85949-21E7-4D9D-987B-216B865634EC}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4ED-4EB5-AD19-D99A154E9F0A}"/>
                </c:ext>
                <c:ext xmlns:c15="http://schemas.microsoft.com/office/drawing/2012/chart" uri="{CE6537A1-D6FC-4f65-9D91-7224C49458BB}">
                  <c15:dlblFieldTable>
                    <c15:dlblFTEntry>
                      <c15:txfldGUID>{A4FECBBB-AF98-47D6-A176-3E1416282A9C}</c15:txfldGUID>
                      <c15:f>#REF!</c15:f>
                      <c15:dlblFieldTableCache>
                        <c:ptCount val="1"/>
                        <c:pt idx="0">
                          <c:v>#REF!</c:v>
                        </c:pt>
                      </c15:dlblFieldTableCache>
                    </c15:dlblFTEntry>
                  </c15:dlblFieldTable>
                  <c15:showDataLabelsRange val="0"/>
                </c:ext>
              </c:extLst>
            </c:dLbl>
            <c:dLbl>
              <c:idx val="8"/>
              <c:layout/>
              <c:tx>
                <c:strRef>
                  <c:f>[1]公会計指標分析・財政指標組合せ分析表!$BX$72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4ED-4EB5-AD19-D99A154E9F0A}"/>
                </c:ext>
                <c:ext xmlns:c15="http://schemas.microsoft.com/office/drawing/2012/chart" uri="{CE6537A1-D6FC-4f65-9D91-7224C49458BB}">
                  <c15:layout/>
                  <c15:dlblFieldTable>
                    <c15:dlblFTEntry>
                      <c15:txfldGUID>{9924FCDF-D9C6-4A10-B784-4B0EDB9A44B9}</c15:txfldGUID>
                      <c15:f>[1]公会計指標分析・財政指標組合せ分析表!$BX$72</c15:f>
                      <c15:dlblFieldTableCache>
                        <c:ptCount val="1"/>
                        <c:pt idx="0">
                          <c:v>H30</c:v>
                        </c:pt>
                      </c15:dlblFieldTableCache>
                    </c15:dlblFTEntry>
                  </c15:dlblFieldTable>
                  <c15:showDataLabelsRange val="0"/>
                </c:ext>
              </c:extLst>
            </c:dLbl>
            <c:dLbl>
              <c:idx val="16"/>
              <c:layout/>
              <c:tx>
                <c:strRef>
                  <c:f>[1]公会計指標分析・財政指標組合せ分析表!$CF$72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4ED-4EB5-AD19-D99A154E9F0A}"/>
                </c:ext>
                <c:ext xmlns:c15="http://schemas.microsoft.com/office/drawing/2012/chart" uri="{CE6537A1-D6FC-4f65-9D91-7224C49458BB}">
                  <c15:layout/>
                  <c15:dlblFieldTable>
                    <c15:dlblFTEntry>
                      <c15:txfldGUID>{AA941440-A011-4CBB-BC58-CBA2AFEBA67E}</c15:txfldGUID>
                      <c15:f>[1]公会計指標分析・財政指標組合せ分析表!$CF$72</c15:f>
                      <c15:dlblFieldTableCache>
                        <c:ptCount val="1"/>
                        <c:pt idx="0">
                          <c:v>R01</c:v>
                        </c:pt>
                      </c15:dlblFieldTableCache>
                    </c15:dlblFTEntry>
                  </c15:dlblFieldTable>
                  <c15:showDataLabelsRange val="0"/>
                </c:ext>
              </c:extLst>
            </c:dLbl>
            <c:dLbl>
              <c:idx val="24"/>
              <c:layout/>
              <c:tx>
                <c:strRef>
                  <c:f>[1]公会計指標分析・財政指標組合せ分析表!$CN$72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4ED-4EB5-AD19-D99A154E9F0A}"/>
                </c:ext>
                <c:ext xmlns:c15="http://schemas.microsoft.com/office/drawing/2012/chart" uri="{CE6537A1-D6FC-4f65-9D91-7224C49458BB}">
                  <c15:layout/>
                  <c15:dlblFieldTable>
                    <c15:dlblFTEntry>
                      <c15:txfldGUID>{22E4B8C4-82FC-460D-AE82-A2C8E70E4B16}</c15:txfldGUID>
                      <c15:f>[1]公会計指標分析・財政指標組合せ分析表!$CN$72</c15:f>
                      <c15:dlblFieldTableCache>
                        <c:ptCount val="1"/>
                        <c:pt idx="0">
                          <c:v>R02</c:v>
                        </c:pt>
                      </c15:dlblFieldTableCache>
                    </c15:dlblFTEntry>
                  </c15:dlblFieldTable>
                  <c15:showDataLabelsRange val="0"/>
                </c:ext>
              </c:extLst>
            </c:dLbl>
            <c:dLbl>
              <c:idx val="32"/>
              <c:layout/>
              <c:tx>
                <c:strRef>
                  <c:f>[1]公会計指標分析・財政指標組合せ分析表!$CV$72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4ED-4EB5-AD19-D99A154E9F0A}"/>
                </c:ext>
                <c:ext xmlns:c15="http://schemas.microsoft.com/office/drawing/2012/chart" uri="{CE6537A1-D6FC-4f65-9D91-7224C49458BB}">
                  <c15:layout/>
                  <c15:dlblFieldTable>
                    <c15:dlblFTEntry>
                      <c15:txfldGUID>{9E6AB7DA-1A36-4F62-B9B7-0AA125325142}</c15:txfldGUID>
                      <c15:f>[1]公会計指標分析・財政指標組合せ分析表!$CV$72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6.9</c:v>
                </c:pt>
                <c:pt idx="1">
                  <c:v>0</c:v>
                </c:pt>
                <c:pt idx="2">
                  <c:v>0</c:v>
                </c:pt>
                <c:pt idx="3">
                  <c:v>0</c:v>
                </c:pt>
                <c:pt idx="4">
                  <c:v>0</c:v>
                </c:pt>
                <c:pt idx="5">
                  <c:v>0</c:v>
                </c:pt>
                <c:pt idx="6">
                  <c:v>0</c:v>
                </c:pt>
                <c:pt idx="7">
                  <c:v>0</c:v>
                </c:pt>
                <c:pt idx="8">
                  <c:v>6</c:v>
                </c:pt>
                <c:pt idx="9">
                  <c:v>0</c:v>
                </c:pt>
                <c:pt idx="10">
                  <c:v>0</c:v>
                </c:pt>
                <c:pt idx="11">
                  <c:v>0</c:v>
                </c:pt>
                <c:pt idx="12">
                  <c:v>0</c:v>
                </c:pt>
                <c:pt idx="13">
                  <c:v>0</c:v>
                </c:pt>
                <c:pt idx="14">
                  <c:v>0</c:v>
                </c:pt>
                <c:pt idx="15">
                  <c:v>0</c:v>
                </c:pt>
                <c:pt idx="16">
                  <c:v>5</c:v>
                </c:pt>
                <c:pt idx="17">
                  <c:v>0</c:v>
                </c:pt>
                <c:pt idx="18">
                  <c:v>0</c:v>
                </c:pt>
                <c:pt idx="19">
                  <c:v>0</c:v>
                </c:pt>
                <c:pt idx="20">
                  <c:v>0</c:v>
                </c:pt>
                <c:pt idx="21">
                  <c:v>0</c:v>
                </c:pt>
                <c:pt idx="22">
                  <c:v>0</c:v>
                </c:pt>
                <c:pt idx="23">
                  <c:v>0</c:v>
                </c:pt>
                <c:pt idx="24">
                  <c:v>5.4</c:v>
                </c:pt>
                <c:pt idx="25">
                  <c:v>0</c:v>
                </c:pt>
                <c:pt idx="26">
                  <c:v>0</c:v>
                </c:pt>
                <c:pt idx="27">
                  <c:v>0</c:v>
                </c:pt>
                <c:pt idx="28">
                  <c:v>0</c:v>
                </c:pt>
                <c:pt idx="29">
                  <c:v>0</c:v>
                </c:pt>
                <c:pt idx="30">
                  <c:v>0</c:v>
                </c:pt>
                <c:pt idx="31">
                  <c:v>0</c:v>
                </c:pt>
                <c:pt idx="32">
                  <c:v>5.5</c:v>
                </c:pt>
                <c:pt idx="33">
                  <c:v>0</c:v>
                </c:pt>
                <c:pt idx="34">
                  <c:v>0</c:v>
                </c:pt>
                <c:pt idx="35">
                  <c:v>0</c:v>
                </c:pt>
                <c:pt idx="36">
                  <c:v>0</c:v>
                </c:pt>
                <c:pt idx="37">
                  <c:v>0</c:v>
                </c:pt>
                <c:pt idx="38">
                  <c:v>0</c:v>
                </c:pt>
                <c:pt idx="39">
                  <c:v>0</c:v>
                </c:pt>
              </c:numCache>
            </c:numRef>
          </c:xVal>
          <c:yVal>
            <c:numRef>
              <c:f>[1]公会計指標分析・財政指標組合せ分析表!$BP$73:$DC$73</c:f>
              <c:numCache>
                <c:formatCode>General</c:formatCode>
                <c:ptCount val="40"/>
                <c:pt idx="0">
                  <c:v>17.899999999999999</c:v>
                </c:pt>
                <c:pt idx="1">
                  <c:v>0</c:v>
                </c:pt>
                <c:pt idx="2">
                  <c:v>0</c:v>
                </c:pt>
                <c:pt idx="3">
                  <c:v>0</c:v>
                </c:pt>
                <c:pt idx="4">
                  <c:v>0</c:v>
                </c:pt>
                <c:pt idx="5">
                  <c:v>0</c:v>
                </c:pt>
                <c:pt idx="6">
                  <c:v>0</c:v>
                </c:pt>
                <c:pt idx="7">
                  <c:v>0</c:v>
                </c:pt>
                <c:pt idx="8">
                  <c:v>16.7</c:v>
                </c:pt>
                <c:pt idx="9">
                  <c:v>0</c:v>
                </c:pt>
                <c:pt idx="10">
                  <c:v>0</c:v>
                </c:pt>
                <c:pt idx="11">
                  <c:v>0</c:v>
                </c:pt>
                <c:pt idx="12">
                  <c:v>0</c:v>
                </c:pt>
                <c:pt idx="13">
                  <c:v>0</c:v>
                </c:pt>
                <c:pt idx="14">
                  <c:v>0</c:v>
                </c:pt>
                <c:pt idx="15">
                  <c:v>0</c:v>
                </c:pt>
                <c:pt idx="16">
                  <c:v>22.3</c:v>
                </c:pt>
                <c:pt idx="17">
                  <c:v>0</c:v>
                </c:pt>
                <c:pt idx="18">
                  <c:v>0</c:v>
                </c:pt>
                <c:pt idx="19">
                  <c:v>0</c:v>
                </c:pt>
                <c:pt idx="20">
                  <c:v>0</c:v>
                </c:pt>
                <c:pt idx="21">
                  <c:v>0</c:v>
                </c:pt>
                <c:pt idx="22">
                  <c:v>0</c:v>
                </c:pt>
                <c:pt idx="23">
                  <c:v>0</c:v>
                </c:pt>
                <c:pt idx="24">
                  <c:v>32.5</c:v>
                </c:pt>
                <c:pt idx="25">
                  <c:v>0</c:v>
                </c:pt>
                <c:pt idx="26">
                  <c:v>0</c:v>
                </c:pt>
                <c:pt idx="27">
                  <c:v>0</c:v>
                </c:pt>
                <c:pt idx="28">
                  <c:v>0</c:v>
                </c:pt>
                <c:pt idx="29">
                  <c:v>0</c:v>
                </c:pt>
                <c:pt idx="30">
                  <c:v>0</c:v>
                </c:pt>
                <c:pt idx="31">
                  <c:v>0</c:v>
                </c:pt>
                <c:pt idx="32">
                  <c:v>42.4</c:v>
                </c:pt>
                <c:pt idx="33">
                  <c:v>0</c:v>
                </c:pt>
                <c:pt idx="34">
                  <c:v>0</c:v>
                </c:pt>
                <c:pt idx="35">
                  <c:v>0</c:v>
                </c:pt>
                <c:pt idx="36">
                  <c:v>0</c:v>
                </c:pt>
                <c:pt idx="37">
                  <c:v>0</c:v>
                </c:pt>
                <c:pt idx="38">
                  <c:v>0</c:v>
                </c:pt>
                <c:pt idx="39">
                  <c:v>0</c:v>
                </c:pt>
              </c:numCache>
            </c:numRef>
          </c:yVal>
          <c:smooth val="0"/>
          <c:extLst xmlns:c16r2="http://schemas.microsoft.com/office/drawing/2015/06/chart">
            <c:ext xmlns:c16="http://schemas.microsoft.com/office/drawing/2014/chart" uri="{C3380CC4-5D6E-409C-BE32-E72D297353CC}">
              <c16:uniqueId val="{00000009-24ED-4EB5-AD19-D99A154E9F0A}"/>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[1]公会計指標分析・財政指標組合せ分析表!$BP$72</c:f>
                  <c:strCache>
                    <c:ptCount val="1"/>
                    <c:pt idx="0">
                      <c:v>H29</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4ED-4EB5-AD19-D99A154E9F0A}"/>
                </c:ext>
                <c:ext xmlns:c15="http://schemas.microsoft.com/office/drawing/2012/chart" uri="{CE6537A1-D6FC-4f65-9D91-7224C49458BB}">
                  <c15:layout/>
                  <c15:dlblFieldTable>
                    <c15:dlblFTEntry>
                      <c15:txfldGUID>{C5C01078-1E7B-4ED9-9F09-DD2A574ECD1F}</c15:txfldGUID>
                      <c15:f>[1]公会計指標分析・財政指標組合せ分析表!$BP$72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4ED-4EB5-AD19-D99A154E9F0A}"/>
                </c:ext>
                <c:ext xmlns:c15="http://schemas.microsoft.com/office/drawing/2012/chart" uri="{CE6537A1-D6FC-4f65-9D91-7224C49458BB}">
                  <c15:dlblFieldTable>
                    <c15:dlblFTEntry>
                      <c15:txfldGUID>{BFCFC51F-250E-41A3-9B42-CD9CB69B286D}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4ED-4EB5-AD19-D99A154E9F0A}"/>
                </c:ext>
                <c:ext xmlns:c15="http://schemas.microsoft.com/office/drawing/2012/chart" uri="{CE6537A1-D6FC-4f65-9D91-7224C49458BB}">
                  <c15:dlblFieldTable>
                    <c15:dlblFTEntry>
                      <c15:txfldGUID>{9BCA9ADC-5520-4397-92DE-A94C00EAF774}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4ED-4EB5-AD19-D99A154E9F0A}"/>
                </c:ext>
                <c:ext xmlns:c15="http://schemas.microsoft.com/office/drawing/2012/chart" uri="{CE6537A1-D6FC-4f65-9D91-7224C49458BB}">
                  <c15:dlblFieldTable>
                    <c15:dlblFTEntry>
                      <c15:txfldGUID>{AF059198-05C3-4037-8672-7BF7F7528672}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4ED-4EB5-AD19-D99A154E9F0A}"/>
                </c:ext>
                <c:ext xmlns:c15="http://schemas.microsoft.com/office/drawing/2012/chart" uri="{CE6537A1-D6FC-4f65-9D91-7224C49458BB}">
                  <c15:dlblFieldTable>
                    <c15:dlblFTEntry>
                      <c15:txfldGUID>{5C32B09A-C5FC-4577-8C68-D83A9D6D502F}</c15:txfldGUID>
                      <c15:f>#REF!</c15:f>
                      <c15:dlblFieldTableCache>
                        <c:ptCount val="1"/>
                        <c:pt idx="0">
                          <c:v>#REF!</c:v>
                        </c:pt>
                      </c15:dlblFieldTableCache>
                    </c15:dlblFTEntry>
                  </c15:dlblFieldTable>
                  <c15:showDataLabelsRange val="0"/>
                </c:ext>
              </c:extLst>
            </c:dLbl>
            <c:dLbl>
              <c:idx val="8"/>
              <c:layout/>
              <c:tx>
                <c:strRef>
                  <c:f>[1]公会計指標分析・財政指標組合せ分析表!$BX$72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4ED-4EB5-AD19-D99A154E9F0A}"/>
                </c:ext>
                <c:ext xmlns:c15="http://schemas.microsoft.com/office/drawing/2012/chart" uri="{CE6537A1-D6FC-4f65-9D91-7224C49458BB}">
                  <c15:layout/>
                  <c15:dlblFieldTable>
                    <c15:dlblFTEntry>
                      <c15:txfldGUID>{DFF57A83-652F-42A1-8A41-1E20451EEB2A}</c15:txfldGUID>
                      <c15:f>[1]公会計指標分析・財政指標組合せ分析表!$BX$72</c15:f>
                      <c15:dlblFieldTableCache>
                        <c:ptCount val="1"/>
                        <c:pt idx="0">
                          <c:v>H30</c:v>
                        </c:pt>
                      </c15:dlblFieldTableCache>
                    </c15:dlblFTEntry>
                  </c15:dlblFieldTable>
                  <c15:showDataLabelsRange val="0"/>
                </c:ext>
              </c:extLst>
            </c:dLbl>
            <c:dLbl>
              <c:idx val="16"/>
              <c:layout/>
              <c:tx>
                <c:strRef>
                  <c:f>[1]公会計指標分析・財政指標組合せ分析表!$CF$72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4ED-4EB5-AD19-D99A154E9F0A}"/>
                </c:ext>
                <c:ext xmlns:c15="http://schemas.microsoft.com/office/drawing/2012/chart" uri="{CE6537A1-D6FC-4f65-9D91-7224C49458BB}">
                  <c15:layout/>
                  <c15:dlblFieldTable>
                    <c15:dlblFTEntry>
                      <c15:txfldGUID>{78E92DC7-13D1-49B6-AE33-29DC3C06EF75}</c15:txfldGUID>
                      <c15:f>[1]公会計指標分析・財政指標組合せ分析表!$CF$72</c15:f>
                      <c15:dlblFieldTableCache>
                        <c:ptCount val="1"/>
                        <c:pt idx="0">
                          <c:v>R01</c:v>
                        </c:pt>
                      </c15:dlblFieldTableCache>
                    </c15:dlblFTEntry>
                  </c15:dlblFieldTable>
                  <c15:showDataLabelsRange val="0"/>
                </c:ext>
              </c:extLst>
            </c:dLbl>
            <c:dLbl>
              <c:idx val="24"/>
              <c:layout/>
              <c:tx>
                <c:strRef>
                  <c:f>[1]公会計指標分析・財政指標組合せ分析表!$CN$72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4ED-4EB5-AD19-D99A154E9F0A}"/>
                </c:ext>
                <c:ext xmlns:c15="http://schemas.microsoft.com/office/drawing/2012/chart" uri="{CE6537A1-D6FC-4f65-9D91-7224C49458BB}">
                  <c15:layout/>
                  <c15:dlblFieldTable>
                    <c15:dlblFTEntry>
                      <c15:txfldGUID>{A93ADDE8-64D1-4021-BA48-D7294C011958}</c15:txfldGUID>
                      <c15:f>[1]公会計指標分析・財政指標組合せ分析表!$CN$72</c15:f>
                      <c15:dlblFieldTableCache>
                        <c:ptCount val="1"/>
                        <c:pt idx="0">
                          <c:v>R02</c:v>
                        </c:pt>
                      </c15:dlblFieldTableCache>
                    </c15:dlblFTEntry>
                  </c15:dlblFieldTable>
                  <c15:showDataLabelsRange val="0"/>
                </c:ext>
              </c:extLst>
            </c:dLbl>
            <c:dLbl>
              <c:idx val="32"/>
              <c:layout/>
              <c:tx>
                <c:strRef>
                  <c:f>[1]公会計指標分析・財政指標組合せ分析表!$CV$72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4ED-4EB5-AD19-D99A154E9F0A}"/>
                </c:ext>
                <c:ext xmlns:c15="http://schemas.microsoft.com/office/drawing/2012/chart" uri="{CE6537A1-D6FC-4f65-9D91-7224C49458BB}">
                  <c15:layout/>
                  <c15:dlblFieldTable>
                    <c15:dlblFTEntry>
                      <c15:txfldGUID>{11A1C7C7-FCC1-430B-BD3C-EBC76C15DA91}</c15:txfldGUID>
                      <c15:f>[1]公会計指標分析・財政指標組合せ分析表!$CV$72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8</c:v>
                </c:pt>
                <c:pt idx="1">
                  <c:v>0</c:v>
                </c:pt>
                <c:pt idx="2">
                  <c:v>0</c:v>
                </c:pt>
                <c:pt idx="3">
                  <c:v>0</c:v>
                </c:pt>
                <c:pt idx="4">
                  <c:v>0</c:v>
                </c:pt>
                <c:pt idx="5">
                  <c:v>0</c:v>
                </c:pt>
                <c:pt idx="6">
                  <c:v>0</c:v>
                </c:pt>
                <c:pt idx="7">
                  <c:v>0</c:v>
                </c:pt>
                <c:pt idx="8">
                  <c:v>7.8</c:v>
                </c:pt>
                <c:pt idx="9">
                  <c:v>0</c:v>
                </c:pt>
                <c:pt idx="10">
                  <c:v>0</c:v>
                </c:pt>
                <c:pt idx="11">
                  <c:v>0</c:v>
                </c:pt>
                <c:pt idx="12">
                  <c:v>0</c:v>
                </c:pt>
                <c:pt idx="13">
                  <c:v>0</c:v>
                </c:pt>
                <c:pt idx="14">
                  <c:v>0</c:v>
                </c:pt>
                <c:pt idx="15">
                  <c:v>0</c:v>
                </c:pt>
                <c:pt idx="16">
                  <c:v>7.7</c:v>
                </c:pt>
                <c:pt idx="17">
                  <c:v>0</c:v>
                </c:pt>
                <c:pt idx="18">
                  <c:v>0</c:v>
                </c:pt>
                <c:pt idx="19">
                  <c:v>0</c:v>
                </c:pt>
                <c:pt idx="20">
                  <c:v>0</c:v>
                </c:pt>
                <c:pt idx="21">
                  <c:v>0</c:v>
                </c:pt>
                <c:pt idx="22">
                  <c:v>0</c:v>
                </c:pt>
                <c:pt idx="23">
                  <c:v>0</c:v>
                </c:pt>
                <c:pt idx="24">
                  <c:v>7.5</c:v>
                </c:pt>
                <c:pt idx="25">
                  <c:v>0</c:v>
                </c:pt>
                <c:pt idx="26">
                  <c:v>0</c:v>
                </c:pt>
                <c:pt idx="27">
                  <c:v>0</c:v>
                </c:pt>
                <c:pt idx="28">
                  <c:v>0</c:v>
                </c:pt>
                <c:pt idx="29">
                  <c:v>0</c:v>
                </c:pt>
                <c:pt idx="30">
                  <c:v>0</c:v>
                </c:pt>
                <c:pt idx="31">
                  <c:v>0</c:v>
                </c:pt>
                <c:pt idx="32">
                  <c:v>8</c:v>
                </c:pt>
                <c:pt idx="33">
                  <c:v>0</c:v>
                </c:pt>
                <c:pt idx="34">
                  <c:v>0</c:v>
                </c:pt>
                <c:pt idx="35">
                  <c:v>0</c:v>
                </c:pt>
                <c:pt idx="36">
                  <c:v>0</c:v>
                </c:pt>
                <c:pt idx="37">
                  <c:v>0</c:v>
                </c:pt>
                <c:pt idx="38">
                  <c:v>0</c:v>
                </c:pt>
                <c:pt idx="39">
                  <c:v>0</c:v>
                </c:pt>
              </c:numCache>
            </c:numRef>
          </c:xVal>
          <c:yVal>
            <c:numRef>
              <c:f>[1]公会計指標分析・財政指標組合せ分析表!$BP$77:$DC$77</c:f>
              <c:numCache>
                <c:formatCode>General</c:formatCode>
                <c:ptCount val="40"/>
                <c:pt idx="0">
                  <c:v>30.2</c:v>
                </c:pt>
                <c:pt idx="1">
                  <c:v>0</c:v>
                </c:pt>
                <c:pt idx="2">
                  <c:v>0</c:v>
                </c:pt>
                <c:pt idx="3">
                  <c:v>0</c:v>
                </c:pt>
                <c:pt idx="4">
                  <c:v>0</c:v>
                </c:pt>
                <c:pt idx="5">
                  <c:v>0</c:v>
                </c:pt>
                <c:pt idx="6">
                  <c:v>0</c:v>
                </c:pt>
                <c:pt idx="7">
                  <c:v>0</c:v>
                </c:pt>
                <c:pt idx="8">
                  <c:v>25.4</c:v>
                </c:pt>
                <c:pt idx="9">
                  <c:v>0</c:v>
                </c:pt>
                <c:pt idx="10">
                  <c:v>0</c:v>
                </c:pt>
                <c:pt idx="11">
                  <c:v>0</c:v>
                </c:pt>
                <c:pt idx="12">
                  <c:v>0</c:v>
                </c:pt>
                <c:pt idx="13">
                  <c:v>0</c:v>
                </c:pt>
                <c:pt idx="14">
                  <c:v>0</c:v>
                </c:pt>
                <c:pt idx="15">
                  <c:v>0</c:v>
                </c:pt>
                <c:pt idx="16">
                  <c:v>23</c:v>
                </c:pt>
                <c:pt idx="17">
                  <c:v>0</c:v>
                </c:pt>
                <c:pt idx="18">
                  <c:v>0</c:v>
                </c:pt>
                <c:pt idx="19">
                  <c:v>0</c:v>
                </c:pt>
                <c:pt idx="20">
                  <c:v>0</c:v>
                </c:pt>
                <c:pt idx="21">
                  <c:v>0</c:v>
                </c:pt>
                <c:pt idx="22">
                  <c:v>0</c:v>
                </c:pt>
                <c:pt idx="23">
                  <c:v>0</c:v>
                </c:pt>
                <c:pt idx="24">
                  <c:v>28</c:v>
                </c:pt>
                <c:pt idx="25">
                  <c:v>0</c:v>
                </c:pt>
                <c:pt idx="26">
                  <c:v>0</c:v>
                </c:pt>
                <c:pt idx="27">
                  <c:v>0</c:v>
                </c:pt>
                <c:pt idx="28">
                  <c:v>0</c:v>
                </c:pt>
                <c:pt idx="29">
                  <c:v>0</c:v>
                </c:pt>
                <c:pt idx="30">
                  <c:v>0</c:v>
                </c:pt>
                <c:pt idx="31">
                  <c:v>0</c:v>
                </c:pt>
                <c:pt idx="32">
                  <c:v>19.2</c:v>
                </c:pt>
                <c:pt idx="33">
                  <c:v>0</c:v>
                </c:pt>
                <c:pt idx="34">
                  <c:v>0</c:v>
                </c:pt>
                <c:pt idx="35">
                  <c:v>0</c:v>
                </c:pt>
                <c:pt idx="36">
                  <c:v>0</c:v>
                </c:pt>
                <c:pt idx="37">
                  <c:v>0</c:v>
                </c:pt>
                <c:pt idx="38">
                  <c:v>0</c:v>
                </c:pt>
                <c:pt idx="39">
                  <c:v>0</c:v>
                </c:pt>
              </c:numCache>
            </c:numRef>
          </c:yVal>
          <c:smooth val="0"/>
          <c:extLst xmlns:c16r2="http://schemas.microsoft.com/office/drawing/2015/06/chart">
            <c:ext xmlns:c16="http://schemas.microsoft.com/office/drawing/2014/chart" uri="{C3380CC4-5D6E-409C-BE32-E72D297353CC}">
              <c16:uniqueId val="{00000013-24ED-4EB5-AD19-D99A154E9F0A}"/>
            </c:ext>
          </c:extLst>
        </c:ser>
        <c:dLbls>
          <c:showLegendKey val="0"/>
          <c:showVal val="1"/>
          <c:showCatName val="0"/>
          <c:showSerName val="0"/>
          <c:showPercent val="0"/>
          <c:showBubbleSize val="0"/>
        </c:dLbls>
        <c:axId val="509979592"/>
        <c:axId val="512595984"/>
      </c:scatterChart>
      <c:valAx>
        <c:axId val="509979592"/>
        <c:scaling>
          <c:orientation val="maxMin"/>
          <c:max val="9"/>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2595984"/>
        <c:crosses val="autoZero"/>
        <c:crossBetween val="midCat"/>
      </c:valAx>
      <c:valAx>
        <c:axId val="512595984"/>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997959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福岡県柳川市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元利償還金は、平成２８年度に繰上償還を行ったことにより、平成２９年度の償還金が大きく減少したが、平成２６年度に実施した柳川駅周辺地区整備事業費等の大型事業の借入の償還が平成３０年度より開始したことや、平成２７年度に実施した市民文化会館整備事業等の大型事業の借入れの償還が令和元年より開始したことにより、増加傾向に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地方債残高は平成２８年度の繰上償還の実施や通常償還額が地方債発行額を上回り一時減少していたが、一般廃棄物処理施設整備事業など大型事業の借入等により、地方債残高は、約３</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８６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億円と増加している。また、より交付税算入率が高い地方債（交付税算入率：「合併特例債」元利償還金の７０％、「臨時財政対策債」元利償還金の１００％）の割合が高まって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おり、令和３年度より過疎対策事業債を借入開始した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福岡県柳川市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３年度は柳川市・みやま市一般廃棄物処理施設整備事業の大型事業の進捗により起債額が増加したことを主因として、地方債の現在高が増加している。この影響により「将来負担比率の分子」が増加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福岡県柳川市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特定目的基金である一般廃棄物処理施設基金から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百万円、ふるさと元気応援基金から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百万円取り崩した一方で、財政調整基金で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百万円、ふるさと元気応援基金で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百万円、公共施設維持整備等基金で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これは取り崩した基金を一般廃棄物処理施設の建設・整備に活用した一方で、ふるさと納税やコロナ不用事業等を積み立てたことにより増加したもの。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今後は、庁舎再編事業等の歳出の増加に伴い基金の活用が見込まれるため、基金全体としては減少していく見込みである。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まちづくり振興基金：新市の一体感の醸成に資するための事業に充てる基金。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ふるさと元気応援基金：本市の発展、自然や歴史文化の継承を願って寄付された寄付金を活用して元気あるまちづくりのための事業に充てる基金。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一般廃棄物処理施設建設及び整備基金：一般廃棄物処理施設の建設及び整備の資金に充てる基金。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公共施設維持整備等基金：老朽化した施設の維持管理等に係る経費に充てる基金。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森林環境譲与税基金：森林の整備及びその促進に関する施策の経費に充てる基金。</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まちづくり振興基金：県営集落基金整備事業等の財源として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利子を積立た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ふるさと元気応援基金：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柳川観光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DMO</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構築事業等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の財源として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百万円を充当した一方で、ふるさと寄付金や運用利子を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３３５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百万円積み立てたことにより増加。</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一般廃棄物処理施設建設及び整備基金：一般廃棄物処理施設建設事業の財源として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百万円を充当したことにより減少。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公共施設維持整備等基金：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一般財源、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市有地売払収入等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３８４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百万円を積み立てたことにより増加。</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森林環境譲与税基金：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子育て拠点施設の備品や建築費の財源として８百万円充当したことにより減少。</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まちづくり振興基金：道路整備事業等の財源として充当予定のため、今後減少見込み。</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ふるさと元気応援基金：公園遊具整備事業等の財源として充当予定であ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寄付額が増加しているため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見込み。</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一般廃棄物処理施設建設及び整備基金：一般廃棄物処理施設事業の財源として充当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完了した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ため、今後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大きく増減しない見込</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公共施設維持整備等基金：老朽化した公共施設の維持補修等の財源として充当するため、今後減少見込み。</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森林環境譲与税基金：子育て拠点施設の備品や建設費の財源として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活用する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コロナ不用事業による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中期財政計画のもとに、年度間の財政の不均衡の調整や災害などの緊急時に対応するため一定規模を確保するようにし、決算余剰金の積立を行い、最低限の取り崩しに努める。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大型事業の元金償還が、令和４年度頃より開始されるため、中長期的には減少していく見込み。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2A8DE7E7-ECBE-4694-8F3A-FD1B1D2D14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704DB0A2-2C1F-4ECE-AF90-D463BAD3CD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xmlns="" id="{C840C63A-5504-493F-9E46-F1813894AC3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xmlns="" id="{0EB68974-1ED9-455F-98D4-14CA79D31C1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xmlns="" id="{3EFF2268-7C9C-4BF4-AE91-3A72B6D4BD4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xmlns="" id="{F80A0C41-C657-4404-B626-63DB8F1AA35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xmlns="" id="{7BC361A5-9C14-4ABF-B2F3-B56766C84A8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xmlns="" id="{D3F6AA44-DD03-40E8-8678-AEA988FA6A1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xmlns="" id="{515DC790-A117-458B-B710-AC398A04B3C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xmlns="" id="{A3D469E3-A737-4B08-ABC1-D2CDA026285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xmlns="" id="{2DBDACE0-91BB-4D45-B1CC-1D3141D55B11}"/>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xmlns="" id="{07813AE1-E8B7-4A39-88BF-B6D5B7A5652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63,969
63,455
77.15
38,303,848
36,546,541
1,678,416
17,140,699
38,629,831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xmlns="" id="{3DCE9AA6-C44D-4AAB-A22B-E455DAC532F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xmlns="" id="{68C703A8-809C-466C-8DC2-130D456ADC0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xmlns="" id="{7E15DFC2-E230-4F15-912F-5C18CD6628A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xmlns="" id="{35ABF989-525B-4BFF-8EEB-4C7C4ED5C6E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xmlns="" id="{70427444-E8E0-4E81-8277-77977349CA9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xmlns="" id="{0905B548-7EFD-4FFA-98BF-BD455265D4F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xmlns="" id="{300DB5D8-985F-44BB-A039-60455B226F9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xmlns="" id="{6D75637D-7AFC-4D1E-A621-5D42E38DD7B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xmlns="" id="{1913A899-56BC-475B-A916-20E5BE596A3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xmlns="" id="{213DE490-AC37-4710-B6AC-57FC193BA1BC}"/>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xmlns="" id="{E6ABAB07-B526-4FF8-8F37-B2E7F44B33D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xmlns="" id="{E5A0F8E6-42AB-41A3-809E-A4275F2E0EA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xmlns="" id="{DF1D2979-766D-4CD3-8C28-FB5B6A46321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xmlns="" id="{5E5199C5-6B75-44C7-899D-99BCA2C354B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xmlns="" id="{3CC67B34-B740-4301-90AC-DD1173DD9CC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xmlns="" id="{76E75418-AE07-49FF-9D52-F113FED5B22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xmlns="" id="{70D9817F-B585-459D-8EDF-05A862CD09E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xmlns="" id="{42150CE0-08F6-4DB0-8B0B-70D4CD0C91E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xmlns="" id="{EBC18DE4-CECE-4A78-AEB6-DAFD7486360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xmlns="" id="{2B847FFF-5C9E-407A-8A42-13D555C21E1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xmlns="" id="{DD887CCE-A790-4FA2-9EF0-DD52C93E579D}"/>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xmlns="" id="{8442D884-D2BA-450F-8D47-C59386997B2B}"/>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xmlns="" id="{BC75BEAB-18D4-46B6-B2D3-59EB6EFB459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xmlns="" id="{86380B6F-CB32-4DAF-AED3-EBACB3545E9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xmlns="" id="{93D730C1-FAEA-44EC-AE46-2B81129420B5}"/>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xmlns="" id="{5426715A-85E4-4004-98BE-9E6B4546D3E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xmlns="" id="{0CCEE664-26BA-4A53-BD73-586DAA19B6C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xmlns="" id="{298D0AD6-F7DB-405F-9EFF-C07ACCF586C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xmlns="" id="{737B0B46-E494-41FE-A7AD-0087B552839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xmlns="" id="{4E27E874-E91E-4407-9A46-3A1C425DC63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xmlns="" id="{D033F23E-A4A2-4E63-B658-E8F996D434C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xmlns="" id="{B5D3B2D5-66C5-4EBA-AB28-97132DEB2B3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xmlns="" id="{DEF70DBC-D145-459B-A7FB-DCD130E5991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xmlns="" id="{FC7F0955-1A59-4DAF-B336-68974387DAE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xmlns="" id="{C42C1F19-60C1-48B2-8957-EFB041CB137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当市では、平成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年度に策定した公共施設等総合管理計画において、公共施設等の延床面積を</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年間で</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％削減するという目標を掲げ、用途重複の施設は統合・整理を検討し、施設保有量の削減を進めている。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有形固定資産減価償却率については、上昇傾向にはあるものの、その伸びは緩やかであり、類似団体平均より下回っている。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xmlns="" id="{E3083295-FBEC-4863-856C-ED4618A6BE8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xmlns="" id="{BF115C3C-3671-4E1D-8315-2B17F673CC9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xmlns="" id="{BBCA218E-0F7F-40F0-9597-28917799899F}"/>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xmlns="" id="{517B3A9F-14E9-4E7A-97B4-16F1D8414B86}"/>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xmlns="" id="{448E4B84-A524-457B-955E-3EA161EF51E9}"/>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xmlns="" id="{CFFE7371-F842-4E09-B7D3-A608CA86BE6C}"/>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xmlns="" id="{38746337-34B0-4C9A-BAB7-5FFDB508BD2A}"/>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xmlns="" id="{D38D97F3-F6E5-4CC9-AE1B-809146408173}"/>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xmlns="" id="{8C612214-F2A3-4EE9-A033-140F7FD573F4}"/>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xmlns="" id="{5B6A48C0-9B04-4BF6-86A1-68BC3F6A9946}"/>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xmlns="" id="{D2AF64D0-4C3C-44B0-8851-EE69324DD1A4}"/>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xmlns="" id="{A9DA549F-CC2F-42A7-A8BE-AE2F1F6D848B}"/>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xmlns="" id="{3EE8C883-290C-453D-AD85-15647493148B}"/>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xmlns="" id="{68B6DD95-FFA6-415B-861D-A6542694A9A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xmlns="" id="{51F77E40-8FA6-436F-9AE0-DB70FFCE1BB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xmlns="" id="{1F82DACE-67C8-4CEB-B7DD-D166F31BE23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63288</xdr:rowOff>
    </xdr:from>
    <xdr:to>
      <xdr:col>23</xdr:col>
      <xdr:colOff>85090</xdr:colOff>
      <xdr:row>33</xdr:row>
      <xdr:rowOff>132080</xdr:rowOff>
    </xdr:to>
    <xdr:cxnSp macro="">
      <xdr:nvCxnSpPr>
        <xdr:cNvPr id="65" name="直線コネクタ 64">
          <a:extLst>
            <a:ext uri="{FF2B5EF4-FFF2-40B4-BE49-F238E27FC236}">
              <a16:creationId xmlns:a16="http://schemas.microsoft.com/office/drawing/2014/main" xmlns="" id="{B37B3DC7-651B-49B8-A885-4990FDDAA08F}"/>
            </a:ext>
          </a:extLst>
        </xdr:cNvPr>
        <xdr:cNvCxnSpPr/>
      </xdr:nvCxnSpPr>
      <xdr:spPr>
        <a:xfrm flipV="1">
          <a:off x="4760595" y="5463963"/>
          <a:ext cx="1270" cy="1097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135907</xdr:rowOff>
    </xdr:from>
    <xdr:ext cx="405111" cy="259045"/>
    <xdr:sp macro="" textlink="">
      <xdr:nvSpPr>
        <xdr:cNvPr id="66" name="有形固定資産減価償却率最小値テキスト">
          <a:extLst>
            <a:ext uri="{FF2B5EF4-FFF2-40B4-BE49-F238E27FC236}">
              <a16:creationId xmlns:a16="http://schemas.microsoft.com/office/drawing/2014/main" xmlns="" id="{A40D7270-A38B-4943-B720-B63FDD01B16F}"/>
            </a:ext>
          </a:extLst>
        </xdr:cNvPr>
        <xdr:cNvSpPr txBox="1"/>
      </xdr:nvSpPr>
      <xdr:spPr>
        <a:xfrm>
          <a:off x="4813300" y="656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132080</xdr:rowOff>
    </xdr:from>
    <xdr:to>
      <xdr:col>23</xdr:col>
      <xdr:colOff>174625</xdr:colOff>
      <xdr:row>33</xdr:row>
      <xdr:rowOff>132080</xdr:rowOff>
    </xdr:to>
    <xdr:cxnSp macro="">
      <xdr:nvCxnSpPr>
        <xdr:cNvPr id="67" name="直線コネクタ 66">
          <a:extLst>
            <a:ext uri="{FF2B5EF4-FFF2-40B4-BE49-F238E27FC236}">
              <a16:creationId xmlns:a16="http://schemas.microsoft.com/office/drawing/2014/main" xmlns="" id="{0C59043B-96B8-4381-9D05-8E8607101DF3}"/>
            </a:ext>
          </a:extLst>
        </xdr:cNvPr>
        <xdr:cNvCxnSpPr/>
      </xdr:nvCxnSpPr>
      <xdr:spPr>
        <a:xfrm>
          <a:off x="4673600" y="6561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9965</xdr:rowOff>
    </xdr:from>
    <xdr:ext cx="405111" cy="259045"/>
    <xdr:sp macro="" textlink="">
      <xdr:nvSpPr>
        <xdr:cNvPr id="68" name="有形固定資産減価償却率最大値テキスト">
          <a:extLst>
            <a:ext uri="{FF2B5EF4-FFF2-40B4-BE49-F238E27FC236}">
              <a16:creationId xmlns:a16="http://schemas.microsoft.com/office/drawing/2014/main" xmlns="" id="{31ED0EFA-014C-451B-BA1D-4A63ECD41571}"/>
            </a:ext>
          </a:extLst>
        </xdr:cNvPr>
        <xdr:cNvSpPr txBox="1"/>
      </xdr:nvSpPr>
      <xdr:spPr>
        <a:xfrm>
          <a:off x="4813300" y="523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63288</xdr:rowOff>
    </xdr:from>
    <xdr:to>
      <xdr:col>23</xdr:col>
      <xdr:colOff>174625</xdr:colOff>
      <xdr:row>27</xdr:row>
      <xdr:rowOff>63288</xdr:rowOff>
    </xdr:to>
    <xdr:cxnSp macro="">
      <xdr:nvCxnSpPr>
        <xdr:cNvPr id="69" name="直線コネクタ 68">
          <a:extLst>
            <a:ext uri="{FF2B5EF4-FFF2-40B4-BE49-F238E27FC236}">
              <a16:creationId xmlns:a16="http://schemas.microsoft.com/office/drawing/2014/main" xmlns="" id="{E9632E19-3FB3-47C3-A7F1-1FAEB147C048}"/>
            </a:ext>
          </a:extLst>
        </xdr:cNvPr>
        <xdr:cNvCxnSpPr/>
      </xdr:nvCxnSpPr>
      <xdr:spPr>
        <a:xfrm>
          <a:off x="4673600" y="546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120667</xdr:rowOff>
    </xdr:from>
    <xdr:ext cx="405111" cy="259045"/>
    <xdr:sp macro="" textlink="">
      <xdr:nvSpPr>
        <xdr:cNvPr id="70" name="有形固定資産減価償却率平均値テキスト">
          <a:extLst>
            <a:ext uri="{FF2B5EF4-FFF2-40B4-BE49-F238E27FC236}">
              <a16:creationId xmlns:a16="http://schemas.microsoft.com/office/drawing/2014/main" xmlns="" id="{FD5FBB34-F9F4-4245-89B4-B821670A6F58}"/>
            </a:ext>
          </a:extLst>
        </xdr:cNvPr>
        <xdr:cNvSpPr txBox="1"/>
      </xdr:nvSpPr>
      <xdr:spPr>
        <a:xfrm>
          <a:off x="4813300" y="6035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1" name="フローチャート: 判断 70">
          <a:extLst>
            <a:ext uri="{FF2B5EF4-FFF2-40B4-BE49-F238E27FC236}">
              <a16:creationId xmlns:a16="http://schemas.microsoft.com/office/drawing/2014/main" xmlns="" id="{2687E6E9-B213-4092-9535-6FB54220224E}"/>
            </a:ext>
          </a:extLst>
        </xdr:cNvPr>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149437</xdr:rowOff>
    </xdr:from>
    <xdr:to>
      <xdr:col>19</xdr:col>
      <xdr:colOff>187325</xdr:colOff>
      <xdr:row>31</xdr:row>
      <xdr:rowOff>79587</xdr:rowOff>
    </xdr:to>
    <xdr:sp macro="" textlink="">
      <xdr:nvSpPr>
        <xdr:cNvPr id="72" name="フローチャート: 判断 71">
          <a:extLst>
            <a:ext uri="{FF2B5EF4-FFF2-40B4-BE49-F238E27FC236}">
              <a16:creationId xmlns:a16="http://schemas.microsoft.com/office/drawing/2014/main" xmlns="" id="{EE940DBD-A89A-4C3B-BC4E-297A7DC12CC5}"/>
            </a:ext>
          </a:extLst>
        </xdr:cNvPr>
        <xdr:cNvSpPr/>
      </xdr:nvSpPr>
      <xdr:spPr>
        <a:xfrm>
          <a:off x="40005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88265</xdr:rowOff>
    </xdr:from>
    <xdr:to>
      <xdr:col>15</xdr:col>
      <xdr:colOff>187325</xdr:colOff>
      <xdr:row>31</xdr:row>
      <xdr:rowOff>18415</xdr:rowOff>
    </xdr:to>
    <xdr:sp macro="" textlink="">
      <xdr:nvSpPr>
        <xdr:cNvPr id="73" name="フローチャート: 判断 72">
          <a:extLst>
            <a:ext uri="{FF2B5EF4-FFF2-40B4-BE49-F238E27FC236}">
              <a16:creationId xmlns:a16="http://schemas.microsoft.com/office/drawing/2014/main" xmlns="" id="{F4BB36F1-EA44-4E4C-BAC5-2B7F92F186CE}"/>
            </a:ext>
          </a:extLst>
        </xdr:cNvPr>
        <xdr:cNvSpPr/>
      </xdr:nvSpPr>
      <xdr:spPr>
        <a:xfrm>
          <a:off x="3238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66675</xdr:rowOff>
    </xdr:from>
    <xdr:to>
      <xdr:col>11</xdr:col>
      <xdr:colOff>187325</xdr:colOff>
      <xdr:row>30</xdr:row>
      <xdr:rowOff>168275</xdr:rowOff>
    </xdr:to>
    <xdr:sp macro="" textlink="">
      <xdr:nvSpPr>
        <xdr:cNvPr id="74" name="フローチャート: 判断 73">
          <a:extLst>
            <a:ext uri="{FF2B5EF4-FFF2-40B4-BE49-F238E27FC236}">
              <a16:creationId xmlns:a16="http://schemas.microsoft.com/office/drawing/2014/main" xmlns="" id="{1B7213C0-3C14-4BF9-935A-1FB8831C0FB1}"/>
            </a:ext>
          </a:extLst>
        </xdr:cNvPr>
        <xdr:cNvSpPr/>
      </xdr:nvSpPr>
      <xdr:spPr>
        <a:xfrm>
          <a:off x="2476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27093</xdr:rowOff>
    </xdr:from>
    <xdr:to>
      <xdr:col>7</xdr:col>
      <xdr:colOff>187325</xdr:colOff>
      <xdr:row>30</xdr:row>
      <xdr:rowOff>128693</xdr:rowOff>
    </xdr:to>
    <xdr:sp macro="" textlink="">
      <xdr:nvSpPr>
        <xdr:cNvPr id="75" name="フローチャート: 判断 74">
          <a:extLst>
            <a:ext uri="{FF2B5EF4-FFF2-40B4-BE49-F238E27FC236}">
              <a16:creationId xmlns:a16="http://schemas.microsoft.com/office/drawing/2014/main" xmlns="" id="{7FE1397B-6691-46FB-9DAE-5137210A9CC2}"/>
            </a:ext>
          </a:extLst>
        </xdr:cNvPr>
        <xdr:cNvSpPr/>
      </xdr:nvSpPr>
      <xdr:spPr>
        <a:xfrm>
          <a:off x="1714500" y="594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xmlns="" id="{0FD2BBB3-7E8E-42BC-8AFE-3F26029F51A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xmlns="" id="{206C9CF3-B9B5-4108-AF33-13B38D646F9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xmlns="" id="{D4E976BF-9C43-406C-94CE-7D598F7CAE69}"/>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xmlns="" id="{17EB8438-B8F2-4AA6-85C2-CE1237C0863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xmlns="" id="{850C6D68-6699-47BE-85DF-0893196E4C6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73872</xdr:rowOff>
    </xdr:from>
    <xdr:to>
      <xdr:col>23</xdr:col>
      <xdr:colOff>136525</xdr:colOff>
      <xdr:row>31</xdr:row>
      <xdr:rowOff>4022</xdr:rowOff>
    </xdr:to>
    <xdr:sp macro="" textlink="">
      <xdr:nvSpPr>
        <xdr:cNvPr id="81" name="楕円 80">
          <a:extLst>
            <a:ext uri="{FF2B5EF4-FFF2-40B4-BE49-F238E27FC236}">
              <a16:creationId xmlns:a16="http://schemas.microsoft.com/office/drawing/2014/main" xmlns="" id="{C25B0BC4-E0FE-4A86-AA7F-C9F14E712E6E}"/>
            </a:ext>
          </a:extLst>
        </xdr:cNvPr>
        <xdr:cNvSpPr/>
      </xdr:nvSpPr>
      <xdr:spPr>
        <a:xfrm>
          <a:off x="4711700" y="59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96749</xdr:rowOff>
    </xdr:from>
    <xdr:ext cx="405111" cy="259045"/>
    <xdr:sp macro="" textlink="">
      <xdr:nvSpPr>
        <xdr:cNvPr id="82" name="有形固定資産減価償却率該当値テキスト">
          <a:extLst>
            <a:ext uri="{FF2B5EF4-FFF2-40B4-BE49-F238E27FC236}">
              <a16:creationId xmlns:a16="http://schemas.microsoft.com/office/drawing/2014/main" xmlns="" id="{336C4AB0-F81F-490D-B87E-98A2DE547E05}"/>
            </a:ext>
          </a:extLst>
        </xdr:cNvPr>
        <xdr:cNvSpPr txBox="1"/>
      </xdr:nvSpPr>
      <xdr:spPr>
        <a:xfrm>
          <a:off x="4813300" y="5840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27093</xdr:rowOff>
    </xdr:from>
    <xdr:to>
      <xdr:col>19</xdr:col>
      <xdr:colOff>187325</xdr:colOff>
      <xdr:row>30</xdr:row>
      <xdr:rowOff>128693</xdr:rowOff>
    </xdr:to>
    <xdr:sp macro="" textlink="">
      <xdr:nvSpPr>
        <xdr:cNvPr id="83" name="楕円 82">
          <a:extLst>
            <a:ext uri="{FF2B5EF4-FFF2-40B4-BE49-F238E27FC236}">
              <a16:creationId xmlns:a16="http://schemas.microsoft.com/office/drawing/2014/main" xmlns="" id="{386772F2-2552-45BC-9B2F-BDD05C8F6A02}"/>
            </a:ext>
          </a:extLst>
        </xdr:cNvPr>
        <xdr:cNvSpPr/>
      </xdr:nvSpPr>
      <xdr:spPr>
        <a:xfrm>
          <a:off x="4000500" y="594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77893</xdr:rowOff>
    </xdr:from>
    <xdr:to>
      <xdr:col>23</xdr:col>
      <xdr:colOff>85725</xdr:colOff>
      <xdr:row>30</xdr:row>
      <xdr:rowOff>124672</xdr:rowOff>
    </xdr:to>
    <xdr:cxnSp macro="">
      <xdr:nvCxnSpPr>
        <xdr:cNvPr id="84" name="直線コネクタ 83">
          <a:extLst>
            <a:ext uri="{FF2B5EF4-FFF2-40B4-BE49-F238E27FC236}">
              <a16:creationId xmlns:a16="http://schemas.microsoft.com/office/drawing/2014/main" xmlns="" id="{D4692182-D213-4A9B-9153-A760A6E7977E}"/>
            </a:ext>
          </a:extLst>
        </xdr:cNvPr>
        <xdr:cNvCxnSpPr/>
      </xdr:nvCxnSpPr>
      <xdr:spPr>
        <a:xfrm>
          <a:off x="4051300" y="5992918"/>
          <a:ext cx="7112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41487</xdr:rowOff>
    </xdr:from>
    <xdr:to>
      <xdr:col>15</xdr:col>
      <xdr:colOff>187325</xdr:colOff>
      <xdr:row>30</xdr:row>
      <xdr:rowOff>143087</xdr:rowOff>
    </xdr:to>
    <xdr:sp macro="" textlink="">
      <xdr:nvSpPr>
        <xdr:cNvPr id="85" name="楕円 84">
          <a:extLst>
            <a:ext uri="{FF2B5EF4-FFF2-40B4-BE49-F238E27FC236}">
              <a16:creationId xmlns:a16="http://schemas.microsoft.com/office/drawing/2014/main" xmlns="" id="{FBE700DB-1ABE-4ADF-B686-A2DFB15B60C4}"/>
            </a:ext>
          </a:extLst>
        </xdr:cNvPr>
        <xdr:cNvSpPr/>
      </xdr:nvSpPr>
      <xdr:spPr>
        <a:xfrm>
          <a:off x="3238500" y="595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77893</xdr:rowOff>
    </xdr:from>
    <xdr:to>
      <xdr:col>19</xdr:col>
      <xdr:colOff>136525</xdr:colOff>
      <xdr:row>30</xdr:row>
      <xdr:rowOff>92287</xdr:rowOff>
    </xdr:to>
    <xdr:cxnSp macro="">
      <xdr:nvCxnSpPr>
        <xdr:cNvPr id="86" name="直線コネクタ 85">
          <a:extLst>
            <a:ext uri="{FF2B5EF4-FFF2-40B4-BE49-F238E27FC236}">
              <a16:creationId xmlns:a16="http://schemas.microsoft.com/office/drawing/2014/main" xmlns="" id="{E9A49075-C038-4018-AB70-53CF9C5620C9}"/>
            </a:ext>
          </a:extLst>
        </xdr:cNvPr>
        <xdr:cNvCxnSpPr/>
      </xdr:nvCxnSpPr>
      <xdr:spPr>
        <a:xfrm flipV="1">
          <a:off x="3289300" y="5992918"/>
          <a:ext cx="7620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1905</xdr:rowOff>
    </xdr:from>
    <xdr:to>
      <xdr:col>11</xdr:col>
      <xdr:colOff>187325</xdr:colOff>
      <xdr:row>30</xdr:row>
      <xdr:rowOff>103505</xdr:rowOff>
    </xdr:to>
    <xdr:sp macro="" textlink="">
      <xdr:nvSpPr>
        <xdr:cNvPr id="87" name="楕円 86">
          <a:extLst>
            <a:ext uri="{FF2B5EF4-FFF2-40B4-BE49-F238E27FC236}">
              <a16:creationId xmlns:a16="http://schemas.microsoft.com/office/drawing/2014/main" xmlns="" id="{222FC8A8-2456-4129-96E6-87BF981799ED}"/>
            </a:ext>
          </a:extLst>
        </xdr:cNvPr>
        <xdr:cNvSpPr/>
      </xdr:nvSpPr>
      <xdr:spPr>
        <a:xfrm>
          <a:off x="24765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52705</xdr:rowOff>
    </xdr:from>
    <xdr:to>
      <xdr:col>15</xdr:col>
      <xdr:colOff>136525</xdr:colOff>
      <xdr:row>30</xdr:row>
      <xdr:rowOff>92287</xdr:rowOff>
    </xdr:to>
    <xdr:cxnSp macro="">
      <xdr:nvCxnSpPr>
        <xdr:cNvPr id="88" name="直線コネクタ 87">
          <a:extLst>
            <a:ext uri="{FF2B5EF4-FFF2-40B4-BE49-F238E27FC236}">
              <a16:creationId xmlns:a16="http://schemas.microsoft.com/office/drawing/2014/main" xmlns="" id="{C93F4F34-428A-49CE-BA16-8D25E586683E}"/>
            </a:ext>
          </a:extLst>
        </xdr:cNvPr>
        <xdr:cNvCxnSpPr/>
      </xdr:nvCxnSpPr>
      <xdr:spPr>
        <a:xfrm>
          <a:off x="2527300" y="5967730"/>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122978</xdr:rowOff>
    </xdr:from>
    <xdr:to>
      <xdr:col>7</xdr:col>
      <xdr:colOff>187325</xdr:colOff>
      <xdr:row>30</xdr:row>
      <xdr:rowOff>53128</xdr:rowOff>
    </xdr:to>
    <xdr:sp macro="" textlink="">
      <xdr:nvSpPr>
        <xdr:cNvPr id="89" name="楕円 88">
          <a:extLst>
            <a:ext uri="{FF2B5EF4-FFF2-40B4-BE49-F238E27FC236}">
              <a16:creationId xmlns:a16="http://schemas.microsoft.com/office/drawing/2014/main" xmlns="" id="{DF26A115-476A-487C-BF53-ABF376408006}"/>
            </a:ext>
          </a:extLst>
        </xdr:cNvPr>
        <xdr:cNvSpPr/>
      </xdr:nvSpPr>
      <xdr:spPr>
        <a:xfrm>
          <a:off x="1714500" y="586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2328</xdr:rowOff>
    </xdr:from>
    <xdr:to>
      <xdr:col>11</xdr:col>
      <xdr:colOff>136525</xdr:colOff>
      <xdr:row>30</xdr:row>
      <xdr:rowOff>52705</xdr:rowOff>
    </xdr:to>
    <xdr:cxnSp macro="">
      <xdr:nvCxnSpPr>
        <xdr:cNvPr id="90" name="直線コネクタ 89">
          <a:extLst>
            <a:ext uri="{FF2B5EF4-FFF2-40B4-BE49-F238E27FC236}">
              <a16:creationId xmlns:a16="http://schemas.microsoft.com/office/drawing/2014/main" xmlns="" id="{DEC67B2B-F5A9-4A80-8900-9026EB7EB3B6}"/>
            </a:ext>
          </a:extLst>
        </xdr:cNvPr>
        <xdr:cNvCxnSpPr/>
      </xdr:nvCxnSpPr>
      <xdr:spPr>
        <a:xfrm>
          <a:off x="1765300" y="5917353"/>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70714</xdr:rowOff>
    </xdr:from>
    <xdr:ext cx="405111" cy="259045"/>
    <xdr:sp macro="" textlink="">
      <xdr:nvSpPr>
        <xdr:cNvPr id="91" name="n_1aveValue有形固定資産減価償却率">
          <a:extLst>
            <a:ext uri="{FF2B5EF4-FFF2-40B4-BE49-F238E27FC236}">
              <a16:creationId xmlns:a16="http://schemas.microsoft.com/office/drawing/2014/main" xmlns="" id="{1C74543F-AF7D-416E-8D5A-AB7062290C5B}"/>
            </a:ext>
          </a:extLst>
        </xdr:cNvPr>
        <xdr:cNvSpPr txBox="1"/>
      </xdr:nvSpPr>
      <xdr:spPr>
        <a:xfrm>
          <a:off x="3836044" y="6157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9542</xdr:rowOff>
    </xdr:from>
    <xdr:ext cx="405111" cy="259045"/>
    <xdr:sp macro="" textlink="">
      <xdr:nvSpPr>
        <xdr:cNvPr id="92" name="n_2aveValue有形固定資産減価償却率">
          <a:extLst>
            <a:ext uri="{FF2B5EF4-FFF2-40B4-BE49-F238E27FC236}">
              <a16:creationId xmlns:a16="http://schemas.microsoft.com/office/drawing/2014/main" xmlns="" id="{8AA54DB7-08EA-454E-8AAB-A97CA5D0A134}"/>
            </a:ext>
          </a:extLst>
        </xdr:cNvPr>
        <xdr:cNvSpPr txBox="1"/>
      </xdr:nvSpPr>
      <xdr:spPr>
        <a:xfrm>
          <a:off x="3086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159402</xdr:rowOff>
    </xdr:from>
    <xdr:ext cx="405111" cy="259045"/>
    <xdr:sp macro="" textlink="">
      <xdr:nvSpPr>
        <xdr:cNvPr id="93" name="n_3aveValue有形固定資産減価償却率">
          <a:extLst>
            <a:ext uri="{FF2B5EF4-FFF2-40B4-BE49-F238E27FC236}">
              <a16:creationId xmlns:a16="http://schemas.microsoft.com/office/drawing/2014/main" xmlns="" id="{380105A3-2A5E-4BD8-869E-74626344C1FC}"/>
            </a:ext>
          </a:extLst>
        </xdr:cNvPr>
        <xdr:cNvSpPr txBox="1"/>
      </xdr:nvSpPr>
      <xdr:spPr>
        <a:xfrm>
          <a:off x="2324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119820</xdr:rowOff>
    </xdr:from>
    <xdr:ext cx="405111" cy="259045"/>
    <xdr:sp macro="" textlink="">
      <xdr:nvSpPr>
        <xdr:cNvPr id="94" name="n_4aveValue有形固定資産減価償却率">
          <a:extLst>
            <a:ext uri="{FF2B5EF4-FFF2-40B4-BE49-F238E27FC236}">
              <a16:creationId xmlns:a16="http://schemas.microsoft.com/office/drawing/2014/main" xmlns="" id="{D47C3F0F-9ACB-49BF-B564-090CF4AF81A9}"/>
            </a:ext>
          </a:extLst>
        </xdr:cNvPr>
        <xdr:cNvSpPr txBox="1"/>
      </xdr:nvSpPr>
      <xdr:spPr>
        <a:xfrm>
          <a:off x="1562744" y="6034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145220</xdr:rowOff>
    </xdr:from>
    <xdr:ext cx="405111" cy="259045"/>
    <xdr:sp macro="" textlink="">
      <xdr:nvSpPr>
        <xdr:cNvPr id="95" name="n_1mainValue有形固定資産減価償却率">
          <a:extLst>
            <a:ext uri="{FF2B5EF4-FFF2-40B4-BE49-F238E27FC236}">
              <a16:creationId xmlns:a16="http://schemas.microsoft.com/office/drawing/2014/main" xmlns="" id="{B95ABADE-4879-4799-B4DA-29CD273F91D0}"/>
            </a:ext>
          </a:extLst>
        </xdr:cNvPr>
        <xdr:cNvSpPr txBox="1"/>
      </xdr:nvSpPr>
      <xdr:spPr>
        <a:xfrm>
          <a:off x="3836044" y="571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159614</xdr:rowOff>
    </xdr:from>
    <xdr:ext cx="405111" cy="259045"/>
    <xdr:sp macro="" textlink="">
      <xdr:nvSpPr>
        <xdr:cNvPr id="96" name="n_2mainValue有形固定資産減価償却率">
          <a:extLst>
            <a:ext uri="{FF2B5EF4-FFF2-40B4-BE49-F238E27FC236}">
              <a16:creationId xmlns:a16="http://schemas.microsoft.com/office/drawing/2014/main" xmlns="" id="{0718A966-B4EF-4984-A2BD-063424A81E07}"/>
            </a:ext>
          </a:extLst>
        </xdr:cNvPr>
        <xdr:cNvSpPr txBox="1"/>
      </xdr:nvSpPr>
      <xdr:spPr>
        <a:xfrm>
          <a:off x="30867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120032</xdr:rowOff>
    </xdr:from>
    <xdr:ext cx="405111" cy="259045"/>
    <xdr:sp macro="" textlink="">
      <xdr:nvSpPr>
        <xdr:cNvPr id="97" name="n_3mainValue有形固定資産減価償却率">
          <a:extLst>
            <a:ext uri="{FF2B5EF4-FFF2-40B4-BE49-F238E27FC236}">
              <a16:creationId xmlns:a16="http://schemas.microsoft.com/office/drawing/2014/main" xmlns="" id="{362F1BA8-6F46-49E6-8A93-FC60E398B411}"/>
            </a:ext>
          </a:extLst>
        </xdr:cNvPr>
        <xdr:cNvSpPr txBox="1"/>
      </xdr:nvSpPr>
      <xdr:spPr>
        <a:xfrm>
          <a:off x="23247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69655</xdr:rowOff>
    </xdr:from>
    <xdr:ext cx="405111" cy="259045"/>
    <xdr:sp macro="" textlink="">
      <xdr:nvSpPr>
        <xdr:cNvPr id="98" name="n_4mainValue有形固定資産減価償却率">
          <a:extLst>
            <a:ext uri="{FF2B5EF4-FFF2-40B4-BE49-F238E27FC236}">
              <a16:creationId xmlns:a16="http://schemas.microsoft.com/office/drawing/2014/main" xmlns="" id="{26C2EEF6-B02D-46A2-A2EC-528879FF328A}"/>
            </a:ext>
          </a:extLst>
        </xdr:cNvPr>
        <xdr:cNvSpPr txBox="1"/>
      </xdr:nvSpPr>
      <xdr:spPr>
        <a:xfrm>
          <a:off x="1562744" y="5641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xmlns="" id="{3C7CED45-6167-4B32-9C76-433309F0C37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xmlns="" id="{0E0BF0B0-4A5A-47DC-B47C-2804CB0990E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xmlns="" id="{7662811D-84FD-4D4E-AD22-627B85E104B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xmlns="" id="{A8015361-C1E0-4442-8DD7-C922ECB4FE4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xmlns="" id="{B28CE77E-93A8-4796-92B8-21D5616BE9A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xmlns="" id="{05BE20E5-C3CB-45BF-BC71-B79C087A08C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xmlns="" id="{30315B75-91CC-48B0-ABA6-8B6EFA917E3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xmlns="" id="{A68BC927-771D-4D47-8729-72CBD3DFE46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xmlns="" id="{54D68279-DE0F-4553-A94F-039FB478DFB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xmlns="" id="{A2CF3018-FD2C-41D2-B45A-2652E744CB3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xmlns="" id="{F7E6C166-42A2-471F-987A-6D64A0B4F53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xmlns="" id="{A827706A-62CB-4893-A9D7-D9283B93899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xmlns="" id="{FC367C63-BDDB-4CD8-B5F7-ED2A30F3F29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までの債務償還比率は、類似団体よりやや高くなっている程度であったが、令和元年度以降は、類似団体より大幅に高くなっている。これは、市民文化会館や子育て支援拠点施設等の建設により、将来負担額が増加したことが要因として考えられ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xmlns="" id="{046043A2-62D8-43C7-A002-454DDFA2343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xmlns="" id="{F65F89C1-840C-48E2-B262-1DB04A99980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xmlns="" id="{6A051FCF-4E4A-4ED1-8A84-FE5B2E7EDF7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xmlns="" id="{B38F9BFF-DD73-442F-B58F-704846516216}"/>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xmlns="" id="{E4FD4E9B-DE5A-49C4-B54F-2128BD9E7145}"/>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xmlns="" id="{9A0D3227-107A-4B91-9D68-A5051DAF523F}"/>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xmlns="" id="{EF9BF38F-B747-4605-9310-7E604A6D230A}"/>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xmlns="" id="{69E53CE5-EC94-468A-A1E4-2E79807C23B4}"/>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xmlns="" id="{AFC22FDA-611F-48E7-A8F8-2E4CF5FF2DA7}"/>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xmlns="" id="{8652A8DD-9A58-4817-9C1C-F0C228928234}"/>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xmlns="" id="{2500F537-30B0-4499-9E3D-B483492BDCC7}"/>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xmlns="" id="{ED32A3C0-79AD-484E-A09C-8EE20B2E7EEB}"/>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xmlns="" id="{6848F4EF-C624-4065-96C5-E432E9EE01D1}"/>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xmlns="" id="{F13A48CE-A8AF-466D-BFAB-60BAAEE52FFD}"/>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xmlns="" id="{3EEDDC69-B2D3-45F3-868E-976D59831171}"/>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xmlns="" id="{7B409B74-D9C6-4D5F-889A-254C854DBC4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xmlns="" id="{8771BC6C-3F44-44C1-BE63-B5DCF011238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94025</xdr:rowOff>
    </xdr:to>
    <xdr:cxnSp macro="">
      <xdr:nvCxnSpPr>
        <xdr:cNvPr id="129" name="直線コネクタ 128">
          <a:extLst>
            <a:ext uri="{FF2B5EF4-FFF2-40B4-BE49-F238E27FC236}">
              <a16:creationId xmlns:a16="http://schemas.microsoft.com/office/drawing/2014/main" xmlns="" id="{73922C3D-980C-4FDF-B780-E11EAB55827D}"/>
            </a:ext>
          </a:extLst>
        </xdr:cNvPr>
        <xdr:cNvCxnSpPr/>
      </xdr:nvCxnSpPr>
      <xdr:spPr>
        <a:xfrm flipV="1">
          <a:off x="14793595" y="5261428"/>
          <a:ext cx="1269" cy="1433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97852</xdr:rowOff>
    </xdr:from>
    <xdr:ext cx="469744" cy="259045"/>
    <xdr:sp macro="" textlink="">
      <xdr:nvSpPr>
        <xdr:cNvPr id="130" name="債務償還比率最小値テキスト">
          <a:extLst>
            <a:ext uri="{FF2B5EF4-FFF2-40B4-BE49-F238E27FC236}">
              <a16:creationId xmlns:a16="http://schemas.microsoft.com/office/drawing/2014/main" xmlns="" id="{7B6C4696-0914-4F03-AB43-4904EDD948A7}"/>
            </a:ext>
          </a:extLst>
        </xdr:cNvPr>
        <xdr:cNvSpPr txBox="1"/>
      </xdr:nvSpPr>
      <xdr:spPr>
        <a:xfrm>
          <a:off x="14846300" y="669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94025</xdr:rowOff>
    </xdr:from>
    <xdr:to>
      <xdr:col>76</xdr:col>
      <xdr:colOff>111125</xdr:colOff>
      <xdr:row>34</xdr:row>
      <xdr:rowOff>94025</xdr:rowOff>
    </xdr:to>
    <xdr:cxnSp macro="">
      <xdr:nvCxnSpPr>
        <xdr:cNvPr id="131" name="直線コネクタ 130">
          <a:extLst>
            <a:ext uri="{FF2B5EF4-FFF2-40B4-BE49-F238E27FC236}">
              <a16:creationId xmlns:a16="http://schemas.microsoft.com/office/drawing/2014/main" xmlns="" id="{2875E650-827D-459E-88BF-C697DF5EA8F4}"/>
            </a:ext>
          </a:extLst>
        </xdr:cNvPr>
        <xdr:cNvCxnSpPr/>
      </xdr:nvCxnSpPr>
      <xdr:spPr>
        <a:xfrm>
          <a:off x="14706600" y="669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xmlns="" id="{C193EDD1-FD7F-4F9F-9CB5-ACC70948D594}"/>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xmlns="" id="{883E5A4F-9870-4271-BF42-436D2C31E36F}"/>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136896</xdr:rowOff>
    </xdr:from>
    <xdr:ext cx="469744" cy="259045"/>
    <xdr:sp macro="" textlink="">
      <xdr:nvSpPr>
        <xdr:cNvPr id="134" name="債務償還比率平均値テキスト">
          <a:extLst>
            <a:ext uri="{FF2B5EF4-FFF2-40B4-BE49-F238E27FC236}">
              <a16:creationId xmlns:a16="http://schemas.microsoft.com/office/drawing/2014/main" xmlns="" id="{FCDB669B-D987-450C-8063-888B2E9F0FB4}"/>
            </a:ext>
          </a:extLst>
        </xdr:cNvPr>
        <xdr:cNvSpPr txBox="1"/>
      </xdr:nvSpPr>
      <xdr:spPr>
        <a:xfrm>
          <a:off x="14846300" y="58804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114019</xdr:rowOff>
    </xdr:from>
    <xdr:to>
      <xdr:col>76</xdr:col>
      <xdr:colOff>73025</xdr:colOff>
      <xdr:row>31</xdr:row>
      <xdr:rowOff>44169</xdr:rowOff>
    </xdr:to>
    <xdr:sp macro="" textlink="">
      <xdr:nvSpPr>
        <xdr:cNvPr id="135" name="フローチャート: 判断 134">
          <a:extLst>
            <a:ext uri="{FF2B5EF4-FFF2-40B4-BE49-F238E27FC236}">
              <a16:creationId xmlns:a16="http://schemas.microsoft.com/office/drawing/2014/main" xmlns="" id="{AF4E25A8-B9BE-45D3-B9EA-5B24B9FF853C}"/>
            </a:ext>
          </a:extLst>
        </xdr:cNvPr>
        <xdr:cNvSpPr/>
      </xdr:nvSpPr>
      <xdr:spPr>
        <a:xfrm>
          <a:off x="14744700" y="602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112821</xdr:rowOff>
    </xdr:from>
    <xdr:to>
      <xdr:col>72</xdr:col>
      <xdr:colOff>123825</xdr:colOff>
      <xdr:row>32</xdr:row>
      <xdr:rowOff>42971</xdr:rowOff>
    </xdr:to>
    <xdr:sp macro="" textlink="">
      <xdr:nvSpPr>
        <xdr:cNvPr id="136" name="フローチャート: 判断 135">
          <a:extLst>
            <a:ext uri="{FF2B5EF4-FFF2-40B4-BE49-F238E27FC236}">
              <a16:creationId xmlns:a16="http://schemas.microsoft.com/office/drawing/2014/main" xmlns="" id="{F2D075DE-CD71-4117-B507-EB9BE1117161}"/>
            </a:ext>
          </a:extLst>
        </xdr:cNvPr>
        <xdr:cNvSpPr/>
      </xdr:nvSpPr>
      <xdr:spPr>
        <a:xfrm>
          <a:off x="14033500" y="6199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114980</xdr:rowOff>
    </xdr:from>
    <xdr:to>
      <xdr:col>68</xdr:col>
      <xdr:colOff>123825</xdr:colOff>
      <xdr:row>32</xdr:row>
      <xdr:rowOff>45130</xdr:rowOff>
    </xdr:to>
    <xdr:sp macro="" textlink="">
      <xdr:nvSpPr>
        <xdr:cNvPr id="137" name="フローチャート: 判断 136">
          <a:extLst>
            <a:ext uri="{FF2B5EF4-FFF2-40B4-BE49-F238E27FC236}">
              <a16:creationId xmlns:a16="http://schemas.microsoft.com/office/drawing/2014/main" xmlns="" id="{36F43E9D-00F9-400A-8037-83237E13C8B1}"/>
            </a:ext>
          </a:extLst>
        </xdr:cNvPr>
        <xdr:cNvSpPr/>
      </xdr:nvSpPr>
      <xdr:spPr>
        <a:xfrm>
          <a:off x="13271500" y="620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114826</xdr:rowOff>
    </xdr:from>
    <xdr:to>
      <xdr:col>64</xdr:col>
      <xdr:colOff>123825</xdr:colOff>
      <xdr:row>32</xdr:row>
      <xdr:rowOff>44976</xdr:rowOff>
    </xdr:to>
    <xdr:sp macro="" textlink="">
      <xdr:nvSpPr>
        <xdr:cNvPr id="138" name="フローチャート: 判断 137">
          <a:extLst>
            <a:ext uri="{FF2B5EF4-FFF2-40B4-BE49-F238E27FC236}">
              <a16:creationId xmlns:a16="http://schemas.microsoft.com/office/drawing/2014/main" xmlns="" id="{79F769FC-6D4F-4EF5-A29F-960CA1EEB5FE}"/>
            </a:ext>
          </a:extLst>
        </xdr:cNvPr>
        <xdr:cNvSpPr/>
      </xdr:nvSpPr>
      <xdr:spPr>
        <a:xfrm>
          <a:off x="12509500" y="620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109891</xdr:rowOff>
    </xdr:from>
    <xdr:to>
      <xdr:col>60</xdr:col>
      <xdr:colOff>123825</xdr:colOff>
      <xdr:row>32</xdr:row>
      <xdr:rowOff>40041</xdr:rowOff>
    </xdr:to>
    <xdr:sp macro="" textlink="">
      <xdr:nvSpPr>
        <xdr:cNvPr id="139" name="フローチャート: 判断 138">
          <a:extLst>
            <a:ext uri="{FF2B5EF4-FFF2-40B4-BE49-F238E27FC236}">
              <a16:creationId xmlns:a16="http://schemas.microsoft.com/office/drawing/2014/main" xmlns="" id="{3707B22E-9BEE-45B4-9B7E-B13C54A0258D}"/>
            </a:ext>
          </a:extLst>
        </xdr:cNvPr>
        <xdr:cNvSpPr/>
      </xdr:nvSpPr>
      <xdr:spPr>
        <a:xfrm>
          <a:off x="11747500" y="61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xmlns="" id="{5A2CA574-E76E-4E4B-A83F-FBD80EEA325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xmlns="" id="{D2E7271E-886C-4067-8B8D-67F10467272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xmlns="" id="{E82B3730-D034-4572-9073-14C644FAFF4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xmlns="" id="{5878AE5B-D5FE-4526-97A8-E6D9EDB9C8D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xmlns="" id="{4C3B0CB0-7C3D-466F-A99C-B00BC5DDA7E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162941</xdr:rowOff>
    </xdr:from>
    <xdr:to>
      <xdr:col>76</xdr:col>
      <xdr:colOff>73025</xdr:colOff>
      <xdr:row>32</xdr:row>
      <xdr:rowOff>93091</xdr:rowOff>
    </xdr:to>
    <xdr:sp macro="" textlink="">
      <xdr:nvSpPr>
        <xdr:cNvPr id="145" name="楕円 144">
          <a:extLst>
            <a:ext uri="{FF2B5EF4-FFF2-40B4-BE49-F238E27FC236}">
              <a16:creationId xmlns:a16="http://schemas.microsoft.com/office/drawing/2014/main" xmlns="" id="{552D00D4-042A-4B96-812C-0F217C6DD216}"/>
            </a:ext>
          </a:extLst>
        </xdr:cNvPr>
        <xdr:cNvSpPr/>
      </xdr:nvSpPr>
      <xdr:spPr>
        <a:xfrm>
          <a:off x="14744700" y="624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141368</xdr:rowOff>
    </xdr:from>
    <xdr:ext cx="469744" cy="259045"/>
    <xdr:sp macro="" textlink="">
      <xdr:nvSpPr>
        <xdr:cNvPr id="146" name="債務償還比率該当値テキスト">
          <a:extLst>
            <a:ext uri="{FF2B5EF4-FFF2-40B4-BE49-F238E27FC236}">
              <a16:creationId xmlns:a16="http://schemas.microsoft.com/office/drawing/2014/main" xmlns="" id="{964C4646-AD5A-440A-9070-47167EFD1A1B}"/>
            </a:ext>
          </a:extLst>
        </xdr:cNvPr>
        <xdr:cNvSpPr txBox="1"/>
      </xdr:nvSpPr>
      <xdr:spPr>
        <a:xfrm>
          <a:off x="14846300" y="622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150023</xdr:rowOff>
    </xdr:from>
    <xdr:to>
      <xdr:col>72</xdr:col>
      <xdr:colOff>123825</xdr:colOff>
      <xdr:row>33</xdr:row>
      <xdr:rowOff>80173</xdr:rowOff>
    </xdr:to>
    <xdr:sp macro="" textlink="">
      <xdr:nvSpPr>
        <xdr:cNvPr id="147" name="楕円 146">
          <a:extLst>
            <a:ext uri="{FF2B5EF4-FFF2-40B4-BE49-F238E27FC236}">
              <a16:creationId xmlns:a16="http://schemas.microsoft.com/office/drawing/2014/main" xmlns="" id="{168B6959-A93F-4F36-9726-F2627F644838}"/>
            </a:ext>
          </a:extLst>
        </xdr:cNvPr>
        <xdr:cNvSpPr/>
      </xdr:nvSpPr>
      <xdr:spPr>
        <a:xfrm>
          <a:off x="14033500" y="640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42291</xdr:rowOff>
    </xdr:from>
    <xdr:to>
      <xdr:col>76</xdr:col>
      <xdr:colOff>22225</xdr:colOff>
      <xdr:row>33</xdr:row>
      <xdr:rowOff>29373</xdr:rowOff>
    </xdr:to>
    <xdr:cxnSp macro="">
      <xdr:nvCxnSpPr>
        <xdr:cNvPr id="148" name="直線コネクタ 147">
          <a:extLst>
            <a:ext uri="{FF2B5EF4-FFF2-40B4-BE49-F238E27FC236}">
              <a16:creationId xmlns:a16="http://schemas.microsoft.com/office/drawing/2014/main" xmlns="" id="{74747762-F26D-4B28-91E8-2E8C6E659A09}"/>
            </a:ext>
          </a:extLst>
        </xdr:cNvPr>
        <xdr:cNvCxnSpPr/>
      </xdr:nvCxnSpPr>
      <xdr:spPr>
        <a:xfrm flipV="1">
          <a:off x="14084300" y="6300216"/>
          <a:ext cx="711200" cy="15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128125</xdr:rowOff>
    </xdr:from>
    <xdr:to>
      <xdr:col>68</xdr:col>
      <xdr:colOff>123825</xdr:colOff>
      <xdr:row>33</xdr:row>
      <xdr:rowOff>58275</xdr:rowOff>
    </xdr:to>
    <xdr:sp macro="" textlink="">
      <xdr:nvSpPr>
        <xdr:cNvPr id="149" name="楕円 148">
          <a:extLst>
            <a:ext uri="{FF2B5EF4-FFF2-40B4-BE49-F238E27FC236}">
              <a16:creationId xmlns:a16="http://schemas.microsoft.com/office/drawing/2014/main" xmlns="" id="{165A72C0-A6C5-42F5-9415-B65DDAAAA2EA}"/>
            </a:ext>
          </a:extLst>
        </xdr:cNvPr>
        <xdr:cNvSpPr/>
      </xdr:nvSpPr>
      <xdr:spPr>
        <a:xfrm>
          <a:off x="13271500" y="638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7475</xdr:rowOff>
    </xdr:from>
    <xdr:to>
      <xdr:col>72</xdr:col>
      <xdr:colOff>73025</xdr:colOff>
      <xdr:row>33</xdr:row>
      <xdr:rowOff>29373</xdr:rowOff>
    </xdr:to>
    <xdr:cxnSp macro="">
      <xdr:nvCxnSpPr>
        <xdr:cNvPr id="150" name="直線コネクタ 149">
          <a:extLst>
            <a:ext uri="{FF2B5EF4-FFF2-40B4-BE49-F238E27FC236}">
              <a16:creationId xmlns:a16="http://schemas.microsoft.com/office/drawing/2014/main" xmlns="" id="{954CAAA8-80AB-4350-9010-169F3D6444DB}"/>
            </a:ext>
          </a:extLst>
        </xdr:cNvPr>
        <xdr:cNvCxnSpPr/>
      </xdr:nvCxnSpPr>
      <xdr:spPr>
        <a:xfrm>
          <a:off x="13322300" y="6436850"/>
          <a:ext cx="762000" cy="2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14469</xdr:rowOff>
    </xdr:from>
    <xdr:to>
      <xdr:col>64</xdr:col>
      <xdr:colOff>123825</xdr:colOff>
      <xdr:row>32</xdr:row>
      <xdr:rowOff>116069</xdr:rowOff>
    </xdr:to>
    <xdr:sp macro="" textlink="">
      <xdr:nvSpPr>
        <xdr:cNvPr id="151" name="楕円 150">
          <a:extLst>
            <a:ext uri="{FF2B5EF4-FFF2-40B4-BE49-F238E27FC236}">
              <a16:creationId xmlns:a16="http://schemas.microsoft.com/office/drawing/2014/main" xmlns="" id="{33DE5C0D-C5E1-4DA8-B89C-15DC34025621}"/>
            </a:ext>
          </a:extLst>
        </xdr:cNvPr>
        <xdr:cNvSpPr/>
      </xdr:nvSpPr>
      <xdr:spPr>
        <a:xfrm>
          <a:off x="12509500" y="627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65269</xdr:rowOff>
    </xdr:from>
    <xdr:to>
      <xdr:col>68</xdr:col>
      <xdr:colOff>73025</xdr:colOff>
      <xdr:row>33</xdr:row>
      <xdr:rowOff>7475</xdr:rowOff>
    </xdr:to>
    <xdr:cxnSp macro="">
      <xdr:nvCxnSpPr>
        <xdr:cNvPr id="152" name="直線コネクタ 151">
          <a:extLst>
            <a:ext uri="{FF2B5EF4-FFF2-40B4-BE49-F238E27FC236}">
              <a16:creationId xmlns:a16="http://schemas.microsoft.com/office/drawing/2014/main" xmlns="" id="{15B820B9-37FA-4C12-A96F-DE8A33A989D2}"/>
            </a:ext>
          </a:extLst>
        </xdr:cNvPr>
        <xdr:cNvCxnSpPr/>
      </xdr:nvCxnSpPr>
      <xdr:spPr>
        <a:xfrm>
          <a:off x="12560300" y="6323194"/>
          <a:ext cx="762000" cy="11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35751</xdr:rowOff>
    </xdr:from>
    <xdr:to>
      <xdr:col>60</xdr:col>
      <xdr:colOff>123825</xdr:colOff>
      <xdr:row>32</xdr:row>
      <xdr:rowOff>137351</xdr:rowOff>
    </xdr:to>
    <xdr:sp macro="" textlink="">
      <xdr:nvSpPr>
        <xdr:cNvPr id="153" name="楕円 152">
          <a:extLst>
            <a:ext uri="{FF2B5EF4-FFF2-40B4-BE49-F238E27FC236}">
              <a16:creationId xmlns:a16="http://schemas.microsoft.com/office/drawing/2014/main" xmlns="" id="{C5489B57-A61C-4511-A8F8-457DF050B400}"/>
            </a:ext>
          </a:extLst>
        </xdr:cNvPr>
        <xdr:cNvSpPr/>
      </xdr:nvSpPr>
      <xdr:spPr>
        <a:xfrm>
          <a:off x="11747500" y="629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65269</xdr:rowOff>
    </xdr:from>
    <xdr:to>
      <xdr:col>64</xdr:col>
      <xdr:colOff>73025</xdr:colOff>
      <xdr:row>32</xdr:row>
      <xdr:rowOff>86551</xdr:rowOff>
    </xdr:to>
    <xdr:cxnSp macro="">
      <xdr:nvCxnSpPr>
        <xdr:cNvPr id="154" name="直線コネクタ 153">
          <a:extLst>
            <a:ext uri="{FF2B5EF4-FFF2-40B4-BE49-F238E27FC236}">
              <a16:creationId xmlns:a16="http://schemas.microsoft.com/office/drawing/2014/main" xmlns="" id="{96B03225-6588-4E7F-AC56-D29B8FC231B9}"/>
            </a:ext>
          </a:extLst>
        </xdr:cNvPr>
        <xdr:cNvCxnSpPr/>
      </xdr:nvCxnSpPr>
      <xdr:spPr>
        <a:xfrm flipV="1">
          <a:off x="11798300" y="6323194"/>
          <a:ext cx="762000" cy="2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59498</xdr:rowOff>
    </xdr:from>
    <xdr:ext cx="469744" cy="259045"/>
    <xdr:sp macro="" textlink="">
      <xdr:nvSpPr>
        <xdr:cNvPr id="155" name="n_1aveValue債務償還比率">
          <a:extLst>
            <a:ext uri="{FF2B5EF4-FFF2-40B4-BE49-F238E27FC236}">
              <a16:creationId xmlns:a16="http://schemas.microsoft.com/office/drawing/2014/main" xmlns="" id="{369AED9F-E5EB-4D7A-86D3-A9257C55DAB3}"/>
            </a:ext>
          </a:extLst>
        </xdr:cNvPr>
        <xdr:cNvSpPr txBox="1"/>
      </xdr:nvSpPr>
      <xdr:spPr>
        <a:xfrm>
          <a:off x="13836727" y="5974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61657</xdr:rowOff>
    </xdr:from>
    <xdr:ext cx="469744" cy="259045"/>
    <xdr:sp macro="" textlink="">
      <xdr:nvSpPr>
        <xdr:cNvPr id="156" name="n_2aveValue債務償還比率">
          <a:extLst>
            <a:ext uri="{FF2B5EF4-FFF2-40B4-BE49-F238E27FC236}">
              <a16:creationId xmlns:a16="http://schemas.microsoft.com/office/drawing/2014/main" xmlns="" id="{4217142A-68A2-42B3-9EDD-6BE16DD34139}"/>
            </a:ext>
          </a:extLst>
        </xdr:cNvPr>
        <xdr:cNvSpPr txBox="1"/>
      </xdr:nvSpPr>
      <xdr:spPr>
        <a:xfrm>
          <a:off x="13087427" y="597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61503</xdr:rowOff>
    </xdr:from>
    <xdr:ext cx="469744" cy="259045"/>
    <xdr:sp macro="" textlink="">
      <xdr:nvSpPr>
        <xdr:cNvPr id="157" name="n_3aveValue債務償還比率">
          <a:extLst>
            <a:ext uri="{FF2B5EF4-FFF2-40B4-BE49-F238E27FC236}">
              <a16:creationId xmlns:a16="http://schemas.microsoft.com/office/drawing/2014/main" xmlns="" id="{C2AE92CC-417D-4BE5-B1F9-134C11F4668D}"/>
            </a:ext>
          </a:extLst>
        </xdr:cNvPr>
        <xdr:cNvSpPr txBox="1"/>
      </xdr:nvSpPr>
      <xdr:spPr>
        <a:xfrm>
          <a:off x="12325427" y="597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56568</xdr:rowOff>
    </xdr:from>
    <xdr:ext cx="469744" cy="259045"/>
    <xdr:sp macro="" textlink="">
      <xdr:nvSpPr>
        <xdr:cNvPr id="158" name="n_4aveValue債務償還比率">
          <a:extLst>
            <a:ext uri="{FF2B5EF4-FFF2-40B4-BE49-F238E27FC236}">
              <a16:creationId xmlns:a16="http://schemas.microsoft.com/office/drawing/2014/main" xmlns="" id="{BC4648E9-6A49-4ABD-8157-85A3117BB32C}"/>
            </a:ext>
          </a:extLst>
        </xdr:cNvPr>
        <xdr:cNvSpPr txBox="1"/>
      </xdr:nvSpPr>
      <xdr:spPr>
        <a:xfrm>
          <a:off x="11563427" y="5971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71300</xdr:rowOff>
    </xdr:from>
    <xdr:ext cx="469744" cy="259045"/>
    <xdr:sp macro="" textlink="">
      <xdr:nvSpPr>
        <xdr:cNvPr id="159" name="n_1mainValue債務償還比率">
          <a:extLst>
            <a:ext uri="{FF2B5EF4-FFF2-40B4-BE49-F238E27FC236}">
              <a16:creationId xmlns:a16="http://schemas.microsoft.com/office/drawing/2014/main" xmlns="" id="{26421301-39D3-4D66-B85C-DF95736268CA}"/>
            </a:ext>
          </a:extLst>
        </xdr:cNvPr>
        <xdr:cNvSpPr txBox="1"/>
      </xdr:nvSpPr>
      <xdr:spPr>
        <a:xfrm>
          <a:off x="13836727" y="650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49402</xdr:rowOff>
    </xdr:from>
    <xdr:ext cx="469744" cy="259045"/>
    <xdr:sp macro="" textlink="">
      <xdr:nvSpPr>
        <xdr:cNvPr id="160" name="n_2mainValue債務償還比率">
          <a:extLst>
            <a:ext uri="{FF2B5EF4-FFF2-40B4-BE49-F238E27FC236}">
              <a16:creationId xmlns:a16="http://schemas.microsoft.com/office/drawing/2014/main" xmlns="" id="{6042885B-7320-42AC-A255-1B1615CE988D}"/>
            </a:ext>
          </a:extLst>
        </xdr:cNvPr>
        <xdr:cNvSpPr txBox="1"/>
      </xdr:nvSpPr>
      <xdr:spPr>
        <a:xfrm>
          <a:off x="13087427" y="647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107196</xdr:rowOff>
    </xdr:from>
    <xdr:ext cx="469744" cy="259045"/>
    <xdr:sp macro="" textlink="">
      <xdr:nvSpPr>
        <xdr:cNvPr id="161" name="n_3mainValue債務償還比率">
          <a:extLst>
            <a:ext uri="{FF2B5EF4-FFF2-40B4-BE49-F238E27FC236}">
              <a16:creationId xmlns:a16="http://schemas.microsoft.com/office/drawing/2014/main" xmlns="" id="{77A11019-7067-41F1-AB00-7D2D742167B1}"/>
            </a:ext>
          </a:extLst>
        </xdr:cNvPr>
        <xdr:cNvSpPr txBox="1"/>
      </xdr:nvSpPr>
      <xdr:spPr>
        <a:xfrm>
          <a:off x="12325427" y="6365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128478</xdr:rowOff>
    </xdr:from>
    <xdr:ext cx="469744" cy="259045"/>
    <xdr:sp macro="" textlink="">
      <xdr:nvSpPr>
        <xdr:cNvPr id="162" name="n_4mainValue債務償還比率">
          <a:extLst>
            <a:ext uri="{FF2B5EF4-FFF2-40B4-BE49-F238E27FC236}">
              <a16:creationId xmlns:a16="http://schemas.microsoft.com/office/drawing/2014/main" xmlns="" id="{B0110931-7D2F-443E-B406-582E33CDC88B}"/>
            </a:ext>
          </a:extLst>
        </xdr:cNvPr>
        <xdr:cNvSpPr txBox="1"/>
      </xdr:nvSpPr>
      <xdr:spPr>
        <a:xfrm>
          <a:off x="11563427" y="6386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xmlns="" id="{D0BC567D-B7D8-4069-AE52-167C9383244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xmlns="" id="{35055185-7CDD-4128-BA61-CD23CA8AF67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xmlns="" id="{6DC52587-125E-4AF6-B157-4475063BB56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xmlns="" id="{912E2BCD-08E8-4C33-93FC-31AA2542C7F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xmlns="" id="{50717FBE-4A92-4E99-A87D-AC0E710FA8E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xmlns="" id="{45BE8396-229C-4199-8A8A-F342416F081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EC7F6499-B22F-4C7D-85A5-A86225EA28B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4B1078D5-432F-4636-B1BE-A6EA479B691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3313EB5D-F4D6-4658-BF03-BB65395FC3C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12D3C827-D87F-4AAE-92D3-E28C356EC38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4B7A59FF-8547-4755-AFA6-48AE9B9DD9E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F050A704-6D14-4D0B-A1A4-57DA1D7B13B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78C2FEC1-4DDE-4171-97B0-EE1F56590CE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8064F6E9-D8EC-4E05-9C5D-EA4B14C055F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6FB73C21-33FE-4284-82E4-10F0F59B850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C70BB2C1-6FD4-4A70-9E15-0D952A68171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63,969
63,455
77.15
38,303,848
36,546,541
1,678,416
17,140,699
38,629,831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A568B737-4374-4DC2-B59A-FC4B0318A85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2A3BAB41-3958-4A41-BAC7-2BA7A72829F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7B8504E9-5CA3-41A4-82AB-C6A761B3EB0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440AFF9-1A62-4766-8415-B6FFB8095CF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D05E5105-88AD-4221-AFB5-4D5FBB12A8D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9CC773D5-7523-4943-AF3F-FD2C2A9DEDF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70119734-FDC7-4EAF-9989-ABC87E6365E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704E4B01-247A-4191-9C92-09A306FD6FB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A8F320E4-2E78-437B-AE78-871850EC027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ADC98EFE-B948-4198-BE55-6BDAFD72C73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39DACC9-13C7-49B6-9225-B5B1FE08DCC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17CFB6A8-C18A-46AE-A11D-88E04C8FB7D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FE9533F5-08E6-4502-8A43-6E6D0737E78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66147383-4333-4935-A209-B1370BDF4A9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20B905B9-3BF3-4643-9158-F9A65E6AE5E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859A8EC1-87EB-46AF-A9B8-F2BD6FA6F48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7C594E7B-5BF1-426B-9212-1DD328A2CA6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BE8E3AEC-7569-452C-A787-3D1683AF6DB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D3ECA018-29C0-4E96-8969-B8CEEB6696F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A50A65D6-057B-4592-87F9-510BC70B762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E3C9943C-93C1-4303-BF27-9722B3CA927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2BC7C102-E434-4E53-97FB-3952076AAF2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AD4E08A8-49A3-4C50-8F2A-F7D4FA9216A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7D081588-22A9-4886-8B2B-BF768B679F0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5F68427F-5A3A-476B-AA96-DF5C98C4BF4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A759EDBD-E3FA-480A-8DAE-2AF6CA04AA5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571ED859-FB97-4D83-9F95-0608E1F58FD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D5203D92-F13D-43DE-A0FF-EE1EBC9909C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8DE91FAC-514C-44FD-943D-3282680BD00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4229E311-4190-4980-80D3-D42725B149E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2FE6D5ED-E429-408A-804C-FDFEEAF37CF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49764556-A992-43A5-8A64-27AAB41FA2B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E33D97D1-E75A-4E6A-8EA9-9E247C52893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5690A679-EEAB-4DAF-B55E-7E23B28504BA}"/>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4B0576B9-0D04-49D1-964D-D62DD56C9FE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EE386F87-44D2-4892-9DF3-1683C458851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C3FAED21-BAC5-4795-8D7F-4A03599E4D3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2122F024-FD2B-4A96-8459-F3CF50F2F2C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BFA51F77-2083-48A8-98EF-A1D7B0CC3AC3}"/>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6633FA88-1067-4B9F-9677-C4C46ED5673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1032A543-97C8-47D9-B2C5-D02AF783D1E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5DC2A879-F2F5-48C7-A80B-848F8052E60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BEABE2B6-DA7E-434C-ADC4-69C1C5517C3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9FE201A0-6BCF-434A-AC5E-4648A17F91C2}"/>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61C46F35-9E73-49C3-8070-45066AAE553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123825</xdr:rowOff>
    </xdr:from>
    <xdr:to>
      <xdr:col>24</xdr:col>
      <xdr:colOff>62865</xdr:colOff>
      <xdr:row>41</xdr:row>
      <xdr:rowOff>26670</xdr:rowOff>
    </xdr:to>
    <xdr:cxnSp macro="">
      <xdr:nvCxnSpPr>
        <xdr:cNvPr id="57" name="直線コネクタ 56">
          <a:extLst>
            <a:ext uri="{FF2B5EF4-FFF2-40B4-BE49-F238E27FC236}">
              <a16:creationId xmlns:a16="http://schemas.microsoft.com/office/drawing/2014/main" xmlns="" id="{7D911DB8-1A5D-4990-AB05-3615ECF4B807}"/>
            </a:ext>
          </a:extLst>
        </xdr:cNvPr>
        <xdr:cNvCxnSpPr/>
      </xdr:nvCxnSpPr>
      <xdr:spPr>
        <a:xfrm flipV="1">
          <a:off x="4634865" y="578167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30497</xdr:rowOff>
    </xdr:from>
    <xdr:ext cx="405111" cy="259045"/>
    <xdr:sp macro="" textlink="">
      <xdr:nvSpPr>
        <xdr:cNvPr id="58" name="【道路】&#10;有形固定資産減価償却率最小値テキスト">
          <a:extLst>
            <a:ext uri="{FF2B5EF4-FFF2-40B4-BE49-F238E27FC236}">
              <a16:creationId xmlns:a16="http://schemas.microsoft.com/office/drawing/2014/main" xmlns="" id="{A4BEF0AE-3453-4061-87C9-6F8DB108B767}"/>
            </a:ext>
          </a:extLst>
        </xdr:cNvPr>
        <xdr:cNvSpPr txBox="1"/>
      </xdr:nvSpPr>
      <xdr:spPr>
        <a:xfrm>
          <a:off x="4673600" y="705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26670</xdr:rowOff>
    </xdr:from>
    <xdr:to>
      <xdr:col>24</xdr:col>
      <xdr:colOff>152400</xdr:colOff>
      <xdr:row>41</xdr:row>
      <xdr:rowOff>26670</xdr:rowOff>
    </xdr:to>
    <xdr:cxnSp macro="">
      <xdr:nvCxnSpPr>
        <xdr:cNvPr id="59" name="直線コネクタ 58">
          <a:extLst>
            <a:ext uri="{FF2B5EF4-FFF2-40B4-BE49-F238E27FC236}">
              <a16:creationId xmlns:a16="http://schemas.microsoft.com/office/drawing/2014/main" xmlns="" id="{D9064942-1111-4E4F-AD86-E06253028E4E}"/>
            </a:ext>
          </a:extLst>
        </xdr:cNvPr>
        <xdr:cNvCxnSpPr/>
      </xdr:nvCxnSpPr>
      <xdr:spPr>
        <a:xfrm>
          <a:off x="4546600" y="705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70502</xdr:rowOff>
    </xdr:from>
    <xdr:ext cx="405111" cy="259045"/>
    <xdr:sp macro="" textlink="">
      <xdr:nvSpPr>
        <xdr:cNvPr id="60" name="【道路】&#10;有形固定資産減価償却率最大値テキスト">
          <a:extLst>
            <a:ext uri="{FF2B5EF4-FFF2-40B4-BE49-F238E27FC236}">
              <a16:creationId xmlns:a16="http://schemas.microsoft.com/office/drawing/2014/main" xmlns="" id="{6141B027-4B0D-4612-BB6C-08CE48A9C58F}"/>
            </a:ext>
          </a:extLst>
        </xdr:cNvPr>
        <xdr:cNvSpPr txBox="1"/>
      </xdr:nvSpPr>
      <xdr:spPr>
        <a:xfrm>
          <a:off x="4673600" y="555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123825</xdr:rowOff>
    </xdr:from>
    <xdr:to>
      <xdr:col>24</xdr:col>
      <xdr:colOff>152400</xdr:colOff>
      <xdr:row>33</xdr:row>
      <xdr:rowOff>123825</xdr:rowOff>
    </xdr:to>
    <xdr:cxnSp macro="">
      <xdr:nvCxnSpPr>
        <xdr:cNvPr id="61" name="直線コネクタ 60">
          <a:extLst>
            <a:ext uri="{FF2B5EF4-FFF2-40B4-BE49-F238E27FC236}">
              <a16:creationId xmlns:a16="http://schemas.microsoft.com/office/drawing/2014/main" xmlns="" id="{288977B2-0A59-4DDD-8435-627D4E8BED6E}"/>
            </a:ext>
          </a:extLst>
        </xdr:cNvPr>
        <xdr:cNvCxnSpPr/>
      </xdr:nvCxnSpPr>
      <xdr:spPr>
        <a:xfrm>
          <a:off x="4546600" y="578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118127</xdr:rowOff>
    </xdr:from>
    <xdr:ext cx="405111" cy="259045"/>
    <xdr:sp macro="" textlink="">
      <xdr:nvSpPr>
        <xdr:cNvPr id="62" name="【道路】&#10;有形固定資産減価償却率平均値テキスト">
          <a:extLst>
            <a:ext uri="{FF2B5EF4-FFF2-40B4-BE49-F238E27FC236}">
              <a16:creationId xmlns:a16="http://schemas.microsoft.com/office/drawing/2014/main" xmlns="" id="{9B7CF78A-3E45-4054-B715-B399BFBDB752}"/>
            </a:ext>
          </a:extLst>
        </xdr:cNvPr>
        <xdr:cNvSpPr txBox="1"/>
      </xdr:nvSpPr>
      <xdr:spPr>
        <a:xfrm>
          <a:off x="4673600" y="646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63" name="フローチャート: 判断 62">
          <a:extLst>
            <a:ext uri="{FF2B5EF4-FFF2-40B4-BE49-F238E27FC236}">
              <a16:creationId xmlns:a16="http://schemas.microsoft.com/office/drawing/2014/main" xmlns="" id="{11C6BF15-7E96-4C10-856A-71E39162570C}"/>
            </a:ext>
          </a:extLst>
        </xdr:cNvPr>
        <xdr:cNvSpPr/>
      </xdr:nvSpPr>
      <xdr:spPr>
        <a:xfrm>
          <a:off x="4584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151130</xdr:rowOff>
    </xdr:from>
    <xdr:to>
      <xdr:col>20</xdr:col>
      <xdr:colOff>38100</xdr:colOff>
      <xdr:row>38</xdr:row>
      <xdr:rowOff>81280</xdr:rowOff>
    </xdr:to>
    <xdr:sp macro="" textlink="">
      <xdr:nvSpPr>
        <xdr:cNvPr id="64" name="フローチャート: 判断 63">
          <a:extLst>
            <a:ext uri="{FF2B5EF4-FFF2-40B4-BE49-F238E27FC236}">
              <a16:creationId xmlns:a16="http://schemas.microsoft.com/office/drawing/2014/main" xmlns="" id="{D6F0C74B-FE13-4CE9-9E13-71D31499235C}"/>
            </a:ext>
          </a:extLst>
        </xdr:cNvPr>
        <xdr:cNvSpPr/>
      </xdr:nvSpPr>
      <xdr:spPr>
        <a:xfrm>
          <a:off x="3746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5" name="フローチャート: 判断 64">
          <a:extLst>
            <a:ext uri="{FF2B5EF4-FFF2-40B4-BE49-F238E27FC236}">
              <a16:creationId xmlns:a16="http://schemas.microsoft.com/office/drawing/2014/main" xmlns="" id="{43479851-CA3C-4346-964A-05D529880472}"/>
            </a:ext>
          </a:extLst>
        </xdr:cNvPr>
        <xdr:cNvSpPr/>
      </xdr:nvSpPr>
      <xdr:spPr>
        <a:xfrm>
          <a:off x="2857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103505</xdr:rowOff>
    </xdr:from>
    <xdr:to>
      <xdr:col>10</xdr:col>
      <xdr:colOff>165100</xdr:colOff>
      <xdr:row>38</xdr:row>
      <xdr:rowOff>33655</xdr:rowOff>
    </xdr:to>
    <xdr:sp macro="" textlink="">
      <xdr:nvSpPr>
        <xdr:cNvPr id="66" name="フローチャート: 判断 65">
          <a:extLst>
            <a:ext uri="{FF2B5EF4-FFF2-40B4-BE49-F238E27FC236}">
              <a16:creationId xmlns:a16="http://schemas.microsoft.com/office/drawing/2014/main" xmlns="" id="{5E92967F-BDB6-424D-B1CA-BC8AD427D500}"/>
            </a:ext>
          </a:extLst>
        </xdr:cNvPr>
        <xdr:cNvSpPr/>
      </xdr:nvSpPr>
      <xdr:spPr>
        <a:xfrm>
          <a:off x="1968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76835</xdr:rowOff>
    </xdr:from>
    <xdr:to>
      <xdr:col>6</xdr:col>
      <xdr:colOff>38100</xdr:colOff>
      <xdr:row>38</xdr:row>
      <xdr:rowOff>6985</xdr:rowOff>
    </xdr:to>
    <xdr:sp macro="" textlink="">
      <xdr:nvSpPr>
        <xdr:cNvPr id="67" name="フローチャート: 判断 66">
          <a:extLst>
            <a:ext uri="{FF2B5EF4-FFF2-40B4-BE49-F238E27FC236}">
              <a16:creationId xmlns:a16="http://schemas.microsoft.com/office/drawing/2014/main" xmlns="" id="{12B60079-A8E3-4E06-A1E9-DEE91C31A0F9}"/>
            </a:ext>
          </a:extLst>
        </xdr:cNvPr>
        <xdr:cNvSpPr/>
      </xdr:nvSpPr>
      <xdr:spPr>
        <a:xfrm>
          <a:off x="1079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4AA93093-382F-498A-8C1C-D58F2910627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89F12BFF-5CA1-4927-B047-1105D9F8AAC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D6AEFD03-B258-44CD-B3A7-610F7CD6F1D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7C75580E-AC41-420F-993F-CDD75586C14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8034445C-9B8A-4EC7-851C-F4AECCDF5A1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63500</xdr:rowOff>
    </xdr:from>
    <xdr:to>
      <xdr:col>24</xdr:col>
      <xdr:colOff>114300</xdr:colOff>
      <xdr:row>37</xdr:row>
      <xdr:rowOff>165100</xdr:rowOff>
    </xdr:to>
    <xdr:sp macro="" textlink="">
      <xdr:nvSpPr>
        <xdr:cNvPr id="73" name="楕円 72">
          <a:extLst>
            <a:ext uri="{FF2B5EF4-FFF2-40B4-BE49-F238E27FC236}">
              <a16:creationId xmlns:a16="http://schemas.microsoft.com/office/drawing/2014/main" xmlns="" id="{4EBA9040-8933-4C2B-B2DD-461BD2C1825E}"/>
            </a:ext>
          </a:extLst>
        </xdr:cNvPr>
        <xdr:cNvSpPr/>
      </xdr:nvSpPr>
      <xdr:spPr>
        <a:xfrm>
          <a:off x="45847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86377</xdr:rowOff>
    </xdr:from>
    <xdr:ext cx="405111" cy="259045"/>
    <xdr:sp macro="" textlink="">
      <xdr:nvSpPr>
        <xdr:cNvPr id="74" name="【道路】&#10;有形固定資産減価償却率該当値テキスト">
          <a:extLst>
            <a:ext uri="{FF2B5EF4-FFF2-40B4-BE49-F238E27FC236}">
              <a16:creationId xmlns:a16="http://schemas.microsoft.com/office/drawing/2014/main" xmlns="" id="{79314EC4-E78C-4EF1-AFE4-2DCACDFC12CD}"/>
            </a:ext>
          </a:extLst>
        </xdr:cNvPr>
        <xdr:cNvSpPr txBox="1"/>
      </xdr:nvSpPr>
      <xdr:spPr>
        <a:xfrm>
          <a:off x="4673600"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40640</xdr:rowOff>
    </xdr:from>
    <xdr:to>
      <xdr:col>20</xdr:col>
      <xdr:colOff>38100</xdr:colOff>
      <xdr:row>37</xdr:row>
      <xdr:rowOff>142240</xdr:rowOff>
    </xdr:to>
    <xdr:sp macro="" textlink="">
      <xdr:nvSpPr>
        <xdr:cNvPr id="75" name="楕円 74">
          <a:extLst>
            <a:ext uri="{FF2B5EF4-FFF2-40B4-BE49-F238E27FC236}">
              <a16:creationId xmlns:a16="http://schemas.microsoft.com/office/drawing/2014/main" xmlns="" id="{810B7F05-5DFD-46AF-A288-71B28A0ADEDA}"/>
            </a:ext>
          </a:extLst>
        </xdr:cNvPr>
        <xdr:cNvSpPr/>
      </xdr:nvSpPr>
      <xdr:spPr>
        <a:xfrm>
          <a:off x="3746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91440</xdr:rowOff>
    </xdr:from>
    <xdr:to>
      <xdr:col>24</xdr:col>
      <xdr:colOff>63500</xdr:colOff>
      <xdr:row>37</xdr:row>
      <xdr:rowOff>114300</xdr:rowOff>
    </xdr:to>
    <xdr:cxnSp macro="">
      <xdr:nvCxnSpPr>
        <xdr:cNvPr id="76" name="直線コネクタ 75">
          <a:extLst>
            <a:ext uri="{FF2B5EF4-FFF2-40B4-BE49-F238E27FC236}">
              <a16:creationId xmlns:a16="http://schemas.microsoft.com/office/drawing/2014/main" xmlns="" id="{E56F78C6-4B28-45AD-9399-B983BEBFFCAE}"/>
            </a:ext>
          </a:extLst>
        </xdr:cNvPr>
        <xdr:cNvCxnSpPr/>
      </xdr:nvCxnSpPr>
      <xdr:spPr>
        <a:xfrm>
          <a:off x="3797300" y="643509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17780</xdr:rowOff>
    </xdr:from>
    <xdr:to>
      <xdr:col>15</xdr:col>
      <xdr:colOff>101600</xdr:colOff>
      <xdr:row>37</xdr:row>
      <xdr:rowOff>119380</xdr:rowOff>
    </xdr:to>
    <xdr:sp macro="" textlink="">
      <xdr:nvSpPr>
        <xdr:cNvPr id="77" name="楕円 76">
          <a:extLst>
            <a:ext uri="{FF2B5EF4-FFF2-40B4-BE49-F238E27FC236}">
              <a16:creationId xmlns:a16="http://schemas.microsoft.com/office/drawing/2014/main" xmlns="" id="{28CBEFB8-8D3F-4712-9842-F151F5B5BDC8}"/>
            </a:ext>
          </a:extLst>
        </xdr:cNvPr>
        <xdr:cNvSpPr/>
      </xdr:nvSpPr>
      <xdr:spPr>
        <a:xfrm>
          <a:off x="28575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68580</xdr:rowOff>
    </xdr:from>
    <xdr:to>
      <xdr:col>19</xdr:col>
      <xdr:colOff>177800</xdr:colOff>
      <xdr:row>37</xdr:row>
      <xdr:rowOff>91440</xdr:rowOff>
    </xdr:to>
    <xdr:cxnSp macro="">
      <xdr:nvCxnSpPr>
        <xdr:cNvPr id="78" name="直線コネクタ 77">
          <a:extLst>
            <a:ext uri="{FF2B5EF4-FFF2-40B4-BE49-F238E27FC236}">
              <a16:creationId xmlns:a16="http://schemas.microsoft.com/office/drawing/2014/main" xmlns="" id="{F573EBF6-8716-4805-B45C-3827351B9B83}"/>
            </a:ext>
          </a:extLst>
        </xdr:cNvPr>
        <xdr:cNvCxnSpPr/>
      </xdr:nvCxnSpPr>
      <xdr:spPr>
        <a:xfrm>
          <a:off x="2908300" y="64122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164465</xdr:rowOff>
    </xdr:from>
    <xdr:to>
      <xdr:col>10</xdr:col>
      <xdr:colOff>165100</xdr:colOff>
      <xdr:row>37</xdr:row>
      <xdr:rowOff>94615</xdr:rowOff>
    </xdr:to>
    <xdr:sp macro="" textlink="">
      <xdr:nvSpPr>
        <xdr:cNvPr id="79" name="楕円 78">
          <a:extLst>
            <a:ext uri="{FF2B5EF4-FFF2-40B4-BE49-F238E27FC236}">
              <a16:creationId xmlns:a16="http://schemas.microsoft.com/office/drawing/2014/main" xmlns="" id="{A6144F6C-F193-4422-90C4-0D65CB6EE9ED}"/>
            </a:ext>
          </a:extLst>
        </xdr:cNvPr>
        <xdr:cNvSpPr/>
      </xdr:nvSpPr>
      <xdr:spPr>
        <a:xfrm>
          <a:off x="19685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43815</xdr:rowOff>
    </xdr:from>
    <xdr:to>
      <xdr:col>15</xdr:col>
      <xdr:colOff>50800</xdr:colOff>
      <xdr:row>37</xdr:row>
      <xdr:rowOff>68580</xdr:rowOff>
    </xdr:to>
    <xdr:cxnSp macro="">
      <xdr:nvCxnSpPr>
        <xdr:cNvPr id="80" name="直線コネクタ 79">
          <a:extLst>
            <a:ext uri="{FF2B5EF4-FFF2-40B4-BE49-F238E27FC236}">
              <a16:creationId xmlns:a16="http://schemas.microsoft.com/office/drawing/2014/main" xmlns="" id="{F8922C66-8CFB-4B2E-BAF4-B8772E05656F}"/>
            </a:ext>
          </a:extLst>
        </xdr:cNvPr>
        <xdr:cNvCxnSpPr/>
      </xdr:nvCxnSpPr>
      <xdr:spPr>
        <a:xfrm>
          <a:off x="2019300" y="638746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145415</xdr:rowOff>
    </xdr:from>
    <xdr:to>
      <xdr:col>6</xdr:col>
      <xdr:colOff>38100</xdr:colOff>
      <xdr:row>37</xdr:row>
      <xdr:rowOff>75565</xdr:rowOff>
    </xdr:to>
    <xdr:sp macro="" textlink="">
      <xdr:nvSpPr>
        <xdr:cNvPr id="81" name="楕円 80">
          <a:extLst>
            <a:ext uri="{FF2B5EF4-FFF2-40B4-BE49-F238E27FC236}">
              <a16:creationId xmlns:a16="http://schemas.microsoft.com/office/drawing/2014/main" xmlns="" id="{86F87B56-C82A-4FFA-ACEA-65098EE2CDCB}"/>
            </a:ext>
          </a:extLst>
        </xdr:cNvPr>
        <xdr:cNvSpPr/>
      </xdr:nvSpPr>
      <xdr:spPr>
        <a:xfrm>
          <a:off x="1079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24765</xdr:rowOff>
    </xdr:from>
    <xdr:to>
      <xdr:col>10</xdr:col>
      <xdr:colOff>114300</xdr:colOff>
      <xdr:row>37</xdr:row>
      <xdr:rowOff>43815</xdr:rowOff>
    </xdr:to>
    <xdr:cxnSp macro="">
      <xdr:nvCxnSpPr>
        <xdr:cNvPr id="82" name="直線コネクタ 81">
          <a:extLst>
            <a:ext uri="{FF2B5EF4-FFF2-40B4-BE49-F238E27FC236}">
              <a16:creationId xmlns:a16="http://schemas.microsoft.com/office/drawing/2014/main" xmlns="" id="{0DB1A115-DD9A-412C-9D51-4BA41127EF39}"/>
            </a:ext>
          </a:extLst>
        </xdr:cNvPr>
        <xdr:cNvCxnSpPr/>
      </xdr:nvCxnSpPr>
      <xdr:spPr>
        <a:xfrm>
          <a:off x="1130300" y="636841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72407</xdr:rowOff>
    </xdr:from>
    <xdr:ext cx="405111" cy="259045"/>
    <xdr:sp macro="" textlink="">
      <xdr:nvSpPr>
        <xdr:cNvPr id="83" name="n_1aveValue【道路】&#10;有形固定資産減価償却率">
          <a:extLst>
            <a:ext uri="{FF2B5EF4-FFF2-40B4-BE49-F238E27FC236}">
              <a16:creationId xmlns:a16="http://schemas.microsoft.com/office/drawing/2014/main" xmlns="" id="{45997C9F-4592-4AE2-962E-56ECE70AA498}"/>
            </a:ext>
          </a:extLst>
        </xdr:cNvPr>
        <xdr:cNvSpPr txBox="1"/>
      </xdr:nvSpPr>
      <xdr:spPr>
        <a:xfrm>
          <a:off x="35820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32402</xdr:rowOff>
    </xdr:from>
    <xdr:ext cx="405111" cy="259045"/>
    <xdr:sp macro="" textlink="">
      <xdr:nvSpPr>
        <xdr:cNvPr id="84" name="n_2aveValue【道路】&#10;有形固定資産減価償却率">
          <a:extLst>
            <a:ext uri="{FF2B5EF4-FFF2-40B4-BE49-F238E27FC236}">
              <a16:creationId xmlns:a16="http://schemas.microsoft.com/office/drawing/2014/main" xmlns="" id="{F6CBEEB8-04A4-4D94-80F5-5DC185D6B2E8}"/>
            </a:ext>
          </a:extLst>
        </xdr:cNvPr>
        <xdr:cNvSpPr txBox="1"/>
      </xdr:nvSpPr>
      <xdr:spPr>
        <a:xfrm>
          <a:off x="2705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24782</xdr:rowOff>
    </xdr:from>
    <xdr:ext cx="405111" cy="259045"/>
    <xdr:sp macro="" textlink="">
      <xdr:nvSpPr>
        <xdr:cNvPr id="85" name="n_3aveValue【道路】&#10;有形固定資産減価償却率">
          <a:extLst>
            <a:ext uri="{FF2B5EF4-FFF2-40B4-BE49-F238E27FC236}">
              <a16:creationId xmlns:a16="http://schemas.microsoft.com/office/drawing/2014/main" xmlns="" id="{844FFE8F-BCD1-47F5-BE92-A85BABFE044F}"/>
            </a:ext>
          </a:extLst>
        </xdr:cNvPr>
        <xdr:cNvSpPr txBox="1"/>
      </xdr:nvSpPr>
      <xdr:spPr>
        <a:xfrm>
          <a:off x="1816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169562</xdr:rowOff>
    </xdr:from>
    <xdr:ext cx="405111" cy="259045"/>
    <xdr:sp macro="" textlink="">
      <xdr:nvSpPr>
        <xdr:cNvPr id="86" name="n_4aveValue【道路】&#10;有形固定資産減価償却率">
          <a:extLst>
            <a:ext uri="{FF2B5EF4-FFF2-40B4-BE49-F238E27FC236}">
              <a16:creationId xmlns:a16="http://schemas.microsoft.com/office/drawing/2014/main" xmlns="" id="{7ABE092C-13D3-4A49-AD61-27BA95A1A5E8}"/>
            </a:ext>
          </a:extLst>
        </xdr:cNvPr>
        <xdr:cNvSpPr txBox="1"/>
      </xdr:nvSpPr>
      <xdr:spPr>
        <a:xfrm>
          <a:off x="927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158767</xdr:rowOff>
    </xdr:from>
    <xdr:ext cx="405111" cy="259045"/>
    <xdr:sp macro="" textlink="">
      <xdr:nvSpPr>
        <xdr:cNvPr id="87" name="n_1mainValue【道路】&#10;有形固定資産減価償却率">
          <a:extLst>
            <a:ext uri="{FF2B5EF4-FFF2-40B4-BE49-F238E27FC236}">
              <a16:creationId xmlns:a16="http://schemas.microsoft.com/office/drawing/2014/main" xmlns="" id="{99EF8A79-1FC1-4A8A-855F-194382CBABE5}"/>
            </a:ext>
          </a:extLst>
        </xdr:cNvPr>
        <xdr:cNvSpPr txBox="1"/>
      </xdr:nvSpPr>
      <xdr:spPr>
        <a:xfrm>
          <a:off x="35820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135907</xdr:rowOff>
    </xdr:from>
    <xdr:ext cx="405111" cy="259045"/>
    <xdr:sp macro="" textlink="">
      <xdr:nvSpPr>
        <xdr:cNvPr id="88" name="n_2mainValue【道路】&#10;有形固定資産減価償却率">
          <a:extLst>
            <a:ext uri="{FF2B5EF4-FFF2-40B4-BE49-F238E27FC236}">
              <a16:creationId xmlns:a16="http://schemas.microsoft.com/office/drawing/2014/main" xmlns="" id="{EB4E3BB7-C7D7-4094-8A88-E2B325BF9CDF}"/>
            </a:ext>
          </a:extLst>
        </xdr:cNvPr>
        <xdr:cNvSpPr txBox="1"/>
      </xdr:nvSpPr>
      <xdr:spPr>
        <a:xfrm>
          <a:off x="2705744" y="613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111142</xdr:rowOff>
    </xdr:from>
    <xdr:ext cx="405111" cy="259045"/>
    <xdr:sp macro="" textlink="">
      <xdr:nvSpPr>
        <xdr:cNvPr id="89" name="n_3mainValue【道路】&#10;有形固定資産減価償却率">
          <a:extLst>
            <a:ext uri="{FF2B5EF4-FFF2-40B4-BE49-F238E27FC236}">
              <a16:creationId xmlns:a16="http://schemas.microsoft.com/office/drawing/2014/main" xmlns="" id="{7497EEA4-9854-4A1E-8B59-2CF25DEF0045}"/>
            </a:ext>
          </a:extLst>
        </xdr:cNvPr>
        <xdr:cNvSpPr txBox="1"/>
      </xdr:nvSpPr>
      <xdr:spPr>
        <a:xfrm>
          <a:off x="1816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92092</xdr:rowOff>
    </xdr:from>
    <xdr:ext cx="405111" cy="259045"/>
    <xdr:sp macro="" textlink="">
      <xdr:nvSpPr>
        <xdr:cNvPr id="90" name="n_4mainValue【道路】&#10;有形固定資産減価償却率">
          <a:extLst>
            <a:ext uri="{FF2B5EF4-FFF2-40B4-BE49-F238E27FC236}">
              <a16:creationId xmlns:a16="http://schemas.microsoft.com/office/drawing/2014/main" xmlns="" id="{908E0BD5-1D46-41EF-B21E-50FC9F2FC60F}"/>
            </a:ext>
          </a:extLst>
        </xdr:cNvPr>
        <xdr:cNvSpPr txBox="1"/>
      </xdr:nvSpPr>
      <xdr:spPr>
        <a:xfrm>
          <a:off x="9277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E71F94DF-C510-491E-AA56-96640F70DC9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C64D4945-0F4A-42CE-86C5-0299FAF3182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37BA0E98-09A5-43C9-887D-76C75C6EB78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3F2F258C-ECC4-4BED-9C73-C41D5825D97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909E6278-276F-46EC-877C-7827C82F6D7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ABB06E08-31C9-4615-9526-EA50927EB27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00424407-7B4B-4BF7-94C5-5501ADDB539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323D00CF-7EF9-4B88-97D3-91248B865C5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xmlns="" id="{4E590653-4449-4F07-99B2-082398AE69C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1E4D5B37-8ED8-475B-A978-2172837B8B0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xmlns="" id="{5DEFA867-BB32-4F4E-9BBD-F4DC2443CC54}"/>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xmlns="" id="{89E33D11-E177-403D-8B58-55FCC26F22B6}"/>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xmlns="" id="{B27AEAB0-83D6-4826-AA4F-8BF73492EDE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xmlns="" id="{51FCAFB5-C9C8-49D4-B00C-9B0099A36632}"/>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xmlns="" id="{AC40B549-8742-490B-A1C5-5F05008BE577}"/>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xmlns="" id="{0327A943-10CE-4FFA-9F09-C386BD973C45}"/>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xmlns="" id="{277690B3-56F1-4E4A-857C-51261DBB16BE}"/>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xmlns="" id="{AABAEAD7-A306-4AAD-8A95-2E3D7D82740F}"/>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xmlns="" id="{73B603CA-6B25-4479-989B-2FE85A322458}"/>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xmlns="" id="{3801A804-3B5F-4F3A-A2EA-89EC2C9CF665}"/>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xmlns="" id="{E074872F-821C-4B03-A9B2-6850BCE10362}"/>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xmlns="" id="{BE1D2264-E77D-4F03-B9CD-5E47C8E98558}"/>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xmlns="" id="{1DEFE222-EA7E-468C-B641-1CB3423E9D1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xmlns="" id="{52F7FC5C-9C7F-441A-B2AE-A347DF05EEB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xmlns="" id="{132EABF5-6C09-4252-9F8F-3ED17DB69FE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147196</xdr:rowOff>
    </xdr:from>
    <xdr:to>
      <xdr:col>54</xdr:col>
      <xdr:colOff>189865</xdr:colOff>
      <xdr:row>41</xdr:row>
      <xdr:rowOff>64019</xdr:rowOff>
    </xdr:to>
    <xdr:cxnSp macro="">
      <xdr:nvCxnSpPr>
        <xdr:cNvPr id="116" name="直線コネクタ 115">
          <a:extLst>
            <a:ext uri="{FF2B5EF4-FFF2-40B4-BE49-F238E27FC236}">
              <a16:creationId xmlns:a16="http://schemas.microsoft.com/office/drawing/2014/main" xmlns="" id="{8B6B69F5-FD54-4A6E-866D-0D5195C31315}"/>
            </a:ext>
          </a:extLst>
        </xdr:cNvPr>
        <xdr:cNvCxnSpPr/>
      </xdr:nvCxnSpPr>
      <xdr:spPr>
        <a:xfrm flipV="1">
          <a:off x="10476865" y="5805046"/>
          <a:ext cx="0" cy="1288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67846</xdr:rowOff>
    </xdr:from>
    <xdr:ext cx="469744" cy="259045"/>
    <xdr:sp macro="" textlink="">
      <xdr:nvSpPr>
        <xdr:cNvPr id="117" name="【道路】&#10;一人当たり延長最小値テキスト">
          <a:extLst>
            <a:ext uri="{FF2B5EF4-FFF2-40B4-BE49-F238E27FC236}">
              <a16:creationId xmlns:a16="http://schemas.microsoft.com/office/drawing/2014/main" xmlns="" id="{D46AA489-1461-482E-8DAF-89ABE64690A9}"/>
            </a:ext>
          </a:extLst>
        </xdr:cNvPr>
        <xdr:cNvSpPr txBox="1"/>
      </xdr:nvSpPr>
      <xdr:spPr>
        <a:xfrm>
          <a:off x="10515600" y="709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64019</xdr:rowOff>
    </xdr:from>
    <xdr:to>
      <xdr:col>55</xdr:col>
      <xdr:colOff>88900</xdr:colOff>
      <xdr:row>41</xdr:row>
      <xdr:rowOff>64019</xdr:rowOff>
    </xdr:to>
    <xdr:cxnSp macro="">
      <xdr:nvCxnSpPr>
        <xdr:cNvPr id="118" name="直線コネクタ 117">
          <a:extLst>
            <a:ext uri="{FF2B5EF4-FFF2-40B4-BE49-F238E27FC236}">
              <a16:creationId xmlns:a16="http://schemas.microsoft.com/office/drawing/2014/main" xmlns="" id="{8FEE30AF-C573-4422-8D59-87A3ACB369F6}"/>
            </a:ext>
          </a:extLst>
        </xdr:cNvPr>
        <xdr:cNvCxnSpPr/>
      </xdr:nvCxnSpPr>
      <xdr:spPr>
        <a:xfrm>
          <a:off x="10388600" y="709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93873</xdr:rowOff>
    </xdr:from>
    <xdr:ext cx="534377" cy="259045"/>
    <xdr:sp macro="" textlink="">
      <xdr:nvSpPr>
        <xdr:cNvPr id="119" name="【道路】&#10;一人当たり延長最大値テキスト">
          <a:extLst>
            <a:ext uri="{FF2B5EF4-FFF2-40B4-BE49-F238E27FC236}">
              <a16:creationId xmlns:a16="http://schemas.microsoft.com/office/drawing/2014/main" xmlns="" id="{79346BA1-88E6-4CBA-89CC-928625B69E24}"/>
            </a:ext>
          </a:extLst>
        </xdr:cNvPr>
        <xdr:cNvSpPr txBox="1"/>
      </xdr:nvSpPr>
      <xdr:spPr>
        <a:xfrm>
          <a:off x="10515600" y="558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147196</xdr:rowOff>
    </xdr:from>
    <xdr:to>
      <xdr:col>55</xdr:col>
      <xdr:colOff>88900</xdr:colOff>
      <xdr:row>33</xdr:row>
      <xdr:rowOff>147196</xdr:rowOff>
    </xdr:to>
    <xdr:cxnSp macro="">
      <xdr:nvCxnSpPr>
        <xdr:cNvPr id="120" name="直線コネクタ 119">
          <a:extLst>
            <a:ext uri="{FF2B5EF4-FFF2-40B4-BE49-F238E27FC236}">
              <a16:creationId xmlns:a16="http://schemas.microsoft.com/office/drawing/2014/main" xmlns="" id="{F28C768D-EE9A-4106-9F1B-269B348872CB}"/>
            </a:ext>
          </a:extLst>
        </xdr:cNvPr>
        <xdr:cNvCxnSpPr/>
      </xdr:nvCxnSpPr>
      <xdr:spPr>
        <a:xfrm>
          <a:off x="10388600" y="580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26038</xdr:rowOff>
    </xdr:from>
    <xdr:ext cx="534377" cy="259045"/>
    <xdr:sp macro="" textlink="">
      <xdr:nvSpPr>
        <xdr:cNvPr id="121" name="【道路】&#10;一人当たり延長平均値テキスト">
          <a:extLst>
            <a:ext uri="{FF2B5EF4-FFF2-40B4-BE49-F238E27FC236}">
              <a16:creationId xmlns:a16="http://schemas.microsoft.com/office/drawing/2014/main" xmlns="" id="{843E3EEA-7A8A-458F-B403-09E4EF18D0E6}"/>
            </a:ext>
          </a:extLst>
        </xdr:cNvPr>
        <xdr:cNvSpPr txBox="1"/>
      </xdr:nvSpPr>
      <xdr:spPr>
        <a:xfrm>
          <a:off x="10515600" y="6369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3160</xdr:rowOff>
    </xdr:from>
    <xdr:to>
      <xdr:col>55</xdr:col>
      <xdr:colOff>50800</xdr:colOff>
      <xdr:row>38</xdr:row>
      <xdr:rowOff>104760</xdr:rowOff>
    </xdr:to>
    <xdr:sp macro="" textlink="">
      <xdr:nvSpPr>
        <xdr:cNvPr id="122" name="フローチャート: 判断 121">
          <a:extLst>
            <a:ext uri="{FF2B5EF4-FFF2-40B4-BE49-F238E27FC236}">
              <a16:creationId xmlns:a16="http://schemas.microsoft.com/office/drawing/2014/main" xmlns="" id="{1CCF6FB7-70B0-4A2E-9F92-7E75ECF12BA6}"/>
            </a:ext>
          </a:extLst>
        </xdr:cNvPr>
        <xdr:cNvSpPr/>
      </xdr:nvSpPr>
      <xdr:spPr>
        <a:xfrm>
          <a:off x="10426700" y="651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116122</xdr:rowOff>
    </xdr:from>
    <xdr:to>
      <xdr:col>50</xdr:col>
      <xdr:colOff>165100</xdr:colOff>
      <xdr:row>39</xdr:row>
      <xdr:rowOff>46272</xdr:rowOff>
    </xdr:to>
    <xdr:sp macro="" textlink="">
      <xdr:nvSpPr>
        <xdr:cNvPr id="123" name="フローチャート: 判断 122">
          <a:extLst>
            <a:ext uri="{FF2B5EF4-FFF2-40B4-BE49-F238E27FC236}">
              <a16:creationId xmlns:a16="http://schemas.microsoft.com/office/drawing/2014/main" xmlns="" id="{5C6E0BC2-F656-444B-9FA8-63BF2850D0B4}"/>
            </a:ext>
          </a:extLst>
        </xdr:cNvPr>
        <xdr:cNvSpPr/>
      </xdr:nvSpPr>
      <xdr:spPr>
        <a:xfrm>
          <a:off x="9588500" y="6631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100022</xdr:rowOff>
    </xdr:from>
    <xdr:to>
      <xdr:col>46</xdr:col>
      <xdr:colOff>38100</xdr:colOff>
      <xdr:row>39</xdr:row>
      <xdr:rowOff>30172</xdr:rowOff>
    </xdr:to>
    <xdr:sp macro="" textlink="">
      <xdr:nvSpPr>
        <xdr:cNvPr id="124" name="フローチャート: 判断 123">
          <a:extLst>
            <a:ext uri="{FF2B5EF4-FFF2-40B4-BE49-F238E27FC236}">
              <a16:creationId xmlns:a16="http://schemas.microsoft.com/office/drawing/2014/main" xmlns="" id="{3BA264DA-2549-40BE-B946-C6028E9A70E4}"/>
            </a:ext>
          </a:extLst>
        </xdr:cNvPr>
        <xdr:cNvSpPr/>
      </xdr:nvSpPr>
      <xdr:spPr>
        <a:xfrm>
          <a:off x="8699500" y="661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108447</xdr:rowOff>
    </xdr:from>
    <xdr:to>
      <xdr:col>41</xdr:col>
      <xdr:colOff>101600</xdr:colOff>
      <xdr:row>39</xdr:row>
      <xdr:rowOff>38597</xdr:rowOff>
    </xdr:to>
    <xdr:sp macro="" textlink="">
      <xdr:nvSpPr>
        <xdr:cNvPr id="125" name="フローチャート: 判断 124">
          <a:extLst>
            <a:ext uri="{FF2B5EF4-FFF2-40B4-BE49-F238E27FC236}">
              <a16:creationId xmlns:a16="http://schemas.microsoft.com/office/drawing/2014/main" xmlns="" id="{C12DB89D-A6F8-4723-8380-1BA7741F2E51}"/>
            </a:ext>
          </a:extLst>
        </xdr:cNvPr>
        <xdr:cNvSpPr/>
      </xdr:nvSpPr>
      <xdr:spPr>
        <a:xfrm>
          <a:off x="7810500" y="662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137349</xdr:rowOff>
    </xdr:from>
    <xdr:to>
      <xdr:col>36</xdr:col>
      <xdr:colOff>165100</xdr:colOff>
      <xdr:row>39</xdr:row>
      <xdr:rowOff>67499</xdr:rowOff>
    </xdr:to>
    <xdr:sp macro="" textlink="">
      <xdr:nvSpPr>
        <xdr:cNvPr id="126" name="フローチャート: 判断 125">
          <a:extLst>
            <a:ext uri="{FF2B5EF4-FFF2-40B4-BE49-F238E27FC236}">
              <a16:creationId xmlns:a16="http://schemas.microsoft.com/office/drawing/2014/main" xmlns="" id="{DEE229B3-E6B8-49DB-BF30-8D679D070E0E}"/>
            </a:ext>
          </a:extLst>
        </xdr:cNvPr>
        <xdr:cNvSpPr/>
      </xdr:nvSpPr>
      <xdr:spPr>
        <a:xfrm>
          <a:off x="6921500" y="665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DE8A4ADE-8F15-42CB-AADB-78B208CAA3E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87D9F202-B309-42D6-B002-81DA0C5817A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43BAEBD3-5690-4B6C-811B-BD9F0B77B24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xmlns="" id="{E41B767F-7785-4455-B754-9B3E3DBE9C3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xmlns="" id="{BFCD1583-864E-4594-A9D6-272911AFD2F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39540</xdr:rowOff>
    </xdr:from>
    <xdr:to>
      <xdr:col>55</xdr:col>
      <xdr:colOff>50800</xdr:colOff>
      <xdr:row>39</xdr:row>
      <xdr:rowOff>141140</xdr:rowOff>
    </xdr:to>
    <xdr:sp macro="" textlink="">
      <xdr:nvSpPr>
        <xdr:cNvPr id="132" name="楕円 131">
          <a:extLst>
            <a:ext uri="{FF2B5EF4-FFF2-40B4-BE49-F238E27FC236}">
              <a16:creationId xmlns:a16="http://schemas.microsoft.com/office/drawing/2014/main" xmlns="" id="{7EF8457D-F696-4065-A2B9-95E7C2625E66}"/>
            </a:ext>
          </a:extLst>
        </xdr:cNvPr>
        <xdr:cNvSpPr/>
      </xdr:nvSpPr>
      <xdr:spPr>
        <a:xfrm>
          <a:off x="10426700" y="672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17967</xdr:rowOff>
    </xdr:from>
    <xdr:ext cx="534377" cy="259045"/>
    <xdr:sp macro="" textlink="">
      <xdr:nvSpPr>
        <xdr:cNvPr id="133" name="【道路】&#10;一人当たり延長該当値テキスト">
          <a:extLst>
            <a:ext uri="{FF2B5EF4-FFF2-40B4-BE49-F238E27FC236}">
              <a16:creationId xmlns:a16="http://schemas.microsoft.com/office/drawing/2014/main" xmlns="" id="{EF8F6252-185E-4921-8553-91C76EB0A3D0}"/>
            </a:ext>
          </a:extLst>
        </xdr:cNvPr>
        <xdr:cNvSpPr txBox="1"/>
      </xdr:nvSpPr>
      <xdr:spPr>
        <a:xfrm>
          <a:off x="10515600" y="670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48130</xdr:rowOff>
    </xdr:from>
    <xdr:to>
      <xdr:col>50</xdr:col>
      <xdr:colOff>165100</xdr:colOff>
      <xdr:row>39</xdr:row>
      <xdr:rowOff>149730</xdr:rowOff>
    </xdr:to>
    <xdr:sp macro="" textlink="">
      <xdr:nvSpPr>
        <xdr:cNvPr id="134" name="楕円 133">
          <a:extLst>
            <a:ext uri="{FF2B5EF4-FFF2-40B4-BE49-F238E27FC236}">
              <a16:creationId xmlns:a16="http://schemas.microsoft.com/office/drawing/2014/main" xmlns="" id="{5C73C466-F453-46AA-94B2-C3E74561F9F8}"/>
            </a:ext>
          </a:extLst>
        </xdr:cNvPr>
        <xdr:cNvSpPr/>
      </xdr:nvSpPr>
      <xdr:spPr>
        <a:xfrm>
          <a:off x="9588500" y="673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90340</xdr:rowOff>
    </xdr:from>
    <xdr:to>
      <xdr:col>55</xdr:col>
      <xdr:colOff>0</xdr:colOff>
      <xdr:row>39</xdr:row>
      <xdr:rowOff>98930</xdr:rowOff>
    </xdr:to>
    <xdr:cxnSp macro="">
      <xdr:nvCxnSpPr>
        <xdr:cNvPr id="135" name="直線コネクタ 134">
          <a:extLst>
            <a:ext uri="{FF2B5EF4-FFF2-40B4-BE49-F238E27FC236}">
              <a16:creationId xmlns:a16="http://schemas.microsoft.com/office/drawing/2014/main" xmlns="" id="{DE115FA3-9EA2-4522-A9FB-89E6D9575311}"/>
            </a:ext>
          </a:extLst>
        </xdr:cNvPr>
        <xdr:cNvCxnSpPr/>
      </xdr:nvCxnSpPr>
      <xdr:spPr>
        <a:xfrm flipV="1">
          <a:off x="9639300" y="6776890"/>
          <a:ext cx="838200" cy="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54400</xdr:rowOff>
    </xdr:from>
    <xdr:to>
      <xdr:col>46</xdr:col>
      <xdr:colOff>38100</xdr:colOff>
      <xdr:row>39</xdr:row>
      <xdr:rowOff>156000</xdr:rowOff>
    </xdr:to>
    <xdr:sp macro="" textlink="">
      <xdr:nvSpPr>
        <xdr:cNvPr id="136" name="楕円 135">
          <a:extLst>
            <a:ext uri="{FF2B5EF4-FFF2-40B4-BE49-F238E27FC236}">
              <a16:creationId xmlns:a16="http://schemas.microsoft.com/office/drawing/2014/main" xmlns="" id="{2985A924-3644-47F0-A3E5-769E21000A7A}"/>
            </a:ext>
          </a:extLst>
        </xdr:cNvPr>
        <xdr:cNvSpPr/>
      </xdr:nvSpPr>
      <xdr:spPr>
        <a:xfrm>
          <a:off x="8699500" y="67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98930</xdr:rowOff>
    </xdr:from>
    <xdr:to>
      <xdr:col>50</xdr:col>
      <xdr:colOff>114300</xdr:colOff>
      <xdr:row>39</xdr:row>
      <xdr:rowOff>105200</xdr:rowOff>
    </xdr:to>
    <xdr:cxnSp macro="">
      <xdr:nvCxnSpPr>
        <xdr:cNvPr id="137" name="直線コネクタ 136">
          <a:extLst>
            <a:ext uri="{FF2B5EF4-FFF2-40B4-BE49-F238E27FC236}">
              <a16:creationId xmlns:a16="http://schemas.microsoft.com/office/drawing/2014/main" xmlns="" id="{2E114917-C85F-4A85-95A6-664375113CB0}"/>
            </a:ext>
          </a:extLst>
        </xdr:cNvPr>
        <xdr:cNvCxnSpPr/>
      </xdr:nvCxnSpPr>
      <xdr:spPr>
        <a:xfrm flipV="1">
          <a:off x="8750300" y="6785480"/>
          <a:ext cx="889000" cy="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62302</xdr:rowOff>
    </xdr:from>
    <xdr:to>
      <xdr:col>41</xdr:col>
      <xdr:colOff>101600</xdr:colOff>
      <xdr:row>39</xdr:row>
      <xdr:rowOff>163902</xdr:rowOff>
    </xdr:to>
    <xdr:sp macro="" textlink="">
      <xdr:nvSpPr>
        <xdr:cNvPr id="138" name="楕円 137">
          <a:extLst>
            <a:ext uri="{FF2B5EF4-FFF2-40B4-BE49-F238E27FC236}">
              <a16:creationId xmlns:a16="http://schemas.microsoft.com/office/drawing/2014/main" xmlns="" id="{74878AE4-52A1-449A-A73D-7787B80BE361}"/>
            </a:ext>
          </a:extLst>
        </xdr:cNvPr>
        <xdr:cNvSpPr/>
      </xdr:nvSpPr>
      <xdr:spPr>
        <a:xfrm>
          <a:off x="7810500" y="674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105200</xdr:rowOff>
    </xdr:from>
    <xdr:to>
      <xdr:col>45</xdr:col>
      <xdr:colOff>177800</xdr:colOff>
      <xdr:row>39</xdr:row>
      <xdr:rowOff>113102</xdr:rowOff>
    </xdr:to>
    <xdr:cxnSp macro="">
      <xdr:nvCxnSpPr>
        <xdr:cNvPr id="139" name="直線コネクタ 138">
          <a:extLst>
            <a:ext uri="{FF2B5EF4-FFF2-40B4-BE49-F238E27FC236}">
              <a16:creationId xmlns:a16="http://schemas.microsoft.com/office/drawing/2014/main" xmlns="" id="{120F4D87-1494-4A37-9509-6A885F01131B}"/>
            </a:ext>
          </a:extLst>
        </xdr:cNvPr>
        <xdr:cNvCxnSpPr/>
      </xdr:nvCxnSpPr>
      <xdr:spPr>
        <a:xfrm flipV="1">
          <a:off x="7861300" y="6791750"/>
          <a:ext cx="889000" cy="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67495</xdr:rowOff>
    </xdr:from>
    <xdr:to>
      <xdr:col>36</xdr:col>
      <xdr:colOff>165100</xdr:colOff>
      <xdr:row>39</xdr:row>
      <xdr:rowOff>169095</xdr:rowOff>
    </xdr:to>
    <xdr:sp macro="" textlink="">
      <xdr:nvSpPr>
        <xdr:cNvPr id="140" name="楕円 139">
          <a:extLst>
            <a:ext uri="{FF2B5EF4-FFF2-40B4-BE49-F238E27FC236}">
              <a16:creationId xmlns:a16="http://schemas.microsoft.com/office/drawing/2014/main" xmlns="" id="{84176EDA-E5B1-46C0-9488-E63CD697BDD3}"/>
            </a:ext>
          </a:extLst>
        </xdr:cNvPr>
        <xdr:cNvSpPr/>
      </xdr:nvSpPr>
      <xdr:spPr>
        <a:xfrm>
          <a:off x="6921500" y="675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113102</xdr:rowOff>
    </xdr:from>
    <xdr:to>
      <xdr:col>41</xdr:col>
      <xdr:colOff>50800</xdr:colOff>
      <xdr:row>39</xdr:row>
      <xdr:rowOff>118295</xdr:rowOff>
    </xdr:to>
    <xdr:cxnSp macro="">
      <xdr:nvCxnSpPr>
        <xdr:cNvPr id="141" name="直線コネクタ 140">
          <a:extLst>
            <a:ext uri="{FF2B5EF4-FFF2-40B4-BE49-F238E27FC236}">
              <a16:creationId xmlns:a16="http://schemas.microsoft.com/office/drawing/2014/main" xmlns="" id="{6229AE3F-FA11-4713-B0BD-68DEDD1B76F1}"/>
            </a:ext>
          </a:extLst>
        </xdr:cNvPr>
        <xdr:cNvCxnSpPr/>
      </xdr:nvCxnSpPr>
      <xdr:spPr>
        <a:xfrm flipV="1">
          <a:off x="6972300" y="6799652"/>
          <a:ext cx="889000" cy="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62799</xdr:rowOff>
    </xdr:from>
    <xdr:ext cx="534377" cy="259045"/>
    <xdr:sp macro="" textlink="">
      <xdr:nvSpPr>
        <xdr:cNvPr id="142" name="n_1aveValue【道路】&#10;一人当たり延長">
          <a:extLst>
            <a:ext uri="{FF2B5EF4-FFF2-40B4-BE49-F238E27FC236}">
              <a16:creationId xmlns:a16="http://schemas.microsoft.com/office/drawing/2014/main" xmlns="" id="{72CA7E4E-6E67-4814-BC11-C552F20B74ED}"/>
            </a:ext>
          </a:extLst>
        </xdr:cNvPr>
        <xdr:cNvSpPr txBox="1"/>
      </xdr:nvSpPr>
      <xdr:spPr>
        <a:xfrm>
          <a:off x="9359411" y="640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46698</xdr:rowOff>
    </xdr:from>
    <xdr:ext cx="534377" cy="259045"/>
    <xdr:sp macro="" textlink="">
      <xdr:nvSpPr>
        <xdr:cNvPr id="143" name="n_2aveValue【道路】&#10;一人当たり延長">
          <a:extLst>
            <a:ext uri="{FF2B5EF4-FFF2-40B4-BE49-F238E27FC236}">
              <a16:creationId xmlns:a16="http://schemas.microsoft.com/office/drawing/2014/main" xmlns="" id="{0BC2557E-A424-46D9-AB9C-C8235B47084F}"/>
            </a:ext>
          </a:extLst>
        </xdr:cNvPr>
        <xdr:cNvSpPr txBox="1"/>
      </xdr:nvSpPr>
      <xdr:spPr>
        <a:xfrm>
          <a:off x="8483111" y="6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55124</xdr:rowOff>
    </xdr:from>
    <xdr:ext cx="534377" cy="259045"/>
    <xdr:sp macro="" textlink="">
      <xdr:nvSpPr>
        <xdr:cNvPr id="144" name="n_3aveValue【道路】&#10;一人当たり延長">
          <a:extLst>
            <a:ext uri="{FF2B5EF4-FFF2-40B4-BE49-F238E27FC236}">
              <a16:creationId xmlns:a16="http://schemas.microsoft.com/office/drawing/2014/main" xmlns="" id="{6B94D0D0-5EA0-475E-810F-A8092C585A19}"/>
            </a:ext>
          </a:extLst>
        </xdr:cNvPr>
        <xdr:cNvSpPr txBox="1"/>
      </xdr:nvSpPr>
      <xdr:spPr>
        <a:xfrm>
          <a:off x="7594111" y="63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84026</xdr:rowOff>
    </xdr:from>
    <xdr:ext cx="534377" cy="259045"/>
    <xdr:sp macro="" textlink="">
      <xdr:nvSpPr>
        <xdr:cNvPr id="145" name="n_4aveValue【道路】&#10;一人当たり延長">
          <a:extLst>
            <a:ext uri="{FF2B5EF4-FFF2-40B4-BE49-F238E27FC236}">
              <a16:creationId xmlns:a16="http://schemas.microsoft.com/office/drawing/2014/main" xmlns="" id="{236093AD-9375-4546-AA71-EF122381B6E6}"/>
            </a:ext>
          </a:extLst>
        </xdr:cNvPr>
        <xdr:cNvSpPr txBox="1"/>
      </xdr:nvSpPr>
      <xdr:spPr>
        <a:xfrm>
          <a:off x="6705111" y="642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140857</xdr:rowOff>
    </xdr:from>
    <xdr:ext cx="534377" cy="259045"/>
    <xdr:sp macro="" textlink="">
      <xdr:nvSpPr>
        <xdr:cNvPr id="146" name="n_1mainValue【道路】&#10;一人当たり延長">
          <a:extLst>
            <a:ext uri="{FF2B5EF4-FFF2-40B4-BE49-F238E27FC236}">
              <a16:creationId xmlns:a16="http://schemas.microsoft.com/office/drawing/2014/main" xmlns="" id="{9D6B8754-FE72-47C5-BAA7-1CD7E2AB33FF}"/>
            </a:ext>
          </a:extLst>
        </xdr:cNvPr>
        <xdr:cNvSpPr txBox="1"/>
      </xdr:nvSpPr>
      <xdr:spPr>
        <a:xfrm>
          <a:off x="9359411" y="682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147127</xdr:rowOff>
    </xdr:from>
    <xdr:ext cx="534377" cy="259045"/>
    <xdr:sp macro="" textlink="">
      <xdr:nvSpPr>
        <xdr:cNvPr id="147" name="n_2mainValue【道路】&#10;一人当たり延長">
          <a:extLst>
            <a:ext uri="{FF2B5EF4-FFF2-40B4-BE49-F238E27FC236}">
              <a16:creationId xmlns:a16="http://schemas.microsoft.com/office/drawing/2014/main" xmlns="" id="{E9710FA7-0255-4731-8EB9-E228E4105A66}"/>
            </a:ext>
          </a:extLst>
        </xdr:cNvPr>
        <xdr:cNvSpPr txBox="1"/>
      </xdr:nvSpPr>
      <xdr:spPr>
        <a:xfrm>
          <a:off x="8483111" y="6833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155029</xdr:rowOff>
    </xdr:from>
    <xdr:ext cx="534377" cy="259045"/>
    <xdr:sp macro="" textlink="">
      <xdr:nvSpPr>
        <xdr:cNvPr id="148" name="n_3mainValue【道路】&#10;一人当たり延長">
          <a:extLst>
            <a:ext uri="{FF2B5EF4-FFF2-40B4-BE49-F238E27FC236}">
              <a16:creationId xmlns:a16="http://schemas.microsoft.com/office/drawing/2014/main" xmlns="" id="{4255ED07-9E77-45D7-B4DD-0F05698FC839}"/>
            </a:ext>
          </a:extLst>
        </xdr:cNvPr>
        <xdr:cNvSpPr txBox="1"/>
      </xdr:nvSpPr>
      <xdr:spPr>
        <a:xfrm>
          <a:off x="7594111" y="684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160222</xdr:rowOff>
    </xdr:from>
    <xdr:ext cx="534377" cy="259045"/>
    <xdr:sp macro="" textlink="">
      <xdr:nvSpPr>
        <xdr:cNvPr id="149" name="n_4mainValue【道路】&#10;一人当たり延長">
          <a:extLst>
            <a:ext uri="{FF2B5EF4-FFF2-40B4-BE49-F238E27FC236}">
              <a16:creationId xmlns:a16="http://schemas.microsoft.com/office/drawing/2014/main" xmlns="" id="{C4048EE6-8CAD-4CA7-8A29-8C799465D3E8}"/>
            </a:ext>
          </a:extLst>
        </xdr:cNvPr>
        <xdr:cNvSpPr txBox="1"/>
      </xdr:nvSpPr>
      <xdr:spPr>
        <a:xfrm>
          <a:off x="6705111" y="684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xmlns="" id="{3293AF36-D237-4AD8-90AE-FD4CCB0D4D9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xmlns="" id="{6E1912B5-08EC-441B-B2A5-FC87E5BFE65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xmlns="" id="{B8835D6F-C861-4740-9B3B-754FB263387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xmlns="" id="{FA117A18-C3FA-49FB-9FA7-E6F20E22BAD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xmlns="" id="{EF1FB5EB-D54A-419E-A68F-7AE78352DB6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xmlns="" id="{6B8052C5-52D6-45DE-A137-0DAC0CE9F25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xmlns="" id="{109D62D1-13BE-48D4-9455-775154FB967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xmlns="" id="{15439DC1-65D3-4076-8146-E21F28B8450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xmlns="" id="{C387BA18-E20E-4E85-BFC2-8A6303DD3C6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xmlns="" id="{8EEB8EC7-338B-41FC-B445-E915F43D93A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xmlns="" id="{61E452AC-6EA1-44CB-9ED6-1BF3A963061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1" name="直線コネクタ 160">
          <a:extLst>
            <a:ext uri="{FF2B5EF4-FFF2-40B4-BE49-F238E27FC236}">
              <a16:creationId xmlns:a16="http://schemas.microsoft.com/office/drawing/2014/main" xmlns="" id="{1A5CF6D2-B113-4BA0-92E8-9D1C216D4A83}"/>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2" name="テキスト ボックス 161">
          <a:extLst>
            <a:ext uri="{FF2B5EF4-FFF2-40B4-BE49-F238E27FC236}">
              <a16:creationId xmlns:a16="http://schemas.microsoft.com/office/drawing/2014/main" xmlns="" id="{8D671DC6-16D6-460F-9880-B765B87C4906}"/>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3" name="直線コネクタ 162">
          <a:extLst>
            <a:ext uri="{FF2B5EF4-FFF2-40B4-BE49-F238E27FC236}">
              <a16:creationId xmlns:a16="http://schemas.microsoft.com/office/drawing/2014/main" xmlns="" id="{B39773DC-17E5-4650-A00B-2978C58AD397}"/>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4" name="テキスト ボックス 163">
          <a:extLst>
            <a:ext uri="{FF2B5EF4-FFF2-40B4-BE49-F238E27FC236}">
              <a16:creationId xmlns:a16="http://schemas.microsoft.com/office/drawing/2014/main" xmlns="" id="{050C148F-A261-41D1-A78B-53D6F4A7D343}"/>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5" name="直線コネクタ 164">
          <a:extLst>
            <a:ext uri="{FF2B5EF4-FFF2-40B4-BE49-F238E27FC236}">
              <a16:creationId xmlns:a16="http://schemas.microsoft.com/office/drawing/2014/main" xmlns="" id="{62C52115-3E96-48B9-85BA-0DBE99495267}"/>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6" name="テキスト ボックス 165">
          <a:extLst>
            <a:ext uri="{FF2B5EF4-FFF2-40B4-BE49-F238E27FC236}">
              <a16:creationId xmlns:a16="http://schemas.microsoft.com/office/drawing/2014/main" xmlns="" id="{7682AFE1-7F31-4C84-BEB2-3F5F00445815}"/>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7" name="直線コネクタ 166">
          <a:extLst>
            <a:ext uri="{FF2B5EF4-FFF2-40B4-BE49-F238E27FC236}">
              <a16:creationId xmlns:a16="http://schemas.microsoft.com/office/drawing/2014/main" xmlns="" id="{D9ED60A8-C1DF-4336-B07D-D001A7B83357}"/>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8" name="テキスト ボックス 167">
          <a:extLst>
            <a:ext uri="{FF2B5EF4-FFF2-40B4-BE49-F238E27FC236}">
              <a16:creationId xmlns:a16="http://schemas.microsoft.com/office/drawing/2014/main" xmlns="" id="{52971751-AE38-40E6-89B7-FC6ECBC2A889}"/>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xmlns="" id="{3CDCF8F6-83B6-45AD-ABD6-4B0FDF175CC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xmlns="" id="{361785D1-50B1-4BB9-A63F-4973380BFC5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xmlns="" id="{6BD8B239-84D2-4D63-B14C-7E5FF15F05B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89154</xdr:rowOff>
    </xdr:from>
    <xdr:to>
      <xdr:col>24</xdr:col>
      <xdr:colOff>62865</xdr:colOff>
      <xdr:row>64</xdr:row>
      <xdr:rowOff>68580</xdr:rowOff>
    </xdr:to>
    <xdr:cxnSp macro="">
      <xdr:nvCxnSpPr>
        <xdr:cNvPr id="172" name="直線コネクタ 171">
          <a:extLst>
            <a:ext uri="{FF2B5EF4-FFF2-40B4-BE49-F238E27FC236}">
              <a16:creationId xmlns:a16="http://schemas.microsoft.com/office/drawing/2014/main" xmlns="" id="{0C9B87C6-16BE-4691-95EF-8238C1BD66E0}"/>
            </a:ext>
          </a:extLst>
        </xdr:cNvPr>
        <xdr:cNvCxnSpPr/>
      </xdr:nvCxnSpPr>
      <xdr:spPr>
        <a:xfrm flipV="1">
          <a:off x="4634865" y="9690354"/>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xmlns="" id="{1F69DFE6-95B6-437C-A345-57B834CCA7CD}"/>
            </a:ext>
          </a:extLst>
        </xdr:cNvPr>
        <xdr:cNvSpPr txBox="1"/>
      </xdr:nvSpPr>
      <xdr:spPr>
        <a:xfrm>
          <a:off x="4673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74" name="直線コネクタ 173">
          <a:extLst>
            <a:ext uri="{FF2B5EF4-FFF2-40B4-BE49-F238E27FC236}">
              <a16:creationId xmlns:a16="http://schemas.microsoft.com/office/drawing/2014/main" xmlns="" id="{8334D276-3F15-4865-AA98-11F76B1EF000}"/>
            </a:ext>
          </a:extLst>
        </xdr:cNvPr>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35831</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xmlns="" id="{0C135948-E5B9-400B-9FFF-E1A0E601CD49}"/>
            </a:ext>
          </a:extLst>
        </xdr:cNvPr>
        <xdr:cNvSpPr txBox="1"/>
      </xdr:nvSpPr>
      <xdr:spPr>
        <a:xfrm>
          <a:off x="4673600" y="9465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89154</xdr:rowOff>
    </xdr:from>
    <xdr:to>
      <xdr:col>24</xdr:col>
      <xdr:colOff>152400</xdr:colOff>
      <xdr:row>56</xdr:row>
      <xdr:rowOff>89154</xdr:rowOff>
    </xdr:to>
    <xdr:cxnSp macro="">
      <xdr:nvCxnSpPr>
        <xdr:cNvPr id="176" name="直線コネクタ 175">
          <a:extLst>
            <a:ext uri="{FF2B5EF4-FFF2-40B4-BE49-F238E27FC236}">
              <a16:creationId xmlns:a16="http://schemas.microsoft.com/office/drawing/2014/main" xmlns="" id="{C1A06928-BD45-40F8-8CF5-C8A0BB74C8C5}"/>
            </a:ext>
          </a:extLst>
        </xdr:cNvPr>
        <xdr:cNvCxnSpPr/>
      </xdr:nvCxnSpPr>
      <xdr:spPr>
        <a:xfrm>
          <a:off x="4546600" y="969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143527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xmlns="" id="{DCA9BFD8-DB15-42B1-A3CE-58D4E55B72D1}"/>
            </a:ext>
          </a:extLst>
        </xdr:cNvPr>
        <xdr:cNvSpPr txBox="1"/>
      </xdr:nvSpPr>
      <xdr:spPr>
        <a:xfrm>
          <a:off x="4673600" y="10430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178" name="フローチャート: 判断 177">
          <a:extLst>
            <a:ext uri="{FF2B5EF4-FFF2-40B4-BE49-F238E27FC236}">
              <a16:creationId xmlns:a16="http://schemas.microsoft.com/office/drawing/2014/main" xmlns="" id="{D70FCC42-A742-45B4-ADB6-926D9E094C98}"/>
            </a:ext>
          </a:extLst>
        </xdr:cNvPr>
        <xdr:cNvSpPr/>
      </xdr:nvSpPr>
      <xdr:spPr>
        <a:xfrm>
          <a:off x="4584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84074</xdr:rowOff>
    </xdr:from>
    <xdr:to>
      <xdr:col>20</xdr:col>
      <xdr:colOff>38100</xdr:colOff>
      <xdr:row>62</xdr:row>
      <xdr:rowOff>14224</xdr:rowOff>
    </xdr:to>
    <xdr:sp macro="" textlink="">
      <xdr:nvSpPr>
        <xdr:cNvPr id="179" name="フローチャート: 判断 178">
          <a:extLst>
            <a:ext uri="{FF2B5EF4-FFF2-40B4-BE49-F238E27FC236}">
              <a16:creationId xmlns:a16="http://schemas.microsoft.com/office/drawing/2014/main" xmlns="" id="{25732077-8F47-4C97-9F76-0EA8DEFA4320}"/>
            </a:ext>
          </a:extLst>
        </xdr:cNvPr>
        <xdr:cNvSpPr/>
      </xdr:nvSpPr>
      <xdr:spPr>
        <a:xfrm>
          <a:off x="3746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38354</xdr:rowOff>
    </xdr:from>
    <xdr:to>
      <xdr:col>15</xdr:col>
      <xdr:colOff>101600</xdr:colOff>
      <xdr:row>61</xdr:row>
      <xdr:rowOff>139954</xdr:rowOff>
    </xdr:to>
    <xdr:sp macro="" textlink="">
      <xdr:nvSpPr>
        <xdr:cNvPr id="180" name="フローチャート: 判断 179">
          <a:extLst>
            <a:ext uri="{FF2B5EF4-FFF2-40B4-BE49-F238E27FC236}">
              <a16:creationId xmlns:a16="http://schemas.microsoft.com/office/drawing/2014/main" xmlns="" id="{BEC191CA-1FB8-40BC-BC30-F9DB6494122C}"/>
            </a:ext>
          </a:extLst>
        </xdr:cNvPr>
        <xdr:cNvSpPr/>
      </xdr:nvSpPr>
      <xdr:spPr>
        <a:xfrm>
          <a:off x="2857500" y="104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8636</xdr:rowOff>
    </xdr:from>
    <xdr:to>
      <xdr:col>10</xdr:col>
      <xdr:colOff>165100</xdr:colOff>
      <xdr:row>61</xdr:row>
      <xdr:rowOff>110236</xdr:rowOff>
    </xdr:to>
    <xdr:sp macro="" textlink="">
      <xdr:nvSpPr>
        <xdr:cNvPr id="181" name="フローチャート: 判断 180">
          <a:extLst>
            <a:ext uri="{FF2B5EF4-FFF2-40B4-BE49-F238E27FC236}">
              <a16:creationId xmlns:a16="http://schemas.microsoft.com/office/drawing/2014/main" xmlns="" id="{7A5B192B-E12C-4482-A926-84A5CF2C142A}"/>
            </a:ext>
          </a:extLst>
        </xdr:cNvPr>
        <xdr:cNvSpPr/>
      </xdr:nvSpPr>
      <xdr:spPr>
        <a:xfrm>
          <a:off x="1968500" y="1046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159512</xdr:rowOff>
    </xdr:from>
    <xdr:to>
      <xdr:col>6</xdr:col>
      <xdr:colOff>38100</xdr:colOff>
      <xdr:row>61</xdr:row>
      <xdr:rowOff>89662</xdr:rowOff>
    </xdr:to>
    <xdr:sp macro="" textlink="">
      <xdr:nvSpPr>
        <xdr:cNvPr id="182" name="フローチャート: 判断 181">
          <a:extLst>
            <a:ext uri="{FF2B5EF4-FFF2-40B4-BE49-F238E27FC236}">
              <a16:creationId xmlns:a16="http://schemas.microsoft.com/office/drawing/2014/main" xmlns="" id="{9153D57B-5404-455F-A383-EF0823241DFC}"/>
            </a:ext>
          </a:extLst>
        </xdr:cNvPr>
        <xdr:cNvSpPr/>
      </xdr:nvSpPr>
      <xdr:spPr>
        <a:xfrm>
          <a:off x="1079500" y="1044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1BC1873F-DC09-4AD1-91E1-6410B0CEC32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46B8F4D2-5D49-4795-BAE1-066959FABA2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4771D0D4-48EA-423C-9EC2-808CA9A9385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E9CE4F7D-F4A0-4140-A35E-9186C07C1B8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F0599ADA-298C-4F45-9E0B-B063D4FA9FD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134366</xdr:rowOff>
    </xdr:from>
    <xdr:to>
      <xdr:col>24</xdr:col>
      <xdr:colOff>114300</xdr:colOff>
      <xdr:row>62</xdr:row>
      <xdr:rowOff>64516</xdr:rowOff>
    </xdr:to>
    <xdr:sp macro="" textlink="">
      <xdr:nvSpPr>
        <xdr:cNvPr id="188" name="楕円 187">
          <a:extLst>
            <a:ext uri="{FF2B5EF4-FFF2-40B4-BE49-F238E27FC236}">
              <a16:creationId xmlns:a16="http://schemas.microsoft.com/office/drawing/2014/main" xmlns="" id="{CB4774EA-56F8-4550-B6F3-2A39DBA8859F}"/>
            </a:ext>
          </a:extLst>
        </xdr:cNvPr>
        <xdr:cNvSpPr/>
      </xdr:nvSpPr>
      <xdr:spPr>
        <a:xfrm>
          <a:off x="4584700" y="1059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112793</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xmlns="" id="{E2A7A43E-C0D8-4F10-8A82-8963932A8F5C}"/>
            </a:ext>
          </a:extLst>
        </xdr:cNvPr>
        <xdr:cNvSpPr txBox="1"/>
      </xdr:nvSpPr>
      <xdr:spPr>
        <a:xfrm>
          <a:off x="4673600" y="10571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102362</xdr:rowOff>
    </xdr:from>
    <xdr:to>
      <xdr:col>20</xdr:col>
      <xdr:colOff>38100</xdr:colOff>
      <xdr:row>62</xdr:row>
      <xdr:rowOff>32512</xdr:rowOff>
    </xdr:to>
    <xdr:sp macro="" textlink="">
      <xdr:nvSpPr>
        <xdr:cNvPr id="190" name="楕円 189">
          <a:extLst>
            <a:ext uri="{FF2B5EF4-FFF2-40B4-BE49-F238E27FC236}">
              <a16:creationId xmlns:a16="http://schemas.microsoft.com/office/drawing/2014/main" xmlns="" id="{40E27E83-4981-4F6B-BE90-CEF95820445F}"/>
            </a:ext>
          </a:extLst>
        </xdr:cNvPr>
        <xdr:cNvSpPr/>
      </xdr:nvSpPr>
      <xdr:spPr>
        <a:xfrm>
          <a:off x="37465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153162</xdr:rowOff>
    </xdr:from>
    <xdr:to>
      <xdr:col>24</xdr:col>
      <xdr:colOff>63500</xdr:colOff>
      <xdr:row>62</xdr:row>
      <xdr:rowOff>13716</xdr:rowOff>
    </xdr:to>
    <xdr:cxnSp macro="">
      <xdr:nvCxnSpPr>
        <xdr:cNvPr id="191" name="直線コネクタ 190">
          <a:extLst>
            <a:ext uri="{FF2B5EF4-FFF2-40B4-BE49-F238E27FC236}">
              <a16:creationId xmlns:a16="http://schemas.microsoft.com/office/drawing/2014/main" xmlns="" id="{20C8CB80-F7A3-45D6-8BF0-CACC05E9B55A}"/>
            </a:ext>
          </a:extLst>
        </xdr:cNvPr>
        <xdr:cNvCxnSpPr/>
      </xdr:nvCxnSpPr>
      <xdr:spPr>
        <a:xfrm>
          <a:off x="3797300" y="1061161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70358</xdr:rowOff>
    </xdr:from>
    <xdr:to>
      <xdr:col>15</xdr:col>
      <xdr:colOff>101600</xdr:colOff>
      <xdr:row>62</xdr:row>
      <xdr:rowOff>508</xdr:rowOff>
    </xdr:to>
    <xdr:sp macro="" textlink="">
      <xdr:nvSpPr>
        <xdr:cNvPr id="192" name="楕円 191">
          <a:extLst>
            <a:ext uri="{FF2B5EF4-FFF2-40B4-BE49-F238E27FC236}">
              <a16:creationId xmlns:a16="http://schemas.microsoft.com/office/drawing/2014/main" xmlns="" id="{C3583EA3-E74E-4A6F-AE43-8D0B64452B66}"/>
            </a:ext>
          </a:extLst>
        </xdr:cNvPr>
        <xdr:cNvSpPr/>
      </xdr:nvSpPr>
      <xdr:spPr>
        <a:xfrm>
          <a:off x="2857500" y="1052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121158</xdr:rowOff>
    </xdr:from>
    <xdr:to>
      <xdr:col>19</xdr:col>
      <xdr:colOff>177800</xdr:colOff>
      <xdr:row>61</xdr:row>
      <xdr:rowOff>153162</xdr:rowOff>
    </xdr:to>
    <xdr:cxnSp macro="">
      <xdr:nvCxnSpPr>
        <xdr:cNvPr id="193" name="直線コネクタ 192">
          <a:extLst>
            <a:ext uri="{FF2B5EF4-FFF2-40B4-BE49-F238E27FC236}">
              <a16:creationId xmlns:a16="http://schemas.microsoft.com/office/drawing/2014/main" xmlns="" id="{2E9945EA-E638-403D-9310-9A5B4B7646B6}"/>
            </a:ext>
          </a:extLst>
        </xdr:cNvPr>
        <xdr:cNvCxnSpPr/>
      </xdr:nvCxnSpPr>
      <xdr:spPr>
        <a:xfrm>
          <a:off x="2908300" y="105796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45212</xdr:rowOff>
    </xdr:from>
    <xdr:to>
      <xdr:col>10</xdr:col>
      <xdr:colOff>165100</xdr:colOff>
      <xdr:row>61</xdr:row>
      <xdr:rowOff>146812</xdr:rowOff>
    </xdr:to>
    <xdr:sp macro="" textlink="">
      <xdr:nvSpPr>
        <xdr:cNvPr id="194" name="楕円 193">
          <a:extLst>
            <a:ext uri="{FF2B5EF4-FFF2-40B4-BE49-F238E27FC236}">
              <a16:creationId xmlns:a16="http://schemas.microsoft.com/office/drawing/2014/main" xmlns="" id="{63CDC04F-D59C-4004-BAB0-1F1D31A5A103}"/>
            </a:ext>
          </a:extLst>
        </xdr:cNvPr>
        <xdr:cNvSpPr/>
      </xdr:nvSpPr>
      <xdr:spPr>
        <a:xfrm>
          <a:off x="1968500" y="1050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96012</xdr:rowOff>
    </xdr:from>
    <xdr:to>
      <xdr:col>15</xdr:col>
      <xdr:colOff>50800</xdr:colOff>
      <xdr:row>61</xdr:row>
      <xdr:rowOff>121158</xdr:rowOff>
    </xdr:to>
    <xdr:cxnSp macro="">
      <xdr:nvCxnSpPr>
        <xdr:cNvPr id="195" name="直線コネクタ 194">
          <a:extLst>
            <a:ext uri="{FF2B5EF4-FFF2-40B4-BE49-F238E27FC236}">
              <a16:creationId xmlns:a16="http://schemas.microsoft.com/office/drawing/2014/main" xmlns="" id="{3327AD22-0D2C-497C-B56C-F8FD476BB3AC}"/>
            </a:ext>
          </a:extLst>
        </xdr:cNvPr>
        <xdr:cNvCxnSpPr/>
      </xdr:nvCxnSpPr>
      <xdr:spPr>
        <a:xfrm>
          <a:off x="2019300" y="1055446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8636</xdr:rowOff>
    </xdr:from>
    <xdr:to>
      <xdr:col>6</xdr:col>
      <xdr:colOff>38100</xdr:colOff>
      <xdr:row>61</xdr:row>
      <xdr:rowOff>110236</xdr:rowOff>
    </xdr:to>
    <xdr:sp macro="" textlink="">
      <xdr:nvSpPr>
        <xdr:cNvPr id="196" name="楕円 195">
          <a:extLst>
            <a:ext uri="{FF2B5EF4-FFF2-40B4-BE49-F238E27FC236}">
              <a16:creationId xmlns:a16="http://schemas.microsoft.com/office/drawing/2014/main" xmlns="" id="{A2FCFD08-AA34-43AE-AD60-8674C8FDE83E}"/>
            </a:ext>
          </a:extLst>
        </xdr:cNvPr>
        <xdr:cNvSpPr/>
      </xdr:nvSpPr>
      <xdr:spPr>
        <a:xfrm>
          <a:off x="1079500" y="1046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59436</xdr:rowOff>
    </xdr:from>
    <xdr:to>
      <xdr:col>10</xdr:col>
      <xdr:colOff>114300</xdr:colOff>
      <xdr:row>61</xdr:row>
      <xdr:rowOff>96012</xdr:rowOff>
    </xdr:to>
    <xdr:cxnSp macro="">
      <xdr:nvCxnSpPr>
        <xdr:cNvPr id="197" name="直線コネクタ 196">
          <a:extLst>
            <a:ext uri="{FF2B5EF4-FFF2-40B4-BE49-F238E27FC236}">
              <a16:creationId xmlns:a16="http://schemas.microsoft.com/office/drawing/2014/main" xmlns="" id="{7F25411B-91FA-469F-9AB5-DE81E6B4BA3B}"/>
            </a:ext>
          </a:extLst>
        </xdr:cNvPr>
        <xdr:cNvCxnSpPr/>
      </xdr:nvCxnSpPr>
      <xdr:spPr>
        <a:xfrm>
          <a:off x="1130300" y="1051788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30751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xmlns="" id="{8C81B2DA-74D0-46E7-AEBF-E5395EADB215}"/>
            </a:ext>
          </a:extLst>
        </xdr:cNvPr>
        <xdr:cNvSpPr txBox="1"/>
      </xdr:nvSpPr>
      <xdr:spPr>
        <a:xfrm>
          <a:off x="3582044" y="10317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156481</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xmlns="" id="{C87F877D-1182-4837-A15A-D78EFE3D60EF}"/>
            </a:ext>
          </a:extLst>
        </xdr:cNvPr>
        <xdr:cNvSpPr txBox="1"/>
      </xdr:nvSpPr>
      <xdr:spPr>
        <a:xfrm>
          <a:off x="2705744" y="10272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126763</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xmlns="" id="{E5B77BED-DE60-42EB-96F0-ED2EC7721196}"/>
            </a:ext>
          </a:extLst>
        </xdr:cNvPr>
        <xdr:cNvSpPr txBox="1"/>
      </xdr:nvSpPr>
      <xdr:spPr>
        <a:xfrm>
          <a:off x="1816744" y="1024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106189</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xmlns="" id="{EC2E6659-D6B1-4393-AFDF-5726299AD429}"/>
            </a:ext>
          </a:extLst>
        </xdr:cNvPr>
        <xdr:cNvSpPr txBox="1"/>
      </xdr:nvSpPr>
      <xdr:spPr>
        <a:xfrm>
          <a:off x="927744" y="1022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23639</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xmlns="" id="{0EC8554C-65EE-4FE6-A12E-7A4FD8AF3E12}"/>
            </a:ext>
          </a:extLst>
        </xdr:cNvPr>
        <xdr:cNvSpPr txBox="1"/>
      </xdr:nvSpPr>
      <xdr:spPr>
        <a:xfrm>
          <a:off x="3582044" y="10653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163085</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xmlns="" id="{A738C7C8-70B1-4D45-BC29-06FF430D85FF}"/>
            </a:ext>
          </a:extLst>
        </xdr:cNvPr>
        <xdr:cNvSpPr txBox="1"/>
      </xdr:nvSpPr>
      <xdr:spPr>
        <a:xfrm>
          <a:off x="2705744" y="1062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137939</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xmlns="" id="{B7AE513B-7858-4A7C-8BA4-17F2EF2ECAC6}"/>
            </a:ext>
          </a:extLst>
        </xdr:cNvPr>
        <xdr:cNvSpPr txBox="1"/>
      </xdr:nvSpPr>
      <xdr:spPr>
        <a:xfrm>
          <a:off x="1816744" y="10596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101363</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xmlns="" id="{1A3815EA-E00D-4A8C-A933-A071965A1913}"/>
            </a:ext>
          </a:extLst>
        </xdr:cNvPr>
        <xdr:cNvSpPr txBox="1"/>
      </xdr:nvSpPr>
      <xdr:spPr>
        <a:xfrm>
          <a:off x="927744" y="1055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xmlns="" id="{54B70278-82A2-4F61-9E83-E3910791A15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xmlns="" id="{D2C8FFF6-0531-446B-82EE-357555E77B4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xmlns="" id="{EA0B9737-0520-4AB0-A435-B2F0F0191B8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xmlns="" id="{F22EAFA6-9CD9-4E00-97B6-23C237199C2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xmlns="" id="{520F4966-CC8D-4FCA-8384-B0CDB11607E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xmlns="" id="{912CEEEC-3A37-49F2-B2D7-20C9D739699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xmlns="" id="{CE99C0E3-A4C4-4283-A3E3-2D6E149CA77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xmlns="" id="{4A43468D-D4F2-4D8B-97BB-2DF91565DC6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xmlns="" id="{6C755BED-A52D-43E3-929E-79210AA1E35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xmlns="" id="{86DEF860-BFA5-4701-AE03-30F8BF9C473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xmlns="" id="{D79901DA-F3A6-4632-B67D-E68F942D40B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xmlns="" id="{8B84D56D-D8AE-41FC-B81D-022DEB59CE4C}"/>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xmlns="" id="{80972EEB-023C-460D-B989-7C6B5452913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a:extLst>
            <a:ext uri="{FF2B5EF4-FFF2-40B4-BE49-F238E27FC236}">
              <a16:creationId xmlns:a16="http://schemas.microsoft.com/office/drawing/2014/main" xmlns="" id="{B9B1B36A-CB96-4AED-A922-121709077EDC}"/>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xmlns="" id="{AF1F2FAE-A9B7-416D-88B0-6F52B32736E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a:extLst>
            <a:ext uri="{FF2B5EF4-FFF2-40B4-BE49-F238E27FC236}">
              <a16:creationId xmlns:a16="http://schemas.microsoft.com/office/drawing/2014/main" xmlns="" id="{B87A16CF-F22D-4456-BB98-F41CA2F13484}"/>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xmlns="" id="{0F3B9EEB-1632-4C89-9CE3-3D72C6EDD80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a:extLst>
            <a:ext uri="{FF2B5EF4-FFF2-40B4-BE49-F238E27FC236}">
              <a16:creationId xmlns:a16="http://schemas.microsoft.com/office/drawing/2014/main" xmlns="" id="{7F850B45-C912-4075-A2D5-155B18DF25DC}"/>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xmlns="" id="{FDB4F9B0-B0D2-4F61-BFA7-1C6CD3E420E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a:extLst>
            <a:ext uri="{FF2B5EF4-FFF2-40B4-BE49-F238E27FC236}">
              <a16:creationId xmlns:a16="http://schemas.microsoft.com/office/drawing/2014/main" xmlns="" id="{5BC3AC72-CEAC-407B-A531-2E094072894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xmlns="" id="{ACCCDF22-B1F8-469B-9529-5F802B6FE78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xmlns="" id="{79978BE5-C65E-4F85-83E7-854A93ED300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xmlns="" id="{0B1B890A-8DBE-40C8-8F99-3B2C66E3432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93928</xdr:rowOff>
    </xdr:from>
    <xdr:to>
      <xdr:col>54</xdr:col>
      <xdr:colOff>189865</xdr:colOff>
      <xdr:row>64</xdr:row>
      <xdr:rowOff>74155</xdr:rowOff>
    </xdr:to>
    <xdr:cxnSp macro="">
      <xdr:nvCxnSpPr>
        <xdr:cNvPr id="229" name="直線コネクタ 228">
          <a:extLst>
            <a:ext uri="{FF2B5EF4-FFF2-40B4-BE49-F238E27FC236}">
              <a16:creationId xmlns:a16="http://schemas.microsoft.com/office/drawing/2014/main" xmlns="" id="{558F6BAF-CA23-495D-9A86-5E64427B605C}"/>
            </a:ext>
          </a:extLst>
        </xdr:cNvPr>
        <xdr:cNvCxnSpPr/>
      </xdr:nvCxnSpPr>
      <xdr:spPr>
        <a:xfrm flipV="1">
          <a:off x="10476865" y="9695128"/>
          <a:ext cx="0" cy="1351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77982</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xmlns="" id="{3E6D0E6F-C955-45CE-99F2-F8C455F47A98}"/>
            </a:ext>
          </a:extLst>
        </xdr:cNvPr>
        <xdr:cNvSpPr txBox="1"/>
      </xdr:nvSpPr>
      <xdr:spPr>
        <a:xfrm>
          <a:off x="10515600" y="1105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74155</xdr:rowOff>
    </xdr:from>
    <xdr:to>
      <xdr:col>55</xdr:col>
      <xdr:colOff>88900</xdr:colOff>
      <xdr:row>64</xdr:row>
      <xdr:rowOff>74155</xdr:rowOff>
    </xdr:to>
    <xdr:cxnSp macro="">
      <xdr:nvCxnSpPr>
        <xdr:cNvPr id="231" name="直線コネクタ 230">
          <a:extLst>
            <a:ext uri="{FF2B5EF4-FFF2-40B4-BE49-F238E27FC236}">
              <a16:creationId xmlns:a16="http://schemas.microsoft.com/office/drawing/2014/main" xmlns="" id="{725B2D8B-C180-4052-8B14-DE2B764E5752}"/>
            </a:ext>
          </a:extLst>
        </xdr:cNvPr>
        <xdr:cNvCxnSpPr/>
      </xdr:nvCxnSpPr>
      <xdr:spPr>
        <a:xfrm>
          <a:off x="10388600" y="1104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40605</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xmlns="" id="{6A14C247-B567-4478-8449-2BF53BB273EA}"/>
            </a:ext>
          </a:extLst>
        </xdr:cNvPr>
        <xdr:cNvSpPr txBox="1"/>
      </xdr:nvSpPr>
      <xdr:spPr>
        <a:xfrm>
          <a:off x="10515600" y="94703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3,553,470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93928</xdr:rowOff>
    </xdr:from>
    <xdr:to>
      <xdr:col>55</xdr:col>
      <xdr:colOff>88900</xdr:colOff>
      <xdr:row>56</xdr:row>
      <xdr:rowOff>93928</xdr:rowOff>
    </xdr:to>
    <xdr:cxnSp macro="">
      <xdr:nvCxnSpPr>
        <xdr:cNvPr id="233" name="直線コネクタ 232">
          <a:extLst>
            <a:ext uri="{FF2B5EF4-FFF2-40B4-BE49-F238E27FC236}">
              <a16:creationId xmlns:a16="http://schemas.microsoft.com/office/drawing/2014/main" xmlns="" id="{05A00AC4-D020-4D42-9AAE-8A8E4B416798}"/>
            </a:ext>
          </a:extLst>
        </xdr:cNvPr>
        <xdr:cNvCxnSpPr/>
      </xdr:nvCxnSpPr>
      <xdr:spPr>
        <a:xfrm>
          <a:off x="10388600" y="969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49027</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xmlns="" id="{1306BB08-9F56-429C-8B95-06D501EA7A0A}"/>
            </a:ext>
          </a:extLst>
        </xdr:cNvPr>
        <xdr:cNvSpPr txBox="1"/>
      </xdr:nvSpPr>
      <xdr:spPr>
        <a:xfrm>
          <a:off x="10515600" y="10678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26150</xdr:rowOff>
    </xdr:from>
    <xdr:to>
      <xdr:col>55</xdr:col>
      <xdr:colOff>50800</xdr:colOff>
      <xdr:row>63</xdr:row>
      <xdr:rowOff>127750</xdr:rowOff>
    </xdr:to>
    <xdr:sp macro="" textlink="">
      <xdr:nvSpPr>
        <xdr:cNvPr id="235" name="フローチャート: 判断 234">
          <a:extLst>
            <a:ext uri="{FF2B5EF4-FFF2-40B4-BE49-F238E27FC236}">
              <a16:creationId xmlns:a16="http://schemas.microsoft.com/office/drawing/2014/main" xmlns="" id="{13D55930-078F-44D5-A6B7-B0AE9B0E6D85}"/>
            </a:ext>
          </a:extLst>
        </xdr:cNvPr>
        <xdr:cNvSpPr/>
      </xdr:nvSpPr>
      <xdr:spPr>
        <a:xfrm>
          <a:off x="10426700" y="1082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67268</xdr:rowOff>
    </xdr:from>
    <xdr:to>
      <xdr:col>50</xdr:col>
      <xdr:colOff>165100</xdr:colOff>
      <xdr:row>63</xdr:row>
      <xdr:rowOff>168868</xdr:rowOff>
    </xdr:to>
    <xdr:sp macro="" textlink="">
      <xdr:nvSpPr>
        <xdr:cNvPr id="236" name="フローチャート: 判断 235">
          <a:extLst>
            <a:ext uri="{FF2B5EF4-FFF2-40B4-BE49-F238E27FC236}">
              <a16:creationId xmlns:a16="http://schemas.microsoft.com/office/drawing/2014/main" xmlns="" id="{FC2DD574-51BD-44E5-B1A1-8DCA8C91CADA}"/>
            </a:ext>
          </a:extLst>
        </xdr:cNvPr>
        <xdr:cNvSpPr/>
      </xdr:nvSpPr>
      <xdr:spPr>
        <a:xfrm>
          <a:off x="9588500" y="1086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70917</xdr:rowOff>
    </xdr:from>
    <xdr:to>
      <xdr:col>46</xdr:col>
      <xdr:colOff>38100</xdr:colOff>
      <xdr:row>64</xdr:row>
      <xdr:rowOff>1067</xdr:rowOff>
    </xdr:to>
    <xdr:sp macro="" textlink="">
      <xdr:nvSpPr>
        <xdr:cNvPr id="237" name="フローチャート: 判断 236">
          <a:extLst>
            <a:ext uri="{FF2B5EF4-FFF2-40B4-BE49-F238E27FC236}">
              <a16:creationId xmlns:a16="http://schemas.microsoft.com/office/drawing/2014/main" xmlns="" id="{A55F41D6-9A70-4C29-A5D2-02A7F3A524DB}"/>
            </a:ext>
          </a:extLst>
        </xdr:cNvPr>
        <xdr:cNvSpPr/>
      </xdr:nvSpPr>
      <xdr:spPr>
        <a:xfrm>
          <a:off x="8699500" y="1087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70163</xdr:rowOff>
    </xdr:from>
    <xdr:to>
      <xdr:col>41</xdr:col>
      <xdr:colOff>101600</xdr:colOff>
      <xdr:row>64</xdr:row>
      <xdr:rowOff>313</xdr:rowOff>
    </xdr:to>
    <xdr:sp macro="" textlink="">
      <xdr:nvSpPr>
        <xdr:cNvPr id="238" name="フローチャート: 判断 237">
          <a:extLst>
            <a:ext uri="{FF2B5EF4-FFF2-40B4-BE49-F238E27FC236}">
              <a16:creationId xmlns:a16="http://schemas.microsoft.com/office/drawing/2014/main" xmlns="" id="{8F3761AA-942A-4DCC-9072-1296F8B12D20}"/>
            </a:ext>
          </a:extLst>
        </xdr:cNvPr>
        <xdr:cNvSpPr/>
      </xdr:nvSpPr>
      <xdr:spPr>
        <a:xfrm>
          <a:off x="7810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69290</xdr:rowOff>
    </xdr:from>
    <xdr:to>
      <xdr:col>36</xdr:col>
      <xdr:colOff>165100</xdr:colOff>
      <xdr:row>63</xdr:row>
      <xdr:rowOff>170890</xdr:rowOff>
    </xdr:to>
    <xdr:sp macro="" textlink="">
      <xdr:nvSpPr>
        <xdr:cNvPr id="239" name="フローチャート: 判断 238">
          <a:extLst>
            <a:ext uri="{FF2B5EF4-FFF2-40B4-BE49-F238E27FC236}">
              <a16:creationId xmlns:a16="http://schemas.microsoft.com/office/drawing/2014/main" xmlns="" id="{AE9241C4-CB30-4A64-AC43-5D72A0204A97}"/>
            </a:ext>
          </a:extLst>
        </xdr:cNvPr>
        <xdr:cNvSpPr/>
      </xdr:nvSpPr>
      <xdr:spPr>
        <a:xfrm>
          <a:off x="6921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28F79D8C-1623-4671-A9C4-E0236498865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FDB4697B-1EA8-463A-BE15-6F63ACC6EFE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7A7FDB78-7A44-44C7-BB66-E8F733D06BE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B71AF583-587E-4742-A362-64A75F4EFCE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03504E6A-A84B-4571-8415-189CA670BEA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52508</xdr:rowOff>
    </xdr:from>
    <xdr:to>
      <xdr:col>55</xdr:col>
      <xdr:colOff>50800</xdr:colOff>
      <xdr:row>63</xdr:row>
      <xdr:rowOff>154108</xdr:rowOff>
    </xdr:to>
    <xdr:sp macro="" textlink="">
      <xdr:nvSpPr>
        <xdr:cNvPr id="245" name="楕円 244">
          <a:extLst>
            <a:ext uri="{FF2B5EF4-FFF2-40B4-BE49-F238E27FC236}">
              <a16:creationId xmlns:a16="http://schemas.microsoft.com/office/drawing/2014/main" xmlns="" id="{1859972B-FD22-4E55-B9D5-E3B74CEF4C4D}"/>
            </a:ext>
          </a:extLst>
        </xdr:cNvPr>
        <xdr:cNvSpPr/>
      </xdr:nvSpPr>
      <xdr:spPr>
        <a:xfrm>
          <a:off x="10426700" y="1085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30935</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xmlns="" id="{70891EEC-B90A-4128-A720-74A98A38E8BB}"/>
            </a:ext>
          </a:extLst>
        </xdr:cNvPr>
        <xdr:cNvSpPr txBox="1"/>
      </xdr:nvSpPr>
      <xdr:spPr>
        <a:xfrm>
          <a:off x="10515600" y="1083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55212</xdr:rowOff>
    </xdr:from>
    <xdr:to>
      <xdr:col>50</xdr:col>
      <xdr:colOff>165100</xdr:colOff>
      <xdr:row>63</xdr:row>
      <xdr:rowOff>156812</xdr:rowOff>
    </xdr:to>
    <xdr:sp macro="" textlink="">
      <xdr:nvSpPr>
        <xdr:cNvPr id="247" name="楕円 246">
          <a:extLst>
            <a:ext uri="{FF2B5EF4-FFF2-40B4-BE49-F238E27FC236}">
              <a16:creationId xmlns:a16="http://schemas.microsoft.com/office/drawing/2014/main" xmlns="" id="{61E288A1-B298-43C2-B808-2D5E70C4E9FB}"/>
            </a:ext>
          </a:extLst>
        </xdr:cNvPr>
        <xdr:cNvSpPr/>
      </xdr:nvSpPr>
      <xdr:spPr>
        <a:xfrm>
          <a:off x="9588500" y="1085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103308</xdr:rowOff>
    </xdr:from>
    <xdr:to>
      <xdr:col>55</xdr:col>
      <xdr:colOff>0</xdr:colOff>
      <xdr:row>63</xdr:row>
      <xdr:rowOff>106012</xdr:rowOff>
    </xdr:to>
    <xdr:cxnSp macro="">
      <xdr:nvCxnSpPr>
        <xdr:cNvPr id="248" name="直線コネクタ 247">
          <a:extLst>
            <a:ext uri="{FF2B5EF4-FFF2-40B4-BE49-F238E27FC236}">
              <a16:creationId xmlns:a16="http://schemas.microsoft.com/office/drawing/2014/main" xmlns="" id="{42D51BA2-AABB-47E9-B244-CDE17EB578C7}"/>
            </a:ext>
          </a:extLst>
        </xdr:cNvPr>
        <xdr:cNvCxnSpPr/>
      </xdr:nvCxnSpPr>
      <xdr:spPr>
        <a:xfrm flipV="1">
          <a:off x="9639300" y="10904658"/>
          <a:ext cx="838200" cy="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57013</xdr:rowOff>
    </xdr:from>
    <xdr:to>
      <xdr:col>46</xdr:col>
      <xdr:colOff>38100</xdr:colOff>
      <xdr:row>63</xdr:row>
      <xdr:rowOff>158613</xdr:rowOff>
    </xdr:to>
    <xdr:sp macro="" textlink="">
      <xdr:nvSpPr>
        <xdr:cNvPr id="249" name="楕円 248">
          <a:extLst>
            <a:ext uri="{FF2B5EF4-FFF2-40B4-BE49-F238E27FC236}">
              <a16:creationId xmlns:a16="http://schemas.microsoft.com/office/drawing/2014/main" xmlns="" id="{68F39FA5-A8F1-41DE-822E-F43C806694B8}"/>
            </a:ext>
          </a:extLst>
        </xdr:cNvPr>
        <xdr:cNvSpPr/>
      </xdr:nvSpPr>
      <xdr:spPr>
        <a:xfrm>
          <a:off x="8699500" y="1085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106012</xdr:rowOff>
    </xdr:from>
    <xdr:to>
      <xdr:col>50</xdr:col>
      <xdr:colOff>114300</xdr:colOff>
      <xdr:row>63</xdr:row>
      <xdr:rowOff>107813</xdr:rowOff>
    </xdr:to>
    <xdr:cxnSp macro="">
      <xdr:nvCxnSpPr>
        <xdr:cNvPr id="250" name="直線コネクタ 249">
          <a:extLst>
            <a:ext uri="{FF2B5EF4-FFF2-40B4-BE49-F238E27FC236}">
              <a16:creationId xmlns:a16="http://schemas.microsoft.com/office/drawing/2014/main" xmlns="" id="{3B40DF71-6779-44A8-84A0-9B67EDFDC682}"/>
            </a:ext>
          </a:extLst>
        </xdr:cNvPr>
        <xdr:cNvCxnSpPr/>
      </xdr:nvCxnSpPr>
      <xdr:spPr>
        <a:xfrm flipV="1">
          <a:off x="8750300" y="10907362"/>
          <a:ext cx="889000" cy="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59967</xdr:rowOff>
    </xdr:from>
    <xdr:to>
      <xdr:col>41</xdr:col>
      <xdr:colOff>101600</xdr:colOff>
      <xdr:row>63</xdr:row>
      <xdr:rowOff>161567</xdr:rowOff>
    </xdr:to>
    <xdr:sp macro="" textlink="">
      <xdr:nvSpPr>
        <xdr:cNvPr id="251" name="楕円 250">
          <a:extLst>
            <a:ext uri="{FF2B5EF4-FFF2-40B4-BE49-F238E27FC236}">
              <a16:creationId xmlns:a16="http://schemas.microsoft.com/office/drawing/2014/main" xmlns="" id="{5D9F532B-D233-4BA0-BA01-23472B30FB0E}"/>
            </a:ext>
          </a:extLst>
        </xdr:cNvPr>
        <xdr:cNvSpPr/>
      </xdr:nvSpPr>
      <xdr:spPr>
        <a:xfrm>
          <a:off x="7810500" y="1086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107813</xdr:rowOff>
    </xdr:from>
    <xdr:to>
      <xdr:col>45</xdr:col>
      <xdr:colOff>177800</xdr:colOff>
      <xdr:row>63</xdr:row>
      <xdr:rowOff>110767</xdr:rowOff>
    </xdr:to>
    <xdr:cxnSp macro="">
      <xdr:nvCxnSpPr>
        <xdr:cNvPr id="252" name="直線コネクタ 251">
          <a:extLst>
            <a:ext uri="{FF2B5EF4-FFF2-40B4-BE49-F238E27FC236}">
              <a16:creationId xmlns:a16="http://schemas.microsoft.com/office/drawing/2014/main" xmlns="" id="{10991CD8-1609-4CC7-B09C-C2871DBFC4D3}"/>
            </a:ext>
          </a:extLst>
        </xdr:cNvPr>
        <xdr:cNvCxnSpPr/>
      </xdr:nvCxnSpPr>
      <xdr:spPr>
        <a:xfrm flipV="1">
          <a:off x="7861300" y="10909163"/>
          <a:ext cx="889000" cy="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61692</xdr:rowOff>
    </xdr:from>
    <xdr:to>
      <xdr:col>36</xdr:col>
      <xdr:colOff>165100</xdr:colOff>
      <xdr:row>63</xdr:row>
      <xdr:rowOff>163292</xdr:rowOff>
    </xdr:to>
    <xdr:sp macro="" textlink="">
      <xdr:nvSpPr>
        <xdr:cNvPr id="253" name="楕円 252">
          <a:extLst>
            <a:ext uri="{FF2B5EF4-FFF2-40B4-BE49-F238E27FC236}">
              <a16:creationId xmlns:a16="http://schemas.microsoft.com/office/drawing/2014/main" xmlns="" id="{455619A1-C4C1-4F8D-9B40-1F655E59BB21}"/>
            </a:ext>
          </a:extLst>
        </xdr:cNvPr>
        <xdr:cNvSpPr/>
      </xdr:nvSpPr>
      <xdr:spPr>
        <a:xfrm>
          <a:off x="6921500" y="1086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110767</xdr:rowOff>
    </xdr:from>
    <xdr:to>
      <xdr:col>41</xdr:col>
      <xdr:colOff>50800</xdr:colOff>
      <xdr:row>63</xdr:row>
      <xdr:rowOff>112492</xdr:rowOff>
    </xdr:to>
    <xdr:cxnSp macro="">
      <xdr:nvCxnSpPr>
        <xdr:cNvPr id="254" name="直線コネクタ 253">
          <a:extLst>
            <a:ext uri="{FF2B5EF4-FFF2-40B4-BE49-F238E27FC236}">
              <a16:creationId xmlns:a16="http://schemas.microsoft.com/office/drawing/2014/main" xmlns="" id="{57406042-07AC-4420-B43F-2DDA1805FCAE}"/>
            </a:ext>
          </a:extLst>
        </xdr:cNvPr>
        <xdr:cNvCxnSpPr/>
      </xdr:nvCxnSpPr>
      <xdr:spPr>
        <a:xfrm flipV="1">
          <a:off x="6972300" y="10912117"/>
          <a:ext cx="889000" cy="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159995</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xmlns="" id="{72E543BA-5A32-4843-B0F8-12A086C639DC}"/>
            </a:ext>
          </a:extLst>
        </xdr:cNvPr>
        <xdr:cNvSpPr txBox="1"/>
      </xdr:nvSpPr>
      <xdr:spPr>
        <a:xfrm>
          <a:off x="9327095" y="1096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163644</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xmlns="" id="{CF351C52-D609-4E72-BCAD-7D5BE0D6B8CC}"/>
            </a:ext>
          </a:extLst>
        </xdr:cNvPr>
        <xdr:cNvSpPr txBox="1"/>
      </xdr:nvSpPr>
      <xdr:spPr>
        <a:xfrm>
          <a:off x="8450795" y="10964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162890</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xmlns="" id="{11F2E745-2FE3-4393-9916-234E9C419CA8}"/>
            </a:ext>
          </a:extLst>
        </xdr:cNvPr>
        <xdr:cNvSpPr txBox="1"/>
      </xdr:nvSpPr>
      <xdr:spPr>
        <a:xfrm>
          <a:off x="7561795" y="1096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162017</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xmlns="" id="{D6590303-CC73-484A-B876-4E6476DF4BB9}"/>
            </a:ext>
          </a:extLst>
        </xdr:cNvPr>
        <xdr:cNvSpPr txBox="1"/>
      </xdr:nvSpPr>
      <xdr:spPr>
        <a:xfrm>
          <a:off x="6672795" y="10963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1889</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xmlns="" id="{57677B64-3567-4A1C-95F4-8794C0FCAA88}"/>
            </a:ext>
          </a:extLst>
        </xdr:cNvPr>
        <xdr:cNvSpPr txBox="1"/>
      </xdr:nvSpPr>
      <xdr:spPr>
        <a:xfrm>
          <a:off x="9327095" y="10631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3690</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xmlns="" id="{C8A4F1E5-1E6C-4BC3-AA58-1F63D037A9A3}"/>
            </a:ext>
          </a:extLst>
        </xdr:cNvPr>
        <xdr:cNvSpPr txBox="1"/>
      </xdr:nvSpPr>
      <xdr:spPr>
        <a:xfrm>
          <a:off x="8450795" y="106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6644</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xmlns="" id="{2D3BD7E4-8C16-4F67-B7B4-FF86427D964A}"/>
            </a:ext>
          </a:extLst>
        </xdr:cNvPr>
        <xdr:cNvSpPr txBox="1"/>
      </xdr:nvSpPr>
      <xdr:spPr>
        <a:xfrm>
          <a:off x="7561795" y="10636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8369</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xmlns="" id="{EE851C33-BF88-4A3D-B2C5-DDF55098E19C}"/>
            </a:ext>
          </a:extLst>
        </xdr:cNvPr>
        <xdr:cNvSpPr txBox="1"/>
      </xdr:nvSpPr>
      <xdr:spPr>
        <a:xfrm>
          <a:off x="6672795" y="10638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xmlns="" id="{B0651C62-C3D7-4F97-912E-5EC75BBC49F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xmlns="" id="{0EFEF5C0-A038-47E9-AE29-EF7A2906CBC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xmlns="" id="{AFD9DCEE-B2EE-4C77-B5D9-E6EC2E82263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xmlns="" id="{6BC3A1B1-E1E1-40F1-9DED-0E6A8FA0657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xmlns="" id="{7A77F7DB-7802-47BE-9E6E-2F0D9AFCAE7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xmlns="" id="{B8057254-493F-4627-BA0E-7C6AED6A4FE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xmlns="" id="{6E4B6836-363B-4AE3-BFE4-0FB1733779F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xmlns="" id="{E805EFA4-2E8A-4615-A1E7-361D1B08656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xmlns="" id="{F59053B9-48B3-46D2-8269-54DDCFA6FD4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xmlns="" id="{CF086CB2-876D-4BAD-BA88-913458F6675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xmlns="" id="{88B0EE5A-8F47-4DD4-8A61-113DA3E4DD5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xmlns="" id="{82C2AE54-2753-4164-B53D-4B60982FAF84}"/>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xmlns="" id="{B225E8E4-3929-41E3-BD40-DA78CF37DEA8}"/>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xmlns="" id="{EFF3A390-AC9D-4070-A6E5-6270EDA0991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xmlns="" id="{556310FC-9BA0-4FD9-AF0F-0AA62E6A0CF8}"/>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xmlns="" id="{460CE401-8C37-4A4B-AEC6-E54C6B4EF38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xmlns="" id="{C455944A-B567-447A-8D09-CFC1023AA8B4}"/>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xmlns="" id="{C0F7DE67-C23C-4577-8C60-1ECDF916BAC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xmlns="" id="{97320359-AD4E-4002-9485-E7330109ABD4}"/>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xmlns="" id="{F9C94B4C-0C42-4E07-880D-E4E9C6B5FF2F}"/>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xmlns="" id="{56412FDA-EE03-4533-9537-74F8807D7AF1}"/>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xmlns="" id="{F41A5C11-BAF4-4E7A-836B-571664C78D0E}"/>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xmlns="" id="{D1CCDDBC-25F8-49E0-99C7-DFC448B97CF6}"/>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xmlns="" id="{36211D55-95FC-4179-9E15-6E211043763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xmlns="" id="{ED509D66-5F06-47B2-890A-9303CF6058F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29936</xdr:rowOff>
    </xdr:from>
    <xdr:to>
      <xdr:col>24</xdr:col>
      <xdr:colOff>62865</xdr:colOff>
      <xdr:row>86</xdr:row>
      <xdr:rowOff>60961</xdr:rowOff>
    </xdr:to>
    <xdr:cxnSp macro="">
      <xdr:nvCxnSpPr>
        <xdr:cNvPr id="288" name="直線コネクタ 287">
          <a:extLst>
            <a:ext uri="{FF2B5EF4-FFF2-40B4-BE49-F238E27FC236}">
              <a16:creationId xmlns:a16="http://schemas.microsoft.com/office/drawing/2014/main" xmlns="" id="{7C9A6C6C-8A47-478A-BA41-357054C47D6E}"/>
            </a:ext>
          </a:extLst>
        </xdr:cNvPr>
        <xdr:cNvCxnSpPr/>
      </xdr:nvCxnSpPr>
      <xdr:spPr>
        <a:xfrm flipV="1">
          <a:off x="4634865" y="13403036"/>
          <a:ext cx="0" cy="1402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405111" cy="259045"/>
    <xdr:sp macro="" textlink="">
      <xdr:nvSpPr>
        <xdr:cNvPr id="289" name="【公営住宅】&#10;有形固定資産減価償却率最小値テキスト">
          <a:extLst>
            <a:ext uri="{FF2B5EF4-FFF2-40B4-BE49-F238E27FC236}">
              <a16:creationId xmlns:a16="http://schemas.microsoft.com/office/drawing/2014/main" xmlns="" id="{4B3CD325-C2B1-4F92-9972-AEFBAB9E9868}"/>
            </a:ext>
          </a:extLst>
        </xdr:cNvPr>
        <xdr:cNvSpPr txBox="1"/>
      </xdr:nvSpPr>
      <xdr:spPr>
        <a:xfrm>
          <a:off x="46736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90" name="直線コネクタ 289">
          <a:extLst>
            <a:ext uri="{FF2B5EF4-FFF2-40B4-BE49-F238E27FC236}">
              <a16:creationId xmlns:a16="http://schemas.microsoft.com/office/drawing/2014/main" xmlns="" id="{F14B51E9-3D50-422C-88A2-F49313B6AD1C}"/>
            </a:ext>
          </a:extLst>
        </xdr:cNvPr>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148063</xdr:rowOff>
    </xdr:from>
    <xdr:ext cx="340478" cy="259045"/>
    <xdr:sp macro="" textlink="">
      <xdr:nvSpPr>
        <xdr:cNvPr id="291" name="【公営住宅】&#10;有形固定資産減価償却率最大値テキスト">
          <a:extLst>
            <a:ext uri="{FF2B5EF4-FFF2-40B4-BE49-F238E27FC236}">
              <a16:creationId xmlns:a16="http://schemas.microsoft.com/office/drawing/2014/main" xmlns="" id="{77DDFFA0-85DB-49F2-AE2A-EFE18C301E63}"/>
            </a:ext>
          </a:extLst>
        </xdr:cNvPr>
        <xdr:cNvSpPr txBox="1"/>
      </xdr:nvSpPr>
      <xdr:spPr>
        <a:xfrm>
          <a:off x="4673600" y="1317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29936</xdr:rowOff>
    </xdr:from>
    <xdr:to>
      <xdr:col>24</xdr:col>
      <xdr:colOff>152400</xdr:colOff>
      <xdr:row>78</xdr:row>
      <xdr:rowOff>29936</xdr:rowOff>
    </xdr:to>
    <xdr:cxnSp macro="">
      <xdr:nvCxnSpPr>
        <xdr:cNvPr id="292" name="直線コネクタ 291">
          <a:extLst>
            <a:ext uri="{FF2B5EF4-FFF2-40B4-BE49-F238E27FC236}">
              <a16:creationId xmlns:a16="http://schemas.microsoft.com/office/drawing/2014/main" xmlns="" id="{B4FEFF4C-69D1-4057-94FD-8B41C815AB6A}"/>
            </a:ext>
          </a:extLst>
        </xdr:cNvPr>
        <xdr:cNvCxnSpPr/>
      </xdr:nvCxnSpPr>
      <xdr:spPr>
        <a:xfrm>
          <a:off x="4546600" y="1340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96356</xdr:rowOff>
    </xdr:from>
    <xdr:ext cx="405111" cy="259045"/>
    <xdr:sp macro="" textlink="">
      <xdr:nvSpPr>
        <xdr:cNvPr id="293" name="【公営住宅】&#10;有形固定資産減価償却率平均値テキスト">
          <a:extLst>
            <a:ext uri="{FF2B5EF4-FFF2-40B4-BE49-F238E27FC236}">
              <a16:creationId xmlns:a16="http://schemas.microsoft.com/office/drawing/2014/main" xmlns="" id="{3BF62F9D-FEBE-4B10-ABE8-82F1D65A7753}"/>
            </a:ext>
          </a:extLst>
        </xdr:cNvPr>
        <xdr:cNvSpPr txBox="1"/>
      </xdr:nvSpPr>
      <xdr:spPr>
        <a:xfrm>
          <a:off x="4673600" y="143267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117929</xdr:rowOff>
    </xdr:from>
    <xdr:to>
      <xdr:col>24</xdr:col>
      <xdr:colOff>114300</xdr:colOff>
      <xdr:row>84</xdr:row>
      <xdr:rowOff>48079</xdr:rowOff>
    </xdr:to>
    <xdr:sp macro="" textlink="">
      <xdr:nvSpPr>
        <xdr:cNvPr id="294" name="フローチャート: 判断 293">
          <a:extLst>
            <a:ext uri="{FF2B5EF4-FFF2-40B4-BE49-F238E27FC236}">
              <a16:creationId xmlns:a16="http://schemas.microsoft.com/office/drawing/2014/main" xmlns="" id="{1A47719D-DFB3-4779-B51E-BF15B35E2A07}"/>
            </a:ext>
          </a:extLst>
        </xdr:cNvPr>
        <xdr:cNvSpPr/>
      </xdr:nvSpPr>
      <xdr:spPr>
        <a:xfrm>
          <a:off x="4584700" y="1434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117929</xdr:rowOff>
    </xdr:from>
    <xdr:to>
      <xdr:col>20</xdr:col>
      <xdr:colOff>38100</xdr:colOff>
      <xdr:row>84</xdr:row>
      <xdr:rowOff>48079</xdr:rowOff>
    </xdr:to>
    <xdr:sp macro="" textlink="">
      <xdr:nvSpPr>
        <xdr:cNvPr id="295" name="フローチャート: 判断 294">
          <a:extLst>
            <a:ext uri="{FF2B5EF4-FFF2-40B4-BE49-F238E27FC236}">
              <a16:creationId xmlns:a16="http://schemas.microsoft.com/office/drawing/2014/main" xmlns="" id="{2DE30CEB-07A5-48B9-A79C-6019630F97F4}"/>
            </a:ext>
          </a:extLst>
        </xdr:cNvPr>
        <xdr:cNvSpPr/>
      </xdr:nvSpPr>
      <xdr:spPr>
        <a:xfrm>
          <a:off x="3746500" y="1434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104866</xdr:rowOff>
    </xdr:from>
    <xdr:to>
      <xdr:col>15</xdr:col>
      <xdr:colOff>101600</xdr:colOff>
      <xdr:row>84</xdr:row>
      <xdr:rowOff>35016</xdr:rowOff>
    </xdr:to>
    <xdr:sp macro="" textlink="">
      <xdr:nvSpPr>
        <xdr:cNvPr id="296" name="フローチャート: 判断 295">
          <a:extLst>
            <a:ext uri="{FF2B5EF4-FFF2-40B4-BE49-F238E27FC236}">
              <a16:creationId xmlns:a16="http://schemas.microsoft.com/office/drawing/2014/main" xmlns="" id="{22E2442E-89AC-44BE-AE41-A36970CD6A4C}"/>
            </a:ext>
          </a:extLst>
        </xdr:cNvPr>
        <xdr:cNvSpPr/>
      </xdr:nvSpPr>
      <xdr:spPr>
        <a:xfrm>
          <a:off x="2857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96701</xdr:rowOff>
    </xdr:from>
    <xdr:to>
      <xdr:col>10</xdr:col>
      <xdr:colOff>165100</xdr:colOff>
      <xdr:row>84</xdr:row>
      <xdr:rowOff>26851</xdr:rowOff>
    </xdr:to>
    <xdr:sp macro="" textlink="">
      <xdr:nvSpPr>
        <xdr:cNvPr id="297" name="フローチャート: 判断 296">
          <a:extLst>
            <a:ext uri="{FF2B5EF4-FFF2-40B4-BE49-F238E27FC236}">
              <a16:creationId xmlns:a16="http://schemas.microsoft.com/office/drawing/2014/main" xmlns="" id="{7833E8E4-E1E8-48C5-9F76-01549FD3D5D3}"/>
            </a:ext>
          </a:extLst>
        </xdr:cNvPr>
        <xdr:cNvSpPr/>
      </xdr:nvSpPr>
      <xdr:spPr>
        <a:xfrm>
          <a:off x="1968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83638</xdr:rowOff>
    </xdr:from>
    <xdr:to>
      <xdr:col>6</xdr:col>
      <xdr:colOff>38100</xdr:colOff>
      <xdr:row>84</xdr:row>
      <xdr:rowOff>13788</xdr:rowOff>
    </xdr:to>
    <xdr:sp macro="" textlink="">
      <xdr:nvSpPr>
        <xdr:cNvPr id="298" name="フローチャート: 判断 297">
          <a:extLst>
            <a:ext uri="{FF2B5EF4-FFF2-40B4-BE49-F238E27FC236}">
              <a16:creationId xmlns:a16="http://schemas.microsoft.com/office/drawing/2014/main" xmlns="" id="{8B858E2F-9E1E-4E0E-8510-47ACB8E35C1D}"/>
            </a:ext>
          </a:extLst>
        </xdr:cNvPr>
        <xdr:cNvSpPr/>
      </xdr:nvSpPr>
      <xdr:spPr>
        <a:xfrm>
          <a:off x="1079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BB112973-1FBC-4F50-AA84-FE21F4FBC21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B7FB65B9-DB87-4135-904C-C2D38401585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16494C3B-9ECD-4B2D-AC20-6941EB873F4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8EBA5FD0-F855-474C-9AC9-8310C6047C7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D2DE45B6-F179-48FA-83C0-FF8D96A226F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104866</xdr:rowOff>
    </xdr:from>
    <xdr:to>
      <xdr:col>24</xdr:col>
      <xdr:colOff>114300</xdr:colOff>
      <xdr:row>82</xdr:row>
      <xdr:rowOff>35016</xdr:rowOff>
    </xdr:to>
    <xdr:sp macro="" textlink="">
      <xdr:nvSpPr>
        <xdr:cNvPr id="304" name="楕円 303">
          <a:extLst>
            <a:ext uri="{FF2B5EF4-FFF2-40B4-BE49-F238E27FC236}">
              <a16:creationId xmlns:a16="http://schemas.microsoft.com/office/drawing/2014/main" xmlns="" id="{8CFA9D37-819A-4463-B8F1-7F4A0B17EF8F}"/>
            </a:ext>
          </a:extLst>
        </xdr:cNvPr>
        <xdr:cNvSpPr/>
      </xdr:nvSpPr>
      <xdr:spPr>
        <a:xfrm>
          <a:off x="4584700" y="1399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127743</xdr:rowOff>
    </xdr:from>
    <xdr:ext cx="405111" cy="259045"/>
    <xdr:sp macro="" textlink="">
      <xdr:nvSpPr>
        <xdr:cNvPr id="305" name="【公営住宅】&#10;有形固定資産減価償却率該当値テキスト">
          <a:extLst>
            <a:ext uri="{FF2B5EF4-FFF2-40B4-BE49-F238E27FC236}">
              <a16:creationId xmlns:a16="http://schemas.microsoft.com/office/drawing/2014/main" xmlns="" id="{CC0A94FA-F0DA-446F-B3C6-1738653C48EB}"/>
            </a:ext>
          </a:extLst>
        </xdr:cNvPr>
        <xdr:cNvSpPr txBox="1"/>
      </xdr:nvSpPr>
      <xdr:spPr>
        <a:xfrm>
          <a:off x="4673600" y="13843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91802</xdr:rowOff>
    </xdr:from>
    <xdr:to>
      <xdr:col>20</xdr:col>
      <xdr:colOff>38100</xdr:colOff>
      <xdr:row>82</xdr:row>
      <xdr:rowOff>21952</xdr:rowOff>
    </xdr:to>
    <xdr:sp macro="" textlink="">
      <xdr:nvSpPr>
        <xdr:cNvPr id="306" name="楕円 305">
          <a:extLst>
            <a:ext uri="{FF2B5EF4-FFF2-40B4-BE49-F238E27FC236}">
              <a16:creationId xmlns:a16="http://schemas.microsoft.com/office/drawing/2014/main" xmlns="" id="{24400B9A-43C1-479F-B570-552386729E3C}"/>
            </a:ext>
          </a:extLst>
        </xdr:cNvPr>
        <xdr:cNvSpPr/>
      </xdr:nvSpPr>
      <xdr:spPr>
        <a:xfrm>
          <a:off x="3746500" y="1397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142602</xdr:rowOff>
    </xdr:from>
    <xdr:to>
      <xdr:col>24</xdr:col>
      <xdr:colOff>63500</xdr:colOff>
      <xdr:row>81</xdr:row>
      <xdr:rowOff>155666</xdr:rowOff>
    </xdr:to>
    <xdr:cxnSp macro="">
      <xdr:nvCxnSpPr>
        <xdr:cNvPr id="307" name="直線コネクタ 306">
          <a:extLst>
            <a:ext uri="{FF2B5EF4-FFF2-40B4-BE49-F238E27FC236}">
              <a16:creationId xmlns:a16="http://schemas.microsoft.com/office/drawing/2014/main" xmlns="" id="{388F137E-DB91-4F94-8EA5-C92C91E95947}"/>
            </a:ext>
          </a:extLst>
        </xdr:cNvPr>
        <xdr:cNvCxnSpPr/>
      </xdr:nvCxnSpPr>
      <xdr:spPr>
        <a:xfrm>
          <a:off x="3797300" y="14030052"/>
          <a:ext cx="8382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72208</xdr:rowOff>
    </xdr:from>
    <xdr:to>
      <xdr:col>15</xdr:col>
      <xdr:colOff>101600</xdr:colOff>
      <xdr:row>82</xdr:row>
      <xdr:rowOff>2358</xdr:rowOff>
    </xdr:to>
    <xdr:sp macro="" textlink="">
      <xdr:nvSpPr>
        <xdr:cNvPr id="308" name="楕円 307">
          <a:extLst>
            <a:ext uri="{FF2B5EF4-FFF2-40B4-BE49-F238E27FC236}">
              <a16:creationId xmlns:a16="http://schemas.microsoft.com/office/drawing/2014/main" xmlns="" id="{3AD6971B-9C5F-49D7-9821-A75187D7ACB9}"/>
            </a:ext>
          </a:extLst>
        </xdr:cNvPr>
        <xdr:cNvSpPr/>
      </xdr:nvSpPr>
      <xdr:spPr>
        <a:xfrm>
          <a:off x="2857500" y="1395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123008</xdr:rowOff>
    </xdr:from>
    <xdr:to>
      <xdr:col>19</xdr:col>
      <xdr:colOff>177800</xdr:colOff>
      <xdr:row>81</xdr:row>
      <xdr:rowOff>142602</xdr:rowOff>
    </xdr:to>
    <xdr:cxnSp macro="">
      <xdr:nvCxnSpPr>
        <xdr:cNvPr id="309" name="直線コネクタ 308">
          <a:extLst>
            <a:ext uri="{FF2B5EF4-FFF2-40B4-BE49-F238E27FC236}">
              <a16:creationId xmlns:a16="http://schemas.microsoft.com/office/drawing/2014/main" xmlns="" id="{47510F67-267D-4452-A367-E4B34AEEF816}"/>
            </a:ext>
          </a:extLst>
        </xdr:cNvPr>
        <xdr:cNvCxnSpPr/>
      </xdr:nvCxnSpPr>
      <xdr:spPr>
        <a:xfrm>
          <a:off x="2908300" y="1401045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93436</xdr:rowOff>
    </xdr:from>
    <xdr:to>
      <xdr:col>10</xdr:col>
      <xdr:colOff>165100</xdr:colOff>
      <xdr:row>82</xdr:row>
      <xdr:rowOff>23586</xdr:rowOff>
    </xdr:to>
    <xdr:sp macro="" textlink="">
      <xdr:nvSpPr>
        <xdr:cNvPr id="310" name="楕円 309">
          <a:extLst>
            <a:ext uri="{FF2B5EF4-FFF2-40B4-BE49-F238E27FC236}">
              <a16:creationId xmlns:a16="http://schemas.microsoft.com/office/drawing/2014/main" xmlns="" id="{5A7D7FE7-914C-4067-B056-3BB765BB94DB}"/>
            </a:ext>
          </a:extLst>
        </xdr:cNvPr>
        <xdr:cNvSpPr/>
      </xdr:nvSpPr>
      <xdr:spPr>
        <a:xfrm>
          <a:off x="19685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123008</xdr:rowOff>
    </xdr:from>
    <xdr:to>
      <xdr:col>15</xdr:col>
      <xdr:colOff>50800</xdr:colOff>
      <xdr:row>81</xdr:row>
      <xdr:rowOff>144236</xdr:rowOff>
    </xdr:to>
    <xdr:cxnSp macro="">
      <xdr:nvCxnSpPr>
        <xdr:cNvPr id="311" name="直線コネクタ 310">
          <a:extLst>
            <a:ext uri="{FF2B5EF4-FFF2-40B4-BE49-F238E27FC236}">
              <a16:creationId xmlns:a16="http://schemas.microsoft.com/office/drawing/2014/main" xmlns="" id="{A37DB76F-1983-4F11-ADB3-0705EB8B5877}"/>
            </a:ext>
          </a:extLst>
        </xdr:cNvPr>
        <xdr:cNvCxnSpPr/>
      </xdr:nvCxnSpPr>
      <xdr:spPr>
        <a:xfrm flipV="1">
          <a:off x="2019300" y="1401045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57513</xdr:rowOff>
    </xdr:from>
    <xdr:to>
      <xdr:col>6</xdr:col>
      <xdr:colOff>38100</xdr:colOff>
      <xdr:row>81</xdr:row>
      <xdr:rowOff>159113</xdr:rowOff>
    </xdr:to>
    <xdr:sp macro="" textlink="">
      <xdr:nvSpPr>
        <xdr:cNvPr id="312" name="楕円 311">
          <a:extLst>
            <a:ext uri="{FF2B5EF4-FFF2-40B4-BE49-F238E27FC236}">
              <a16:creationId xmlns:a16="http://schemas.microsoft.com/office/drawing/2014/main" xmlns="" id="{B3AE54AA-2326-4047-84EB-730D4E301E34}"/>
            </a:ext>
          </a:extLst>
        </xdr:cNvPr>
        <xdr:cNvSpPr/>
      </xdr:nvSpPr>
      <xdr:spPr>
        <a:xfrm>
          <a:off x="1079500" y="1394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108313</xdr:rowOff>
    </xdr:from>
    <xdr:to>
      <xdr:col>10</xdr:col>
      <xdr:colOff>114300</xdr:colOff>
      <xdr:row>81</xdr:row>
      <xdr:rowOff>144236</xdr:rowOff>
    </xdr:to>
    <xdr:cxnSp macro="">
      <xdr:nvCxnSpPr>
        <xdr:cNvPr id="313" name="直線コネクタ 312">
          <a:extLst>
            <a:ext uri="{FF2B5EF4-FFF2-40B4-BE49-F238E27FC236}">
              <a16:creationId xmlns:a16="http://schemas.microsoft.com/office/drawing/2014/main" xmlns="" id="{5614493F-53FF-49A6-9706-0278A867ECCB}"/>
            </a:ext>
          </a:extLst>
        </xdr:cNvPr>
        <xdr:cNvCxnSpPr/>
      </xdr:nvCxnSpPr>
      <xdr:spPr>
        <a:xfrm>
          <a:off x="1130300" y="1399576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39206</xdr:rowOff>
    </xdr:from>
    <xdr:ext cx="405111" cy="259045"/>
    <xdr:sp macro="" textlink="">
      <xdr:nvSpPr>
        <xdr:cNvPr id="314" name="n_1aveValue【公営住宅】&#10;有形固定資産減価償却率">
          <a:extLst>
            <a:ext uri="{FF2B5EF4-FFF2-40B4-BE49-F238E27FC236}">
              <a16:creationId xmlns:a16="http://schemas.microsoft.com/office/drawing/2014/main" xmlns="" id="{5613ED4C-BD75-4D75-AFAD-1657BD29D70B}"/>
            </a:ext>
          </a:extLst>
        </xdr:cNvPr>
        <xdr:cNvSpPr txBox="1"/>
      </xdr:nvSpPr>
      <xdr:spPr>
        <a:xfrm>
          <a:off x="3582044" y="1444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26143</xdr:rowOff>
    </xdr:from>
    <xdr:ext cx="405111" cy="259045"/>
    <xdr:sp macro="" textlink="">
      <xdr:nvSpPr>
        <xdr:cNvPr id="315" name="n_2aveValue【公営住宅】&#10;有形固定資産減価償却率">
          <a:extLst>
            <a:ext uri="{FF2B5EF4-FFF2-40B4-BE49-F238E27FC236}">
              <a16:creationId xmlns:a16="http://schemas.microsoft.com/office/drawing/2014/main" xmlns="" id="{2ED93C49-0A72-4515-9E7E-97CE130786E8}"/>
            </a:ext>
          </a:extLst>
        </xdr:cNvPr>
        <xdr:cNvSpPr txBox="1"/>
      </xdr:nvSpPr>
      <xdr:spPr>
        <a:xfrm>
          <a:off x="2705744" y="1442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17978</xdr:rowOff>
    </xdr:from>
    <xdr:ext cx="405111" cy="259045"/>
    <xdr:sp macro="" textlink="">
      <xdr:nvSpPr>
        <xdr:cNvPr id="316" name="n_3aveValue【公営住宅】&#10;有形固定資産減価償却率">
          <a:extLst>
            <a:ext uri="{FF2B5EF4-FFF2-40B4-BE49-F238E27FC236}">
              <a16:creationId xmlns:a16="http://schemas.microsoft.com/office/drawing/2014/main" xmlns="" id="{291C4FA3-F15C-4448-B528-7CFA0B0A45EA}"/>
            </a:ext>
          </a:extLst>
        </xdr:cNvPr>
        <xdr:cNvSpPr txBox="1"/>
      </xdr:nvSpPr>
      <xdr:spPr>
        <a:xfrm>
          <a:off x="18167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4915</xdr:rowOff>
    </xdr:from>
    <xdr:ext cx="405111" cy="259045"/>
    <xdr:sp macro="" textlink="">
      <xdr:nvSpPr>
        <xdr:cNvPr id="317" name="n_4aveValue【公営住宅】&#10;有形固定資産減価償却率">
          <a:extLst>
            <a:ext uri="{FF2B5EF4-FFF2-40B4-BE49-F238E27FC236}">
              <a16:creationId xmlns:a16="http://schemas.microsoft.com/office/drawing/2014/main" xmlns="" id="{F9B495D3-1336-4DF3-9C78-CC4410E886C5}"/>
            </a:ext>
          </a:extLst>
        </xdr:cNvPr>
        <xdr:cNvSpPr txBox="1"/>
      </xdr:nvSpPr>
      <xdr:spPr>
        <a:xfrm>
          <a:off x="927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38479</xdr:rowOff>
    </xdr:from>
    <xdr:ext cx="405111" cy="259045"/>
    <xdr:sp macro="" textlink="">
      <xdr:nvSpPr>
        <xdr:cNvPr id="318" name="n_1mainValue【公営住宅】&#10;有形固定資産減価償却率">
          <a:extLst>
            <a:ext uri="{FF2B5EF4-FFF2-40B4-BE49-F238E27FC236}">
              <a16:creationId xmlns:a16="http://schemas.microsoft.com/office/drawing/2014/main" xmlns="" id="{45FC74FC-6759-4DF3-8316-FA1435649208}"/>
            </a:ext>
          </a:extLst>
        </xdr:cNvPr>
        <xdr:cNvSpPr txBox="1"/>
      </xdr:nvSpPr>
      <xdr:spPr>
        <a:xfrm>
          <a:off x="3582044" y="1375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18885</xdr:rowOff>
    </xdr:from>
    <xdr:ext cx="405111" cy="259045"/>
    <xdr:sp macro="" textlink="">
      <xdr:nvSpPr>
        <xdr:cNvPr id="319" name="n_2mainValue【公営住宅】&#10;有形固定資産減価償却率">
          <a:extLst>
            <a:ext uri="{FF2B5EF4-FFF2-40B4-BE49-F238E27FC236}">
              <a16:creationId xmlns:a16="http://schemas.microsoft.com/office/drawing/2014/main" xmlns="" id="{AF2CC269-6028-4437-BC31-0743917AEDDD}"/>
            </a:ext>
          </a:extLst>
        </xdr:cNvPr>
        <xdr:cNvSpPr txBox="1"/>
      </xdr:nvSpPr>
      <xdr:spPr>
        <a:xfrm>
          <a:off x="2705744" y="1373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40113</xdr:rowOff>
    </xdr:from>
    <xdr:ext cx="405111" cy="259045"/>
    <xdr:sp macro="" textlink="">
      <xdr:nvSpPr>
        <xdr:cNvPr id="320" name="n_3mainValue【公営住宅】&#10;有形固定資産減価償却率">
          <a:extLst>
            <a:ext uri="{FF2B5EF4-FFF2-40B4-BE49-F238E27FC236}">
              <a16:creationId xmlns:a16="http://schemas.microsoft.com/office/drawing/2014/main" xmlns="" id="{A64680EF-BE25-4C12-BF7D-D73173FEF3ED}"/>
            </a:ext>
          </a:extLst>
        </xdr:cNvPr>
        <xdr:cNvSpPr txBox="1"/>
      </xdr:nvSpPr>
      <xdr:spPr>
        <a:xfrm>
          <a:off x="1816744" y="1375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4190</xdr:rowOff>
    </xdr:from>
    <xdr:ext cx="405111" cy="259045"/>
    <xdr:sp macro="" textlink="">
      <xdr:nvSpPr>
        <xdr:cNvPr id="321" name="n_4mainValue【公営住宅】&#10;有形固定資産減価償却率">
          <a:extLst>
            <a:ext uri="{FF2B5EF4-FFF2-40B4-BE49-F238E27FC236}">
              <a16:creationId xmlns:a16="http://schemas.microsoft.com/office/drawing/2014/main" xmlns="" id="{5D537D69-6989-4CC6-A0D8-C0A1AB5E5586}"/>
            </a:ext>
          </a:extLst>
        </xdr:cNvPr>
        <xdr:cNvSpPr txBox="1"/>
      </xdr:nvSpPr>
      <xdr:spPr>
        <a:xfrm>
          <a:off x="927744" y="137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xmlns="" id="{B22ADCB5-33F2-48E2-ADD9-F427FB0CB08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xmlns="" id="{25988952-2C0F-4325-B76F-EACFA0B1563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xmlns="" id="{2501F5D5-E0E7-4CD3-B273-4A20B5C7A82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xmlns="" id="{5D7E96E5-5CE5-448E-9E8D-A31DCCE642D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xmlns="" id="{017972F0-67CD-4D2E-80A9-17949417F70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xmlns="" id="{BDF22CE0-DF89-4741-8695-6A043E6953E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xmlns="" id="{E910A32D-AF0C-4481-B411-51DB045B23C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xmlns="" id="{95AE9011-C156-4533-AEE1-5A2572665F4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xmlns="" id="{C5894C71-4AC5-4C26-8085-CEB43B29FD5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xmlns="" id="{93A109BF-CF97-4B76-8A54-9DD874BE363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xmlns="" id="{CB53A059-FEBF-4A9E-AFA0-FCEFBFC348E9}"/>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xmlns="" id="{66FBDCC5-30F8-4079-8262-537A89AD769A}"/>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xmlns="" id="{D949A90A-B0CA-4ABD-9CED-9417305FD3CA}"/>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xmlns="" id="{B76C7C7C-7F2A-4CDB-90A5-2A3C897F17F5}"/>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xmlns="" id="{6BE4B805-3CBB-46B9-A29E-FC4A0915F688}"/>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xmlns="" id="{6B3218C8-7473-4D1C-8743-37B9A6EF52F9}"/>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xmlns="" id="{86B4C736-A81D-47CA-BBB5-C2E489015341}"/>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xmlns="" id="{09F3D9B1-8AA0-4A10-BF81-9BCA626316BE}"/>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xmlns="" id="{D3D11719-3B1E-49BE-AD0B-5E83410AB71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xmlns="" id="{B9ADE271-02D5-4DE2-832A-CFB9FC9FB02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xmlns="" id="{EA61DA7A-E30E-4AEE-8C14-45D6422F043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8840</xdr:rowOff>
    </xdr:from>
    <xdr:to>
      <xdr:col>54</xdr:col>
      <xdr:colOff>189865</xdr:colOff>
      <xdr:row>86</xdr:row>
      <xdr:rowOff>36271</xdr:rowOff>
    </xdr:to>
    <xdr:cxnSp macro="">
      <xdr:nvCxnSpPr>
        <xdr:cNvPr id="343" name="直線コネクタ 342">
          <a:extLst>
            <a:ext uri="{FF2B5EF4-FFF2-40B4-BE49-F238E27FC236}">
              <a16:creationId xmlns:a16="http://schemas.microsoft.com/office/drawing/2014/main" xmlns="" id="{90FB8D80-755D-44DF-9856-182F094F0FF3}"/>
            </a:ext>
          </a:extLst>
        </xdr:cNvPr>
        <xdr:cNvCxnSpPr/>
      </xdr:nvCxnSpPr>
      <xdr:spPr>
        <a:xfrm flipV="1">
          <a:off x="10476865" y="13381940"/>
          <a:ext cx="0" cy="1399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4" name="【公営住宅】&#10;一人当たり面積最小値テキスト">
          <a:extLst>
            <a:ext uri="{FF2B5EF4-FFF2-40B4-BE49-F238E27FC236}">
              <a16:creationId xmlns:a16="http://schemas.microsoft.com/office/drawing/2014/main" xmlns="" id="{4C934D9B-F589-48D0-9CC4-1E85F94163F0}"/>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5" name="直線コネクタ 344">
          <a:extLst>
            <a:ext uri="{FF2B5EF4-FFF2-40B4-BE49-F238E27FC236}">
              <a16:creationId xmlns:a16="http://schemas.microsoft.com/office/drawing/2014/main" xmlns="" id="{A34A84AA-9EF9-4C0C-AF59-3EF66A987E93}"/>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126967</xdr:rowOff>
    </xdr:from>
    <xdr:ext cx="469744" cy="259045"/>
    <xdr:sp macro="" textlink="">
      <xdr:nvSpPr>
        <xdr:cNvPr id="346" name="【公営住宅】&#10;一人当たり面積最大値テキスト">
          <a:extLst>
            <a:ext uri="{FF2B5EF4-FFF2-40B4-BE49-F238E27FC236}">
              <a16:creationId xmlns:a16="http://schemas.microsoft.com/office/drawing/2014/main" xmlns="" id="{6FA03CA9-3C3A-4D0F-8DB6-A20B278020D1}"/>
            </a:ext>
          </a:extLst>
        </xdr:cNvPr>
        <xdr:cNvSpPr txBox="1"/>
      </xdr:nvSpPr>
      <xdr:spPr>
        <a:xfrm>
          <a:off x="10515600" y="1315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8840</xdr:rowOff>
    </xdr:from>
    <xdr:to>
      <xdr:col>55</xdr:col>
      <xdr:colOff>88900</xdr:colOff>
      <xdr:row>78</xdr:row>
      <xdr:rowOff>8840</xdr:rowOff>
    </xdr:to>
    <xdr:cxnSp macro="">
      <xdr:nvCxnSpPr>
        <xdr:cNvPr id="347" name="直線コネクタ 346">
          <a:extLst>
            <a:ext uri="{FF2B5EF4-FFF2-40B4-BE49-F238E27FC236}">
              <a16:creationId xmlns:a16="http://schemas.microsoft.com/office/drawing/2014/main" xmlns="" id="{8ED5B035-9878-404A-BDFA-E4619ADE2816}"/>
            </a:ext>
          </a:extLst>
        </xdr:cNvPr>
        <xdr:cNvCxnSpPr/>
      </xdr:nvCxnSpPr>
      <xdr:spPr>
        <a:xfrm>
          <a:off x="10388600" y="1338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157853</xdr:rowOff>
    </xdr:from>
    <xdr:ext cx="469744" cy="259045"/>
    <xdr:sp macro="" textlink="">
      <xdr:nvSpPr>
        <xdr:cNvPr id="348" name="【公営住宅】&#10;一人当たり面積平均値テキスト">
          <a:extLst>
            <a:ext uri="{FF2B5EF4-FFF2-40B4-BE49-F238E27FC236}">
              <a16:creationId xmlns:a16="http://schemas.microsoft.com/office/drawing/2014/main" xmlns="" id="{CAB4E4B4-C67A-4341-A0E6-12938FDF0E23}"/>
            </a:ext>
          </a:extLst>
        </xdr:cNvPr>
        <xdr:cNvSpPr txBox="1"/>
      </xdr:nvSpPr>
      <xdr:spPr>
        <a:xfrm>
          <a:off x="10515600" y="14216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134976</xdr:rowOff>
    </xdr:from>
    <xdr:to>
      <xdr:col>55</xdr:col>
      <xdr:colOff>50800</xdr:colOff>
      <xdr:row>84</xdr:row>
      <xdr:rowOff>65126</xdr:rowOff>
    </xdr:to>
    <xdr:sp macro="" textlink="">
      <xdr:nvSpPr>
        <xdr:cNvPr id="349" name="フローチャート: 判断 348">
          <a:extLst>
            <a:ext uri="{FF2B5EF4-FFF2-40B4-BE49-F238E27FC236}">
              <a16:creationId xmlns:a16="http://schemas.microsoft.com/office/drawing/2014/main" xmlns="" id="{EFAF4D88-5739-4144-A26F-9A643A3DBE0C}"/>
            </a:ext>
          </a:extLst>
        </xdr:cNvPr>
        <xdr:cNvSpPr/>
      </xdr:nvSpPr>
      <xdr:spPr>
        <a:xfrm>
          <a:off x="10426700" y="1436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156008</xdr:rowOff>
    </xdr:from>
    <xdr:to>
      <xdr:col>50</xdr:col>
      <xdr:colOff>165100</xdr:colOff>
      <xdr:row>84</xdr:row>
      <xdr:rowOff>86158</xdr:rowOff>
    </xdr:to>
    <xdr:sp macro="" textlink="">
      <xdr:nvSpPr>
        <xdr:cNvPr id="350" name="フローチャート: 判断 349">
          <a:extLst>
            <a:ext uri="{FF2B5EF4-FFF2-40B4-BE49-F238E27FC236}">
              <a16:creationId xmlns:a16="http://schemas.microsoft.com/office/drawing/2014/main" xmlns="" id="{4BDCF69D-7062-4891-A50C-01BC7FAF9EEC}"/>
            </a:ext>
          </a:extLst>
        </xdr:cNvPr>
        <xdr:cNvSpPr/>
      </xdr:nvSpPr>
      <xdr:spPr>
        <a:xfrm>
          <a:off x="9588500" y="1438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161037</xdr:rowOff>
    </xdr:from>
    <xdr:to>
      <xdr:col>46</xdr:col>
      <xdr:colOff>38100</xdr:colOff>
      <xdr:row>84</xdr:row>
      <xdr:rowOff>91187</xdr:rowOff>
    </xdr:to>
    <xdr:sp macro="" textlink="">
      <xdr:nvSpPr>
        <xdr:cNvPr id="351" name="フローチャート: 判断 350">
          <a:extLst>
            <a:ext uri="{FF2B5EF4-FFF2-40B4-BE49-F238E27FC236}">
              <a16:creationId xmlns:a16="http://schemas.microsoft.com/office/drawing/2014/main" xmlns="" id="{90E8C583-214B-470D-83F4-156BAA066072}"/>
            </a:ext>
          </a:extLst>
        </xdr:cNvPr>
        <xdr:cNvSpPr/>
      </xdr:nvSpPr>
      <xdr:spPr>
        <a:xfrm>
          <a:off x="8699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162864</xdr:rowOff>
    </xdr:from>
    <xdr:to>
      <xdr:col>41</xdr:col>
      <xdr:colOff>101600</xdr:colOff>
      <xdr:row>84</xdr:row>
      <xdr:rowOff>93014</xdr:rowOff>
    </xdr:to>
    <xdr:sp macro="" textlink="">
      <xdr:nvSpPr>
        <xdr:cNvPr id="352" name="フローチャート: 判断 351">
          <a:extLst>
            <a:ext uri="{FF2B5EF4-FFF2-40B4-BE49-F238E27FC236}">
              <a16:creationId xmlns:a16="http://schemas.microsoft.com/office/drawing/2014/main" xmlns="" id="{4B5A55D6-F3A2-4B6B-A85C-A9D6B328788E}"/>
            </a:ext>
          </a:extLst>
        </xdr:cNvPr>
        <xdr:cNvSpPr/>
      </xdr:nvSpPr>
      <xdr:spPr>
        <a:xfrm>
          <a:off x="7810500" y="1439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154178</xdr:rowOff>
    </xdr:from>
    <xdr:to>
      <xdr:col>36</xdr:col>
      <xdr:colOff>165100</xdr:colOff>
      <xdr:row>84</xdr:row>
      <xdr:rowOff>84328</xdr:rowOff>
    </xdr:to>
    <xdr:sp macro="" textlink="">
      <xdr:nvSpPr>
        <xdr:cNvPr id="353" name="フローチャート: 判断 352">
          <a:extLst>
            <a:ext uri="{FF2B5EF4-FFF2-40B4-BE49-F238E27FC236}">
              <a16:creationId xmlns:a16="http://schemas.microsoft.com/office/drawing/2014/main" xmlns="" id="{5A5B9DF6-E2EB-4394-A693-3B7D51C71030}"/>
            </a:ext>
          </a:extLst>
        </xdr:cNvPr>
        <xdr:cNvSpPr/>
      </xdr:nvSpPr>
      <xdr:spPr>
        <a:xfrm>
          <a:off x="6921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xmlns="" id="{B167DC6F-CC96-44A3-8501-8F6E7D599B1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2F1A95AD-3031-4200-951F-DFB068B08EE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56301D5A-724F-4E10-B6B9-4870862310A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62609BCE-B53C-4F13-9FE4-177546C2C49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3E567954-D9AB-478A-A64A-19B3A8A606A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68224</xdr:rowOff>
    </xdr:from>
    <xdr:to>
      <xdr:col>55</xdr:col>
      <xdr:colOff>50800</xdr:colOff>
      <xdr:row>84</xdr:row>
      <xdr:rowOff>169824</xdr:rowOff>
    </xdr:to>
    <xdr:sp macro="" textlink="">
      <xdr:nvSpPr>
        <xdr:cNvPr id="359" name="楕円 358">
          <a:extLst>
            <a:ext uri="{FF2B5EF4-FFF2-40B4-BE49-F238E27FC236}">
              <a16:creationId xmlns:a16="http://schemas.microsoft.com/office/drawing/2014/main" xmlns="" id="{5F0A8D8E-3541-4ED9-ABE2-5A2386F0087F}"/>
            </a:ext>
          </a:extLst>
        </xdr:cNvPr>
        <xdr:cNvSpPr/>
      </xdr:nvSpPr>
      <xdr:spPr>
        <a:xfrm>
          <a:off x="10426700" y="1447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46651</xdr:rowOff>
    </xdr:from>
    <xdr:ext cx="469744" cy="259045"/>
    <xdr:sp macro="" textlink="">
      <xdr:nvSpPr>
        <xdr:cNvPr id="360" name="【公営住宅】&#10;一人当たり面積該当値テキスト">
          <a:extLst>
            <a:ext uri="{FF2B5EF4-FFF2-40B4-BE49-F238E27FC236}">
              <a16:creationId xmlns:a16="http://schemas.microsoft.com/office/drawing/2014/main" xmlns="" id="{7E348747-F8E9-4EC8-B0AB-1AE94532CECE}"/>
            </a:ext>
          </a:extLst>
        </xdr:cNvPr>
        <xdr:cNvSpPr txBox="1"/>
      </xdr:nvSpPr>
      <xdr:spPr>
        <a:xfrm>
          <a:off x="10515600" y="1444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50394</xdr:rowOff>
    </xdr:from>
    <xdr:to>
      <xdr:col>50</xdr:col>
      <xdr:colOff>165100</xdr:colOff>
      <xdr:row>84</xdr:row>
      <xdr:rowOff>151994</xdr:rowOff>
    </xdr:to>
    <xdr:sp macro="" textlink="">
      <xdr:nvSpPr>
        <xdr:cNvPr id="361" name="楕円 360">
          <a:extLst>
            <a:ext uri="{FF2B5EF4-FFF2-40B4-BE49-F238E27FC236}">
              <a16:creationId xmlns:a16="http://schemas.microsoft.com/office/drawing/2014/main" xmlns="" id="{4AA4ABE1-7783-4473-AC8F-DC9D12134B5E}"/>
            </a:ext>
          </a:extLst>
        </xdr:cNvPr>
        <xdr:cNvSpPr/>
      </xdr:nvSpPr>
      <xdr:spPr>
        <a:xfrm>
          <a:off x="9588500" y="1445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101194</xdr:rowOff>
    </xdr:from>
    <xdr:to>
      <xdr:col>55</xdr:col>
      <xdr:colOff>0</xdr:colOff>
      <xdr:row>84</xdr:row>
      <xdr:rowOff>119024</xdr:rowOff>
    </xdr:to>
    <xdr:cxnSp macro="">
      <xdr:nvCxnSpPr>
        <xdr:cNvPr id="362" name="直線コネクタ 361">
          <a:extLst>
            <a:ext uri="{FF2B5EF4-FFF2-40B4-BE49-F238E27FC236}">
              <a16:creationId xmlns:a16="http://schemas.microsoft.com/office/drawing/2014/main" xmlns="" id="{BB8D1CDF-FE2E-469D-B7CA-C5E65D8E3E22}"/>
            </a:ext>
          </a:extLst>
        </xdr:cNvPr>
        <xdr:cNvCxnSpPr/>
      </xdr:nvCxnSpPr>
      <xdr:spPr>
        <a:xfrm>
          <a:off x="9639300" y="14502994"/>
          <a:ext cx="838200" cy="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36221</xdr:rowOff>
    </xdr:from>
    <xdr:to>
      <xdr:col>46</xdr:col>
      <xdr:colOff>38100</xdr:colOff>
      <xdr:row>84</xdr:row>
      <xdr:rowOff>137821</xdr:rowOff>
    </xdr:to>
    <xdr:sp macro="" textlink="">
      <xdr:nvSpPr>
        <xdr:cNvPr id="363" name="楕円 362">
          <a:extLst>
            <a:ext uri="{FF2B5EF4-FFF2-40B4-BE49-F238E27FC236}">
              <a16:creationId xmlns:a16="http://schemas.microsoft.com/office/drawing/2014/main" xmlns="" id="{4548346B-5AB1-4A3F-8FBB-9DBDD710960D}"/>
            </a:ext>
          </a:extLst>
        </xdr:cNvPr>
        <xdr:cNvSpPr/>
      </xdr:nvSpPr>
      <xdr:spPr>
        <a:xfrm>
          <a:off x="8699500" y="1443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87021</xdr:rowOff>
    </xdr:from>
    <xdr:to>
      <xdr:col>50</xdr:col>
      <xdr:colOff>114300</xdr:colOff>
      <xdr:row>84</xdr:row>
      <xdr:rowOff>101194</xdr:rowOff>
    </xdr:to>
    <xdr:cxnSp macro="">
      <xdr:nvCxnSpPr>
        <xdr:cNvPr id="364" name="直線コネクタ 363">
          <a:extLst>
            <a:ext uri="{FF2B5EF4-FFF2-40B4-BE49-F238E27FC236}">
              <a16:creationId xmlns:a16="http://schemas.microsoft.com/office/drawing/2014/main" xmlns="" id="{3D24C22B-403C-4DCA-846E-02700B8F4BA1}"/>
            </a:ext>
          </a:extLst>
        </xdr:cNvPr>
        <xdr:cNvCxnSpPr/>
      </xdr:nvCxnSpPr>
      <xdr:spPr>
        <a:xfrm>
          <a:off x="8750300" y="14488821"/>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50394</xdr:rowOff>
    </xdr:from>
    <xdr:to>
      <xdr:col>41</xdr:col>
      <xdr:colOff>101600</xdr:colOff>
      <xdr:row>84</xdr:row>
      <xdr:rowOff>151994</xdr:rowOff>
    </xdr:to>
    <xdr:sp macro="" textlink="">
      <xdr:nvSpPr>
        <xdr:cNvPr id="365" name="楕円 364">
          <a:extLst>
            <a:ext uri="{FF2B5EF4-FFF2-40B4-BE49-F238E27FC236}">
              <a16:creationId xmlns:a16="http://schemas.microsoft.com/office/drawing/2014/main" xmlns="" id="{6ACCD007-5F71-43BD-8035-49AF4B1DC834}"/>
            </a:ext>
          </a:extLst>
        </xdr:cNvPr>
        <xdr:cNvSpPr/>
      </xdr:nvSpPr>
      <xdr:spPr>
        <a:xfrm>
          <a:off x="7810500" y="1445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87021</xdr:rowOff>
    </xdr:from>
    <xdr:to>
      <xdr:col>45</xdr:col>
      <xdr:colOff>177800</xdr:colOff>
      <xdr:row>84</xdr:row>
      <xdr:rowOff>101194</xdr:rowOff>
    </xdr:to>
    <xdr:cxnSp macro="">
      <xdr:nvCxnSpPr>
        <xdr:cNvPr id="366" name="直線コネクタ 365">
          <a:extLst>
            <a:ext uri="{FF2B5EF4-FFF2-40B4-BE49-F238E27FC236}">
              <a16:creationId xmlns:a16="http://schemas.microsoft.com/office/drawing/2014/main" xmlns="" id="{8DD510A4-69B3-4A84-89CE-A6F07509DE64}"/>
            </a:ext>
          </a:extLst>
        </xdr:cNvPr>
        <xdr:cNvCxnSpPr/>
      </xdr:nvCxnSpPr>
      <xdr:spPr>
        <a:xfrm flipV="1">
          <a:off x="7861300" y="14488821"/>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46737</xdr:rowOff>
    </xdr:from>
    <xdr:to>
      <xdr:col>36</xdr:col>
      <xdr:colOff>165100</xdr:colOff>
      <xdr:row>84</xdr:row>
      <xdr:rowOff>148337</xdr:rowOff>
    </xdr:to>
    <xdr:sp macro="" textlink="">
      <xdr:nvSpPr>
        <xdr:cNvPr id="367" name="楕円 366">
          <a:extLst>
            <a:ext uri="{FF2B5EF4-FFF2-40B4-BE49-F238E27FC236}">
              <a16:creationId xmlns:a16="http://schemas.microsoft.com/office/drawing/2014/main" xmlns="" id="{862ABA80-50DF-4951-BE3A-9B83AD3025F5}"/>
            </a:ext>
          </a:extLst>
        </xdr:cNvPr>
        <xdr:cNvSpPr/>
      </xdr:nvSpPr>
      <xdr:spPr>
        <a:xfrm>
          <a:off x="6921500" y="144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97537</xdr:rowOff>
    </xdr:from>
    <xdr:to>
      <xdr:col>41</xdr:col>
      <xdr:colOff>50800</xdr:colOff>
      <xdr:row>84</xdr:row>
      <xdr:rowOff>101194</xdr:rowOff>
    </xdr:to>
    <xdr:cxnSp macro="">
      <xdr:nvCxnSpPr>
        <xdr:cNvPr id="368" name="直線コネクタ 367">
          <a:extLst>
            <a:ext uri="{FF2B5EF4-FFF2-40B4-BE49-F238E27FC236}">
              <a16:creationId xmlns:a16="http://schemas.microsoft.com/office/drawing/2014/main" xmlns="" id="{8EB698A3-5DFE-4E0A-A25F-DB9698DF5501}"/>
            </a:ext>
          </a:extLst>
        </xdr:cNvPr>
        <xdr:cNvCxnSpPr/>
      </xdr:nvCxnSpPr>
      <xdr:spPr>
        <a:xfrm>
          <a:off x="6972300" y="14499337"/>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102685</xdr:rowOff>
    </xdr:from>
    <xdr:ext cx="469744" cy="259045"/>
    <xdr:sp macro="" textlink="">
      <xdr:nvSpPr>
        <xdr:cNvPr id="369" name="n_1aveValue【公営住宅】&#10;一人当たり面積">
          <a:extLst>
            <a:ext uri="{FF2B5EF4-FFF2-40B4-BE49-F238E27FC236}">
              <a16:creationId xmlns:a16="http://schemas.microsoft.com/office/drawing/2014/main" xmlns="" id="{35CDE985-E07B-4504-A254-5E1EA57E1400}"/>
            </a:ext>
          </a:extLst>
        </xdr:cNvPr>
        <xdr:cNvSpPr txBox="1"/>
      </xdr:nvSpPr>
      <xdr:spPr>
        <a:xfrm>
          <a:off x="9391727" y="1416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107714</xdr:rowOff>
    </xdr:from>
    <xdr:ext cx="469744" cy="259045"/>
    <xdr:sp macro="" textlink="">
      <xdr:nvSpPr>
        <xdr:cNvPr id="370" name="n_2aveValue【公営住宅】&#10;一人当たり面積">
          <a:extLst>
            <a:ext uri="{FF2B5EF4-FFF2-40B4-BE49-F238E27FC236}">
              <a16:creationId xmlns:a16="http://schemas.microsoft.com/office/drawing/2014/main" xmlns="" id="{5C0190AA-EDDE-439A-B8CA-662CEFD64D95}"/>
            </a:ext>
          </a:extLst>
        </xdr:cNvPr>
        <xdr:cNvSpPr txBox="1"/>
      </xdr:nvSpPr>
      <xdr:spPr>
        <a:xfrm>
          <a:off x="8515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109541</xdr:rowOff>
    </xdr:from>
    <xdr:ext cx="469744" cy="259045"/>
    <xdr:sp macro="" textlink="">
      <xdr:nvSpPr>
        <xdr:cNvPr id="371" name="n_3aveValue【公営住宅】&#10;一人当たり面積">
          <a:extLst>
            <a:ext uri="{FF2B5EF4-FFF2-40B4-BE49-F238E27FC236}">
              <a16:creationId xmlns:a16="http://schemas.microsoft.com/office/drawing/2014/main" xmlns="" id="{706E02EC-B1C3-466F-888E-27F16F9D009E}"/>
            </a:ext>
          </a:extLst>
        </xdr:cNvPr>
        <xdr:cNvSpPr txBox="1"/>
      </xdr:nvSpPr>
      <xdr:spPr>
        <a:xfrm>
          <a:off x="7626427" y="1416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100855</xdr:rowOff>
    </xdr:from>
    <xdr:ext cx="469744" cy="259045"/>
    <xdr:sp macro="" textlink="">
      <xdr:nvSpPr>
        <xdr:cNvPr id="372" name="n_4aveValue【公営住宅】&#10;一人当たり面積">
          <a:extLst>
            <a:ext uri="{FF2B5EF4-FFF2-40B4-BE49-F238E27FC236}">
              <a16:creationId xmlns:a16="http://schemas.microsoft.com/office/drawing/2014/main" xmlns="" id="{69A89431-C61A-4B5C-8B79-D5017C601BCE}"/>
            </a:ext>
          </a:extLst>
        </xdr:cNvPr>
        <xdr:cNvSpPr txBox="1"/>
      </xdr:nvSpPr>
      <xdr:spPr>
        <a:xfrm>
          <a:off x="67374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143121</xdr:rowOff>
    </xdr:from>
    <xdr:ext cx="469744" cy="259045"/>
    <xdr:sp macro="" textlink="">
      <xdr:nvSpPr>
        <xdr:cNvPr id="373" name="n_1mainValue【公営住宅】&#10;一人当たり面積">
          <a:extLst>
            <a:ext uri="{FF2B5EF4-FFF2-40B4-BE49-F238E27FC236}">
              <a16:creationId xmlns:a16="http://schemas.microsoft.com/office/drawing/2014/main" xmlns="" id="{0A54A667-A362-46F8-803B-8727BD2754D6}"/>
            </a:ext>
          </a:extLst>
        </xdr:cNvPr>
        <xdr:cNvSpPr txBox="1"/>
      </xdr:nvSpPr>
      <xdr:spPr>
        <a:xfrm>
          <a:off x="9391727" y="1454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128948</xdr:rowOff>
    </xdr:from>
    <xdr:ext cx="469744" cy="259045"/>
    <xdr:sp macro="" textlink="">
      <xdr:nvSpPr>
        <xdr:cNvPr id="374" name="n_2mainValue【公営住宅】&#10;一人当たり面積">
          <a:extLst>
            <a:ext uri="{FF2B5EF4-FFF2-40B4-BE49-F238E27FC236}">
              <a16:creationId xmlns:a16="http://schemas.microsoft.com/office/drawing/2014/main" xmlns="" id="{01EB8946-C77A-40E1-81DB-65D691D440EC}"/>
            </a:ext>
          </a:extLst>
        </xdr:cNvPr>
        <xdr:cNvSpPr txBox="1"/>
      </xdr:nvSpPr>
      <xdr:spPr>
        <a:xfrm>
          <a:off x="8515427" y="14530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143121</xdr:rowOff>
    </xdr:from>
    <xdr:ext cx="469744" cy="259045"/>
    <xdr:sp macro="" textlink="">
      <xdr:nvSpPr>
        <xdr:cNvPr id="375" name="n_3mainValue【公営住宅】&#10;一人当たり面積">
          <a:extLst>
            <a:ext uri="{FF2B5EF4-FFF2-40B4-BE49-F238E27FC236}">
              <a16:creationId xmlns:a16="http://schemas.microsoft.com/office/drawing/2014/main" xmlns="" id="{C4758C8B-845E-4AEF-B931-0CBE626C1508}"/>
            </a:ext>
          </a:extLst>
        </xdr:cNvPr>
        <xdr:cNvSpPr txBox="1"/>
      </xdr:nvSpPr>
      <xdr:spPr>
        <a:xfrm>
          <a:off x="7626427" y="1454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139464</xdr:rowOff>
    </xdr:from>
    <xdr:ext cx="469744" cy="259045"/>
    <xdr:sp macro="" textlink="">
      <xdr:nvSpPr>
        <xdr:cNvPr id="376" name="n_4mainValue【公営住宅】&#10;一人当たり面積">
          <a:extLst>
            <a:ext uri="{FF2B5EF4-FFF2-40B4-BE49-F238E27FC236}">
              <a16:creationId xmlns:a16="http://schemas.microsoft.com/office/drawing/2014/main" xmlns="" id="{08B87E01-536D-456C-AD97-A036CDDE74C6}"/>
            </a:ext>
          </a:extLst>
        </xdr:cNvPr>
        <xdr:cNvSpPr txBox="1"/>
      </xdr:nvSpPr>
      <xdr:spPr>
        <a:xfrm>
          <a:off x="6737427" y="145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xmlns="" id="{587AAA02-312A-4259-BEA2-B5FEEF12C7F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xmlns="" id="{5E5AF9D8-9F8B-4F43-A558-E4C1CC42C8D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xmlns="" id="{125CAF06-B289-4504-A0DB-302EBC0E539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xmlns="" id="{A6B2F584-2453-4187-BB0D-01039A898E4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xmlns="" id="{58F9DE83-C4C2-4A85-B50F-1F274B618FE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xmlns="" id="{ADB45149-A178-402F-B80B-095D98784A3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xmlns="" id="{E03A49E2-E492-4268-8B9B-BA2F29A02FA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xmlns="" id="{F68A72F0-9183-4422-A614-1F2378E5C1B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xmlns="" id="{81AC7726-C03E-4E91-A38A-113FCA65EFC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xmlns="" id="{C9D22924-BB42-4950-BE17-9D0200FB4B3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xmlns="" id="{A849C0A7-005F-49FF-BA0E-BE33D277812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8" name="直線コネクタ 387">
          <a:extLst>
            <a:ext uri="{FF2B5EF4-FFF2-40B4-BE49-F238E27FC236}">
              <a16:creationId xmlns:a16="http://schemas.microsoft.com/office/drawing/2014/main" xmlns="" id="{5DCD6F3F-209A-4018-91B4-A8611DAD9518}"/>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89" name="テキスト ボックス 388">
          <a:extLst>
            <a:ext uri="{FF2B5EF4-FFF2-40B4-BE49-F238E27FC236}">
              <a16:creationId xmlns:a16="http://schemas.microsoft.com/office/drawing/2014/main" xmlns="" id="{FC5410D2-E937-4285-860B-209721D9BAC5}"/>
            </a:ext>
          </a:extLst>
        </xdr:cNvPr>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0" name="直線コネクタ 389">
          <a:extLst>
            <a:ext uri="{FF2B5EF4-FFF2-40B4-BE49-F238E27FC236}">
              <a16:creationId xmlns:a16="http://schemas.microsoft.com/office/drawing/2014/main" xmlns="" id="{9BB97190-5B85-4044-A9B1-26848F011207}"/>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1" name="テキスト ボックス 390">
          <a:extLst>
            <a:ext uri="{FF2B5EF4-FFF2-40B4-BE49-F238E27FC236}">
              <a16:creationId xmlns:a16="http://schemas.microsoft.com/office/drawing/2014/main" xmlns="" id="{991E2DD0-E470-4F04-806D-3D9DE4EC2D34}"/>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2" name="直線コネクタ 391">
          <a:extLst>
            <a:ext uri="{FF2B5EF4-FFF2-40B4-BE49-F238E27FC236}">
              <a16:creationId xmlns:a16="http://schemas.microsoft.com/office/drawing/2014/main" xmlns="" id="{9AE38A96-11B6-4AB1-B649-E4FDFCED450D}"/>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3" name="テキスト ボックス 392">
          <a:extLst>
            <a:ext uri="{FF2B5EF4-FFF2-40B4-BE49-F238E27FC236}">
              <a16:creationId xmlns:a16="http://schemas.microsoft.com/office/drawing/2014/main" xmlns="" id="{44DA692D-C901-44F1-87B6-03005A5B3A74}"/>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4" name="直線コネクタ 393">
          <a:extLst>
            <a:ext uri="{FF2B5EF4-FFF2-40B4-BE49-F238E27FC236}">
              <a16:creationId xmlns:a16="http://schemas.microsoft.com/office/drawing/2014/main" xmlns="" id="{021D34EB-07D7-4743-BB4C-F2B9E9BC3ACA}"/>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5" name="テキスト ボックス 394">
          <a:extLst>
            <a:ext uri="{FF2B5EF4-FFF2-40B4-BE49-F238E27FC236}">
              <a16:creationId xmlns:a16="http://schemas.microsoft.com/office/drawing/2014/main" xmlns="" id="{0194F819-8A30-4880-BBEF-6BBD4E0796C2}"/>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xmlns="" id="{EB83639C-BC39-487A-8D13-2E6D56522A6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7" name="テキスト ボックス 396">
          <a:extLst>
            <a:ext uri="{FF2B5EF4-FFF2-40B4-BE49-F238E27FC236}">
              <a16:creationId xmlns:a16="http://schemas.microsoft.com/office/drawing/2014/main" xmlns="" id="{FF3AC570-5AF4-4303-AFAF-AB7CA65AA368}"/>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港湾・漁港】&#10;有形固定資産減価償却率グラフ枠">
          <a:extLst>
            <a:ext uri="{FF2B5EF4-FFF2-40B4-BE49-F238E27FC236}">
              <a16:creationId xmlns:a16="http://schemas.microsoft.com/office/drawing/2014/main" xmlns="" id="{14FB7792-4C20-42FB-BCF3-51BC89CA4A6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9906</xdr:rowOff>
    </xdr:from>
    <xdr:to>
      <xdr:col>24</xdr:col>
      <xdr:colOff>62865</xdr:colOff>
      <xdr:row>107</xdr:row>
      <xdr:rowOff>135637</xdr:rowOff>
    </xdr:to>
    <xdr:cxnSp macro="">
      <xdr:nvCxnSpPr>
        <xdr:cNvPr id="399" name="直線コネクタ 398">
          <a:extLst>
            <a:ext uri="{FF2B5EF4-FFF2-40B4-BE49-F238E27FC236}">
              <a16:creationId xmlns:a16="http://schemas.microsoft.com/office/drawing/2014/main" xmlns="" id="{C0CC2538-D155-4244-BE00-50A36C4D50BD}"/>
            </a:ext>
          </a:extLst>
        </xdr:cNvPr>
        <xdr:cNvCxnSpPr/>
      </xdr:nvCxnSpPr>
      <xdr:spPr>
        <a:xfrm flipV="1">
          <a:off x="4634865" y="17326356"/>
          <a:ext cx="0" cy="1154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139464</xdr:rowOff>
    </xdr:from>
    <xdr:ext cx="405111" cy="259045"/>
    <xdr:sp macro="" textlink="">
      <xdr:nvSpPr>
        <xdr:cNvPr id="400" name="【港湾・漁港】&#10;有形固定資産減価償却率最小値テキスト">
          <a:extLst>
            <a:ext uri="{FF2B5EF4-FFF2-40B4-BE49-F238E27FC236}">
              <a16:creationId xmlns:a16="http://schemas.microsoft.com/office/drawing/2014/main" xmlns="" id="{88BD3D2F-223A-45BB-AD55-8EC822A4D219}"/>
            </a:ext>
          </a:extLst>
        </xdr:cNvPr>
        <xdr:cNvSpPr txBox="1"/>
      </xdr:nvSpPr>
      <xdr:spPr>
        <a:xfrm>
          <a:off x="4673600" y="18484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135637</xdr:rowOff>
    </xdr:from>
    <xdr:to>
      <xdr:col>24</xdr:col>
      <xdr:colOff>152400</xdr:colOff>
      <xdr:row>107</xdr:row>
      <xdr:rowOff>135637</xdr:rowOff>
    </xdr:to>
    <xdr:cxnSp macro="">
      <xdr:nvCxnSpPr>
        <xdr:cNvPr id="401" name="直線コネクタ 400">
          <a:extLst>
            <a:ext uri="{FF2B5EF4-FFF2-40B4-BE49-F238E27FC236}">
              <a16:creationId xmlns:a16="http://schemas.microsoft.com/office/drawing/2014/main" xmlns="" id="{2951B4AE-A324-4E54-98BB-FA0033DFFDCC}"/>
            </a:ext>
          </a:extLst>
        </xdr:cNvPr>
        <xdr:cNvCxnSpPr/>
      </xdr:nvCxnSpPr>
      <xdr:spPr>
        <a:xfrm>
          <a:off x="4546600" y="184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128033</xdr:rowOff>
    </xdr:from>
    <xdr:ext cx="405111" cy="259045"/>
    <xdr:sp macro="" textlink="">
      <xdr:nvSpPr>
        <xdr:cNvPr id="402" name="【港湾・漁港】&#10;有形固定資産減価償却率最大値テキスト">
          <a:extLst>
            <a:ext uri="{FF2B5EF4-FFF2-40B4-BE49-F238E27FC236}">
              <a16:creationId xmlns:a16="http://schemas.microsoft.com/office/drawing/2014/main" xmlns="" id="{2AFE3E86-D73B-49EC-ADC6-49FFD570C473}"/>
            </a:ext>
          </a:extLst>
        </xdr:cNvPr>
        <xdr:cNvSpPr txBox="1"/>
      </xdr:nvSpPr>
      <xdr:spPr>
        <a:xfrm>
          <a:off x="4673600" y="1710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9906</xdr:rowOff>
    </xdr:from>
    <xdr:to>
      <xdr:col>24</xdr:col>
      <xdr:colOff>152400</xdr:colOff>
      <xdr:row>101</xdr:row>
      <xdr:rowOff>9906</xdr:rowOff>
    </xdr:to>
    <xdr:cxnSp macro="">
      <xdr:nvCxnSpPr>
        <xdr:cNvPr id="403" name="直線コネクタ 402">
          <a:extLst>
            <a:ext uri="{FF2B5EF4-FFF2-40B4-BE49-F238E27FC236}">
              <a16:creationId xmlns:a16="http://schemas.microsoft.com/office/drawing/2014/main" xmlns="" id="{BEAEE0DA-A91C-4677-8E47-C1F6846F8B2D}"/>
            </a:ext>
          </a:extLst>
        </xdr:cNvPr>
        <xdr:cNvCxnSpPr/>
      </xdr:nvCxnSpPr>
      <xdr:spPr>
        <a:xfrm>
          <a:off x="4546600" y="1732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72407</xdr:rowOff>
    </xdr:from>
    <xdr:ext cx="405111" cy="259045"/>
    <xdr:sp macro="" textlink="">
      <xdr:nvSpPr>
        <xdr:cNvPr id="404" name="【港湾・漁港】&#10;有形固定資産減価償却率平均値テキスト">
          <a:extLst>
            <a:ext uri="{FF2B5EF4-FFF2-40B4-BE49-F238E27FC236}">
              <a16:creationId xmlns:a16="http://schemas.microsoft.com/office/drawing/2014/main" xmlns="" id="{A7384919-7E5E-4663-9124-0AB52BFEFB6C}"/>
            </a:ext>
          </a:extLst>
        </xdr:cNvPr>
        <xdr:cNvSpPr txBox="1"/>
      </xdr:nvSpPr>
      <xdr:spPr>
        <a:xfrm>
          <a:off x="4673600" y="1790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5" name="フローチャート: 判断 404">
          <a:extLst>
            <a:ext uri="{FF2B5EF4-FFF2-40B4-BE49-F238E27FC236}">
              <a16:creationId xmlns:a16="http://schemas.microsoft.com/office/drawing/2014/main" xmlns="" id="{55815C44-8757-42C8-8804-9CC7BF267321}"/>
            </a:ext>
          </a:extLst>
        </xdr:cNvPr>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25400</xdr:rowOff>
    </xdr:from>
    <xdr:to>
      <xdr:col>20</xdr:col>
      <xdr:colOff>38100</xdr:colOff>
      <xdr:row>104</xdr:row>
      <xdr:rowOff>127000</xdr:rowOff>
    </xdr:to>
    <xdr:sp macro="" textlink="">
      <xdr:nvSpPr>
        <xdr:cNvPr id="406" name="フローチャート: 判断 405">
          <a:extLst>
            <a:ext uri="{FF2B5EF4-FFF2-40B4-BE49-F238E27FC236}">
              <a16:creationId xmlns:a16="http://schemas.microsoft.com/office/drawing/2014/main" xmlns="" id="{4AF75B9C-4869-4D56-9547-E3F0D914EA51}"/>
            </a:ext>
          </a:extLst>
        </xdr:cNvPr>
        <xdr:cNvSpPr/>
      </xdr:nvSpPr>
      <xdr:spPr>
        <a:xfrm>
          <a:off x="3746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160274</xdr:rowOff>
    </xdr:from>
    <xdr:to>
      <xdr:col>15</xdr:col>
      <xdr:colOff>101600</xdr:colOff>
      <xdr:row>103</xdr:row>
      <xdr:rowOff>90424</xdr:rowOff>
    </xdr:to>
    <xdr:sp macro="" textlink="">
      <xdr:nvSpPr>
        <xdr:cNvPr id="407" name="フローチャート: 判断 406">
          <a:extLst>
            <a:ext uri="{FF2B5EF4-FFF2-40B4-BE49-F238E27FC236}">
              <a16:creationId xmlns:a16="http://schemas.microsoft.com/office/drawing/2014/main" xmlns="" id="{E1B5B3AD-5F9E-4265-8E74-1DBAD97B2CDF}"/>
            </a:ext>
          </a:extLst>
        </xdr:cNvPr>
        <xdr:cNvSpPr/>
      </xdr:nvSpPr>
      <xdr:spPr>
        <a:xfrm>
          <a:off x="2857500" y="176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121413</xdr:rowOff>
    </xdr:from>
    <xdr:to>
      <xdr:col>10</xdr:col>
      <xdr:colOff>165100</xdr:colOff>
      <xdr:row>103</xdr:row>
      <xdr:rowOff>51563</xdr:rowOff>
    </xdr:to>
    <xdr:sp macro="" textlink="">
      <xdr:nvSpPr>
        <xdr:cNvPr id="408" name="フローチャート: 判断 407">
          <a:extLst>
            <a:ext uri="{FF2B5EF4-FFF2-40B4-BE49-F238E27FC236}">
              <a16:creationId xmlns:a16="http://schemas.microsoft.com/office/drawing/2014/main" xmlns="" id="{DF3D1C70-6577-4665-82CD-C80A9BA2EBE8}"/>
            </a:ext>
          </a:extLst>
        </xdr:cNvPr>
        <xdr:cNvSpPr/>
      </xdr:nvSpPr>
      <xdr:spPr>
        <a:xfrm>
          <a:off x="1968500" y="1760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100837</xdr:rowOff>
    </xdr:from>
    <xdr:to>
      <xdr:col>6</xdr:col>
      <xdr:colOff>38100</xdr:colOff>
      <xdr:row>103</xdr:row>
      <xdr:rowOff>30987</xdr:rowOff>
    </xdr:to>
    <xdr:sp macro="" textlink="">
      <xdr:nvSpPr>
        <xdr:cNvPr id="409" name="フローチャート: 判断 408">
          <a:extLst>
            <a:ext uri="{FF2B5EF4-FFF2-40B4-BE49-F238E27FC236}">
              <a16:creationId xmlns:a16="http://schemas.microsoft.com/office/drawing/2014/main" xmlns="" id="{A8DB1C0E-F31F-4545-8EF4-448D2BF2DB0E}"/>
            </a:ext>
          </a:extLst>
        </xdr:cNvPr>
        <xdr:cNvSpPr/>
      </xdr:nvSpPr>
      <xdr:spPr>
        <a:xfrm>
          <a:off x="1079500" y="1758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xmlns="" id="{D69A71DE-ACB5-4287-A9A8-5920EDBCD8E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xmlns="" id="{5611FFD6-86A6-4718-98C1-C2F8FE5AA24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xmlns="" id="{42CA5249-0266-4CFB-957B-637248C73D6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xmlns="" id="{D57884DB-4369-4DBD-8BFA-3E7F8528DF7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xmlns="" id="{DB6A4B91-816D-4B4C-B486-AD2BEA63B43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77978</xdr:rowOff>
    </xdr:from>
    <xdr:to>
      <xdr:col>24</xdr:col>
      <xdr:colOff>114300</xdr:colOff>
      <xdr:row>103</xdr:row>
      <xdr:rowOff>8128</xdr:rowOff>
    </xdr:to>
    <xdr:sp macro="" textlink="">
      <xdr:nvSpPr>
        <xdr:cNvPr id="415" name="楕円 414">
          <a:extLst>
            <a:ext uri="{FF2B5EF4-FFF2-40B4-BE49-F238E27FC236}">
              <a16:creationId xmlns:a16="http://schemas.microsoft.com/office/drawing/2014/main" xmlns="" id="{1ACB9B8D-FF69-4CF4-9D07-773E4AF62FC6}"/>
            </a:ext>
          </a:extLst>
        </xdr:cNvPr>
        <xdr:cNvSpPr/>
      </xdr:nvSpPr>
      <xdr:spPr>
        <a:xfrm>
          <a:off x="4584700" y="1756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100855</xdr:rowOff>
    </xdr:from>
    <xdr:ext cx="405111" cy="259045"/>
    <xdr:sp macro="" textlink="">
      <xdr:nvSpPr>
        <xdr:cNvPr id="416" name="【港湾・漁港】&#10;有形固定資産減価償却率該当値テキスト">
          <a:extLst>
            <a:ext uri="{FF2B5EF4-FFF2-40B4-BE49-F238E27FC236}">
              <a16:creationId xmlns:a16="http://schemas.microsoft.com/office/drawing/2014/main" xmlns="" id="{4528F559-C5BB-403B-877E-D29C4FF3FD8C}"/>
            </a:ext>
          </a:extLst>
        </xdr:cNvPr>
        <xdr:cNvSpPr txBox="1"/>
      </xdr:nvSpPr>
      <xdr:spPr>
        <a:xfrm>
          <a:off x="4673600" y="17417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32258</xdr:rowOff>
    </xdr:from>
    <xdr:to>
      <xdr:col>20</xdr:col>
      <xdr:colOff>38100</xdr:colOff>
      <xdr:row>102</xdr:row>
      <xdr:rowOff>133858</xdr:rowOff>
    </xdr:to>
    <xdr:sp macro="" textlink="">
      <xdr:nvSpPr>
        <xdr:cNvPr id="417" name="楕円 416">
          <a:extLst>
            <a:ext uri="{FF2B5EF4-FFF2-40B4-BE49-F238E27FC236}">
              <a16:creationId xmlns:a16="http://schemas.microsoft.com/office/drawing/2014/main" xmlns="" id="{8636379E-264F-403C-8686-96821B19C31A}"/>
            </a:ext>
          </a:extLst>
        </xdr:cNvPr>
        <xdr:cNvSpPr/>
      </xdr:nvSpPr>
      <xdr:spPr>
        <a:xfrm>
          <a:off x="3746500" y="1752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83058</xdr:rowOff>
    </xdr:from>
    <xdr:to>
      <xdr:col>24</xdr:col>
      <xdr:colOff>63500</xdr:colOff>
      <xdr:row>102</xdr:row>
      <xdr:rowOff>128778</xdr:rowOff>
    </xdr:to>
    <xdr:cxnSp macro="">
      <xdr:nvCxnSpPr>
        <xdr:cNvPr id="418" name="直線コネクタ 417">
          <a:extLst>
            <a:ext uri="{FF2B5EF4-FFF2-40B4-BE49-F238E27FC236}">
              <a16:creationId xmlns:a16="http://schemas.microsoft.com/office/drawing/2014/main" xmlns="" id="{C47667AE-ED50-46D1-B64D-E743F3DA9449}"/>
            </a:ext>
          </a:extLst>
        </xdr:cNvPr>
        <xdr:cNvCxnSpPr/>
      </xdr:nvCxnSpPr>
      <xdr:spPr>
        <a:xfrm>
          <a:off x="3797300" y="1757095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36830</xdr:rowOff>
    </xdr:from>
    <xdr:to>
      <xdr:col>15</xdr:col>
      <xdr:colOff>101600</xdr:colOff>
      <xdr:row>102</xdr:row>
      <xdr:rowOff>138430</xdr:rowOff>
    </xdr:to>
    <xdr:sp macro="" textlink="">
      <xdr:nvSpPr>
        <xdr:cNvPr id="419" name="楕円 418">
          <a:extLst>
            <a:ext uri="{FF2B5EF4-FFF2-40B4-BE49-F238E27FC236}">
              <a16:creationId xmlns:a16="http://schemas.microsoft.com/office/drawing/2014/main" xmlns="" id="{369A4C61-3610-44FA-8DBC-10723ECB9191}"/>
            </a:ext>
          </a:extLst>
        </xdr:cNvPr>
        <xdr:cNvSpPr/>
      </xdr:nvSpPr>
      <xdr:spPr>
        <a:xfrm>
          <a:off x="285750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83058</xdr:rowOff>
    </xdr:from>
    <xdr:to>
      <xdr:col>19</xdr:col>
      <xdr:colOff>177800</xdr:colOff>
      <xdr:row>102</xdr:row>
      <xdr:rowOff>87630</xdr:rowOff>
    </xdr:to>
    <xdr:cxnSp macro="">
      <xdr:nvCxnSpPr>
        <xdr:cNvPr id="420" name="直線コネクタ 419">
          <a:extLst>
            <a:ext uri="{FF2B5EF4-FFF2-40B4-BE49-F238E27FC236}">
              <a16:creationId xmlns:a16="http://schemas.microsoft.com/office/drawing/2014/main" xmlns="" id="{DC518D54-B19F-4EFB-A188-050698D73FBD}"/>
            </a:ext>
          </a:extLst>
        </xdr:cNvPr>
        <xdr:cNvCxnSpPr/>
      </xdr:nvCxnSpPr>
      <xdr:spPr>
        <a:xfrm flipV="1">
          <a:off x="2908300" y="1757095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160274</xdr:rowOff>
    </xdr:from>
    <xdr:to>
      <xdr:col>10</xdr:col>
      <xdr:colOff>165100</xdr:colOff>
      <xdr:row>102</xdr:row>
      <xdr:rowOff>90424</xdr:rowOff>
    </xdr:to>
    <xdr:sp macro="" textlink="">
      <xdr:nvSpPr>
        <xdr:cNvPr id="421" name="楕円 420">
          <a:extLst>
            <a:ext uri="{FF2B5EF4-FFF2-40B4-BE49-F238E27FC236}">
              <a16:creationId xmlns:a16="http://schemas.microsoft.com/office/drawing/2014/main" xmlns="" id="{6FD322AC-3504-44AC-AA47-76A83A1AA1DD}"/>
            </a:ext>
          </a:extLst>
        </xdr:cNvPr>
        <xdr:cNvSpPr/>
      </xdr:nvSpPr>
      <xdr:spPr>
        <a:xfrm>
          <a:off x="1968500" y="1747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39624</xdr:rowOff>
    </xdr:from>
    <xdr:to>
      <xdr:col>15</xdr:col>
      <xdr:colOff>50800</xdr:colOff>
      <xdr:row>102</xdr:row>
      <xdr:rowOff>87630</xdr:rowOff>
    </xdr:to>
    <xdr:cxnSp macro="">
      <xdr:nvCxnSpPr>
        <xdr:cNvPr id="422" name="直線コネクタ 421">
          <a:extLst>
            <a:ext uri="{FF2B5EF4-FFF2-40B4-BE49-F238E27FC236}">
              <a16:creationId xmlns:a16="http://schemas.microsoft.com/office/drawing/2014/main" xmlns="" id="{7DBA1790-9958-4BED-9EC7-7BC1A3F48ACF}"/>
            </a:ext>
          </a:extLst>
        </xdr:cNvPr>
        <xdr:cNvCxnSpPr/>
      </xdr:nvCxnSpPr>
      <xdr:spPr>
        <a:xfrm>
          <a:off x="2019300" y="1752752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105411</xdr:rowOff>
    </xdr:from>
    <xdr:to>
      <xdr:col>6</xdr:col>
      <xdr:colOff>38100</xdr:colOff>
      <xdr:row>102</xdr:row>
      <xdr:rowOff>35561</xdr:rowOff>
    </xdr:to>
    <xdr:sp macro="" textlink="">
      <xdr:nvSpPr>
        <xdr:cNvPr id="423" name="楕円 422">
          <a:extLst>
            <a:ext uri="{FF2B5EF4-FFF2-40B4-BE49-F238E27FC236}">
              <a16:creationId xmlns:a16="http://schemas.microsoft.com/office/drawing/2014/main" xmlns="" id="{8A628F7B-786D-4720-9830-5062AF0BCE29}"/>
            </a:ext>
          </a:extLst>
        </xdr:cNvPr>
        <xdr:cNvSpPr/>
      </xdr:nvSpPr>
      <xdr:spPr>
        <a:xfrm>
          <a:off x="1079500" y="1742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156211</xdr:rowOff>
    </xdr:from>
    <xdr:to>
      <xdr:col>10</xdr:col>
      <xdr:colOff>114300</xdr:colOff>
      <xdr:row>102</xdr:row>
      <xdr:rowOff>39624</xdr:rowOff>
    </xdr:to>
    <xdr:cxnSp macro="">
      <xdr:nvCxnSpPr>
        <xdr:cNvPr id="424" name="直線コネクタ 423">
          <a:extLst>
            <a:ext uri="{FF2B5EF4-FFF2-40B4-BE49-F238E27FC236}">
              <a16:creationId xmlns:a16="http://schemas.microsoft.com/office/drawing/2014/main" xmlns="" id="{6D473B9A-2BF5-4276-8634-DC9E7ACDB3B4}"/>
            </a:ext>
          </a:extLst>
        </xdr:cNvPr>
        <xdr:cNvCxnSpPr/>
      </xdr:nvCxnSpPr>
      <xdr:spPr>
        <a:xfrm>
          <a:off x="1130300" y="17472661"/>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118127</xdr:rowOff>
    </xdr:from>
    <xdr:ext cx="405111" cy="259045"/>
    <xdr:sp macro="" textlink="">
      <xdr:nvSpPr>
        <xdr:cNvPr id="425" name="n_1aveValue【港湾・漁港】&#10;有形固定資産減価償却率">
          <a:extLst>
            <a:ext uri="{FF2B5EF4-FFF2-40B4-BE49-F238E27FC236}">
              <a16:creationId xmlns:a16="http://schemas.microsoft.com/office/drawing/2014/main" xmlns="" id="{107C51C0-848B-472F-B37F-A08D6A469A19}"/>
            </a:ext>
          </a:extLst>
        </xdr:cNvPr>
        <xdr:cNvSpPr txBox="1"/>
      </xdr:nvSpPr>
      <xdr:spPr>
        <a:xfrm>
          <a:off x="35820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81551</xdr:rowOff>
    </xdr:from>
    <xdr:ext cx="405111" cy="259045"/>
    <xdr:sp macro="" textlink="">
      <xdr:nvSpPr>
        <xdr:cNvPr id="426" name="n_2aveValue【港湾・漁港】&#10;有形固定資産減価償却率">
          <a:extLst>
            <a:ext uri="{FF2B5EF4-FFF2-40B4-BE49-F238E27FC236}">
              <a16:creationId xmlns:a16="http://schemas.microsoft.com/office/drawing/2014/main" xmlns="" id="{B2D9662D-BBA9-4E28-BD69-78E033ED105A}"/>
            </a:ext>
          </a:extLst>
        </xdr:cNvPr>
        <xdr:cNvSpPr txBox="1"/>
      </xdr:nvSpPr>
      <xdr:spPr>
        <a:xfrm>
          <a:off x="2705744" y="1774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42690</xdr:rowOff>
    </xdr:from>
    <xdr:ext cx="405111" cy="259045"/>
    <xdr:sp macro="" textlink="">
      <xdr:nvSpPr>
        <xdr:cNvPr id="427" name="n_3aveValue【港湾・漁港】&#10;有形固定資産減価償却率">
          <a:extLst>
            <a:ext uri="{FF2B5EF4-FFF2-40B4-BE49-F238E27FC236}">
              <a16:creationId xmlns:a16="http://schemas.microsoft.com/office/drawing/2014/main" xmlns="" id="{DD78B12C-7301-4F12-A23A-6BB16E8E53AC}"/>
            </a:ext>
          </a:extLst>
        </xdr:cNvPr>
        <xdr:cNvSpPr txBox="1"/>
      </xdr:nvSpPr>
      <xdr:spPr>
        <a:xfrm>
          <a:off x="1816744" y="1770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22114</xdr:rowOff>
    </xdr:from>
    <xdr:ext cx="405111" cy="259045"/>
    <xdr:sp macro="" textlink="">
      <xdr:nvSpPr>
        <xdr:cNvPr id="428" name="n_4aveValue【港湾・漁港】&#10;有形固定資産減価償却率">
          <a:extLst>
            <a:ext uri="{FF2B5EF4-FFF2-40B4-BE49-F238E27FC236}">
              <a16:creationId xmlns:a16="http://schemas.microsoft.com/office/drawing/2014/main" xmlns="" id="{F729C3E4-9776-41BD-AF47-77B286C4CC1B}"/>
            </a:ext>
          </a:extLst>
        </xdr:cNvPr>
        <xdr:cNvSpPr txBox="1"/>
      </xdr:nvSpPr>
      <xdr:spPr>
        <a:xfrm>
          <a:off x="927744" y="17681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150385</xdr:rowOff>
    </xdr:from>
    <xdr:ext cx="405111" cy="259045"/>
    <xdr:sp macro="" textlink="">
      <xdr:nvSpPr>
        <xdr:cNvPr id="429" name="n_1mainValue【港湾・漁港】&#10;有形固定資産減価償却率">
          <a:extLst>
            <a:ext uri="{FF2B5EF4-FFF2-40B4-BE49-F238E27FC236}">
              <a16:creationId xmlns:a16="http://schemas.microsoft.com/office/drawing/2014/main" xmlns="" id="{D013D8E7-8411-40F0-A8D9-052F1C05438C}"/>
            </a:ext>
          </a:extLst>
        </xdr:cNvPr>
        <xdr:cNvSpPr txBox="1"/>
      </xdr:nvSpPr>
      <xdr:spPr>
        <a:xfrm>
          <a:off x="3582044" y="1729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154957</xdr:rowOff>
    </xdr:from>
    <xdr:ext cx="405111" cy="259045"/>
    <xdr:sp macro="" textlink="">
      <xdr:nvSpPr>
        <xdr:cNvPr id="430" name="n_2mainValue【港湾・漁港】&#10;有形固定資産減価償却率">
          <a:extLst>
            <a:ext uri="{FF2B5EF4-FFF2-40B4-BE49-F238E27FC236}">
              <a16:creationId xmlns:a16="http://schemas.microsoft.com/office/drawing/2014/main" xmlns="" id="{A9D767B2-052F-4FA9-8503-20029A3C1CC5}"/>
            </a:ext>
          </a:extLst>
        </xdr:cNvPr>
        <xdr:cNvSpPr txBox="1"/>
      </xdr:nvSpPr>
      <xdr:spPr>
        <a:xfrm>
          <a:off x="2705744" y="1729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106951</xdr:rowOff>
    </xdr:from>
    <xdr:ext cx="405111" cy="259045"/>
    <xdr:sp macro="" textlink="">
      <xdr:nvSpPr>
        <xdr:cNvPr id="431" name="n_3mainValue【港湾・漁港】&#10;有形固定資産減価償却率">
          <a:extLst>
            <a:ext uri="{FF2B5EF4-FFF2-40B4-BE49-F238E27FC236}">
              <a16:creationId xmlns:a16="http://schemas.microsoft.com/office/drawing/2014/main" xmlns="" id="{28A05AC8-75D0-4165-83E0-E6848116E261}"/>
            </a:ext>
          </a:extLst>
        </xdr:cNvPr>
        <xdr:cNvSpPr txBox="1"/>
      </xdr:nvSpPr>
      <xdr:spPr>
        <a:xfrm>
          <a:off x="1816744" y="1725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52088</xdr:rowOff>
    </xdr:from>
    <xdr:ext cx="405111" cy="259045"/>
    <xdr:sp macro="" textlink="">
      <xdr:nvSpPr>
        <xdr:cNvPr id="432" name="n_4mainValue【港湾・漁港】&#10;有形固定資産減価償却率">
          <a:extLst>
            <a:ext uri="{FF2B5EF4-FFF2-40B4-BE49-F238E27FC236}">
              <a16:creationId xmlns:a16="http://schemas.microsoft.com/office/drawing/2014/main" xmlns="" id="{4AD037E9-2ABA-405D-818B-568EE67563B2}"/>
            </a:ext>
          </a:extLst>
        </xdr:cNvPr>
        <xdr:cNvSpPr txBox="1"/>
      </xdr:nvSpPr>
      <xdr:spPr>
        <a:xfrm>
          <a:off x="927744" y="1719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xmlns="" id="{AC52C107-B092-40A0-9725-09E1AD11A24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xmlns="" id="{DB454044-69D1-4D80-AC89-30126A4668A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xmlns="" id="{49E71C3B-0370-4819-ACEA-4DB34965FB6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xmlns="" id="{B749D1CA-AFA8-4CB3-85FB-2B4343E21BC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xmlns="" id="{912320C8-1962-4C18-912C-B6D514FA471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xmlns="" id="{CC816260-4374-494A-AE5C-02116D693BE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xmlns="" id="{B4504B36-A188-4155-918F-DA7BD484232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xmlns="" id="{9DEF73D0-A49A-4CCB-9CFF-C1C778D6BDC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xmlns="" id="{0CF04F9A-FD72-4AEF-AD09-79520F871EC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xmlns="" id="{5774922E-62C2-41A1-9893-8AB6351BC31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3" name="直線コネクタ 442">
          <a:extLst>
            <a:ext uri="{FF2B5EF4-FFF2-40B4-BE49-F238E27FC236}">
              <a16:creationId xmlns:a16="http://schemas.microsoft.com/office/drawing/2014/main" xmlns="" id="{3A350705-BC1D-46FE-AF22-AA8D65E88CD6}"/>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4" name="テキスト ボックス 443">
          <a:extLst>
            <a:ext uri="{FF2B5EF4-FFF2-40B4-BE49-F238E27FC236}">
              <a16:creationId xmlns:a16="http://schemas.microsoft.com/office/drawing/2014/main" xmlns="" id="{32B586CE-B689-4221-BD9B-7005B9320B3C}"/>
            </a:ext>
          </a:extLst>
        </xdr:cNvPr>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5" name="直線コネクタ 444">
          <a:extLst>
            <a:ext uri="{FF2B5EF4-FFF2-40B4-BE49-F238E27FC236}">
              <a16:creationId xmlns:a16="http://schemas.microsoft.com/office/drawing/2014/main" xmlns="" id="{57C3FF58-49E5-423E-A2F5-8C598D71FB4A}"/>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46" name="テキスト ボックス 445">
          <a:extLst>
            <a:ext uri="{FF2B5EF4-FFF2-40B4-BE49-F238E27FC236}">
              <a16:creationId xmlns:a16="http://schemas.microsoft.com/office/drawing/2014/main" xmlns="" id="{00EB3AA3-8795-4F0B-8B94-57470027B186}"/>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7" name="直線コネクタ 446">
          <a:extLst>
            <a:ext uri="{FF2B5EF4-FFF2-40B4-BE49-F238E27FC236}">
              <a16:creationId xmlns:a16="http://schemas.microsoft.com/office/drawing/2014/main" xmlns="" id="{9D52FCEB-E5BE-4D7B-BB34-75FC34B4AAEA}"/>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48" name="テキスト ボックス 447">
          <a:extLst>
            <a:ext uri="{FF2B5EF4-FFF2-40B4-BE49-F238E27FC236}">
              <a16:creationId xmlns:a16="http://schemas.microsoft.com/office/drawing/2014/main" xmlns="" id="{F8B1E29C-454D-4F15-B8FC-0E1ED99131D9}"/>
            </a:ext>
          </a:extLst>
        </xdr:cNvPr>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xmlns="" id="{17C4A795-9A8B-4880-B855-01BF23C746C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0" name="テキスト ボックス 449">
          <a:extLst>
            <a:ext uri="{FF2B5EF4-FFF2-40B4-BE49-F238E27FC236}">
              <a16:creationId xmlns:a16="http://schemas.microsoft.com/office/drawing/2014/main" xmlns="" id="{C20F8B45-4670-4F03-B055-97B6661461F7}"/>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a:extLst>
            <a:ext uri="{FF2B5EF4-FFF2-40B4-BE49-F238E27FC236}">
              <a16:creationId xmlns:a16="http://schemas.microsoft.com/office/drawing/2014/main" xmlns="" id="{C11BEB1A-8C8D-4652-A765-2608D8B8A81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118244</xdr:rowOff>
    </xdr:from>
    <xdr:to>
      <xdr:col>54</xdr:col>
      <xdr:colOff>189865</xdr:colOff>
      <xdr:row>107</xdr:row>
      <xdr:rowOff>126287</xdr:rowOff>
    </xdr:to>
    <xdr:cxnSp macro="">
      <xdr:nvCxnSpPr>
        <xdr:cNvPr id="452" name="直線コネクタ 451">
          <a:extLst>
            <a:ext uri="{FF2B5EF4-FFF2-40B4-BE49-F238E27FC236}">
              <a16:creationId xmlns:a16="http://schemas.microsoft.com/office/drawing/2014/main" xmlns="" id="{0219823E-A70C-4793-95C1-C56F377BAF27}"/>
            </a:ext>
          </a:extLst>
        </xdr:cNvPr>
        <xdr:cNvCxnSpPr/>
      </xdr:nvCxnSpPr>
      <xdr:spPr>
        <a:xfrm flipV="1">
          <a:off x="10476865" y="17263244"/>
          <a:ext cx="0" cy="1208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130114</xdr:rowOff>
    </xdr:from>
    <xdr:ext cx="534377" cy="259045"/>
    <xdr:sp macro="" textlink="">
      <xdr:nvSpPr>
        <xdr:cNvPr id="453" name="【港湾・漁港】&#10;一人当たり有形固定資産（償却資産）額最小値テキスト">
          <a:extLst>
            <a:ext uri="{FF2B5EF4-FFF2-40B4-BE49-F238E27FC236}">
              <a16:creationId xmlns:a16="http://schemas.microsoft.com/office/drawing/2014/main" xmlns="" id="{DF6CA524-1E8A-4B6C-9A06-25155FAD96AF}"/>
            </a:ext>
          </a:extLst>
        </xdr:cNvPr>
        <xdr:cNvSpPr txBox="1"/>
      </xdr:nvSpPr>
      <xdr:spPr>
        <a:xfrm>
          <a:off x="10515600" y="1847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126287</xdr:rowOff>
    </xdr:from>
    <xdr:to>
      <xdr:col>55</xdr:col>
      <xdr:colOff>88900</xdr:colOff>
      <xdr:row>107</xdr:row>
      <xdr:rowOff>126287</xdr:rowOff>
    </xdr:to>
    <xdr:cxnSp macro="">
      <xdr:nvCxnSpPr>
        <xdr:cNvPr id="454" name="直線コネクタ 453">
          <a:extLst>
            <a:ext uri="{FF2B5EF4-FFF2-40B4-BE49-F238E27FC236}">
              <a16:creationId xmlns:a16="http://schemas.microsoft.com/office/drawing/2014/main" xmlns="" id="{9D217590-B2EC-4B0D-A961-9DAC625E737C}"/>
            </a:ext>
          </a:extLst>
        </xdr:cNvPr>
        <xdr:cNvCxnSpPr/>
      </xdr:nvCxnSpPr>
      <xdr:spPr>
        <a:xfrm>
          <a:off x="10388600" y="18471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64921</xdr:rowOff>
    </xdr:from>
    <xdr:ext cx="690189" cy="259045"/>
    <xdr:sp macro="" textlink="">
      <xdr:nvSpPr>
        <xdr:cNvPr id="455" name="【港湾・漁港】&#10;一人当たり有形固定資産（償却資産）額最大値テキスト">
          <a:extLst>
            <a:ext uri="{FF2B5EF4-FFF2-40B4-BE49-F238E27FC236}">
              <a16:creationId xmlns:a16="http://schemas.microsoft.com/office/drawing/2014/main" xmlns="" id="{DA955C6A-2CA4-4FF4-AB67-0F3B5C1E2629}"/>
            </a:ext>
          </a:extLst>
        </xdr:cNvPr>
        <xdr:cNvSpPr txBox="1"/>
      </xdr:nvSpPr>
      <xdr:spPr>
        <a:xfrm>
          <a:off x="10515600" y="170384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118244</xdr:rowOff>
    </xdr:from>
    <xdr:to>
      <xdr:col>55</xdr:col>
      <xdr:colOff>88900</xdr:colOff>
      <xdr:row>100</xdr:row>
      <xdr:rowOff>118244</xdr:rowOff>
    </xdr:to>
    <xdr:cxnSp macro="">
      <xdr:nvCxnSpPr>
        <xdr:cNvPr id="456" name="直線コネクタ 455">
          <a:extLst>
            <a:ext uri="{FF2B5EF4-FFF2-40B4-BE49-F238E27FC236}">
              <a16:creationId xmlns:a16="http://schemas.microsoft.com/office/drawing/2014/main" xmlns="" id="{9276412B-6E15-423B-A9D6-3E26BE217DBA}"/>
            </a:ext>
          </a:extLst>
        </xdr:cNvPr>
        <xdr:cNvCxnSpPr/>
      </xdr:nvCxnSpPr>
      <xdr:spPr>
        <a:xfrm>
          <a:off x="10388600" y="1726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71438</xdr:rowOff>
    </xdr:from>
    <xdr:ext cx="599010" cy="259045"/>
    <xdr:sp macro="" textlink="">
      <xdr:nvSpPr>
        <xdr:cNvPr id="457" name="【港湾・漁港】&#10;一人当たり有形固定資産（償却資産）額平均値テキスト">
          <a:extLst>
            <a:ext uri="{FF2B5EF4-FFF2-40B4-BE49-F238E27FC236}">
              <a16:creationId xmlns:a16="http://schemas.microsoft.com/office/drawing/2014/main" xmlns="" id="{6FD6C3ED-FDA7-4D1A-86A0-A002166506A6}"/>
            </a:ext>
          </a:extLst>
        </xdr:cNvPr>
        <xdr:cNvSpPr txBox="1"/>
      </xdr:nvSpPr>
      <xdr:spPr>
        <a:xfrm>
          <a:off x="10515600" y="180736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48561</xdr:rowOff>
    </xdr:from>
    <xdr:to>
      <xdr:col>55</xdr:col>
      <xdr:colOff>50800</xdr:colOff>
      <xdr:row>106</xdr:row>
      <xdr:rowOff>150161</xdr:rowOff>
    </xdr:to>
    <xdr:sp macro="" textlink="">
      <xdr:nvSpPr>
        <xdr:cNvPr id="458" name="フローチャート: 判断 457">
          <a:extLst>
            <a:ext uri="{FF2B5EF4-FFF2-40B4-BE49-F238E27FC236}">
              <a16:creationId xmlns:a16="http://schemas.microsoft.com/office/drawing/2014/main" xmlns="" id="{DCD200C1-021D-4C2D-8E75-199514E141C6}"/>
            </a:ext>
          </a:extLst>
        </xdr:cNvPr>
        <xdr:cNvSpPr/>
      </xdr:nvSpPr>
      <xdr:spPr>
        <a:xfrm>
          <a:off x="10426700" y="1822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65477</xdr:rowOff>
    </xdr:from>
    <xdr:to>
      <xdr:col>50</xdr:col>
      <xdr:colOff>165100</xdr:colOff>
      <xdr:row>106</xdr:row>
      <xdr:rowOff>167077</xdr:rowOff>
    </xdr:to>
    <xdr:sp macro="" textlink="">
      <xdr:nvSpPr>
        <xdr:cNvPr id="459" name="フローチャート: 判断 458">
          <a:extLst>
            <a:ext uri="{FF2B5EF4-FFF2-40B4-BE49-F238E27FC236}">
              <a16:creationId xmlns:a16="http://schemas.microsoft.com/office/drawing/2014/main" xmlns="" id="{4298995A-4D59-46AF-A94B-C5D360502958}"/>
            </a:ext>
          </a:extLst>
        </xdr:cNvPr>
        <xdr:cNvSpPr/>
      </xdr:nvSpPr>
      <xdr:spPr>
        <a:xfrm>
          <a:off x="9588500" y="1823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42453</xdr:rowOff>
    </xdr:from>
    <xdr:to>
      <xdr:col>46</xdr:col>
      <xdr:colOff>38100</xdr:colOff>
      <xdr:row>106</xdr:row>
      <xdr:rowOff>144053</xdr:rowOff>
    </xdr:to>
    <xdr:sp macro="" textlink="">
      <xdr:nvSpPr>
        <xdr:cNvPr id="460" name="フローチャート: 判断 459">
          <a:extLst>
            <a:ext uri="{FF2B5EF4-FFF2-40B4-BE49-F238E27FC236}">
              <a16:creationId xmlns:a16="http://schemas.microsoft.com/office/drawing/2014/main" xmlns="" id="{5F62A11C-BE7F-49B7-B273-132568C2A88F}"/>
            </a:ext>
          </a:extLst>
        </xdr:cNvPr>
        <xdr:cNvSpPr/>
      </xdr:nvSpPr>
      <xdr:spPr>
        <a:xfrm>
          <a:off x="8699500" y="182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45214</xdr:rowOff>
    </xdr:from>
    <xdr:to>
      <xdr:col>41</xdr:col>
      <xdr:colOff>101600</xdr:colOff>
      <xdr:row>106</xdr:row>
      <xdr:rowOff>146814</xdr:rowOff>
    </xdr:to>
    <xdr:sp macro="" textlink="">
      <xdr:nvSpPr>
        <xdr:cNvPr id="461" name="フローチャート: 判断 460">
          <a:extLst>
            <a:ext uri="{FF2B5EF4-FFF2-40B4-BE49-F238E27FC236}">
              <a16:creationId xmlns:a16="http://schemas.microsoft.com/office/drawing/2014/main" xmlns="" id="{04E0EE87-3F4E-4E0A-B4E0-20D4E024A196}"/>
            </a:ext>
          </a:extLst>
        </xdr:cNvPr>
        <xdr:cNvSpPr/>
      </xdr:nvSpPr>
      <xdr:spPr>
        <a:xfrm>
          <a:off x="7810500" y="1821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29415</xdr:rowOff>
    </xdr:from>
    <xdr:to>
      <xdr:col>36</xdr:col>
      <xdr:colOff>165100</xdr:colOff>
      <xdr:row>106</xdr:row>
      <xdr:rowOff>131015</xdr:rowOff>
    </xdr:to>
    <xdr:sp macro="" textlink="">
      <xdr:nvSpPr>
        <xdr:cNvPr id="462" name="フローチャート: 判断 461">
          <a:extLst>
            <a:ext uri="{FF2B5EF4-FFF2-40B4-BE49-F238E27FC236}">
              <a16:creationId xmlns:a16="http://schemas.microsoft.com/office/drawing/2014/main" xmlns="" id="{A7EB29B9-0A2A-46C3-95D2-B3F6B52BE840}"/>
            </a:ext>
          </a:extLst>
        </xdr:cNvPr>
        <xdr:cNvSpPr/>
      </xdr:nvSpPr>
      <xdr:spPr>
        <a:xfrm>
          <a:off x="6921500" y="182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xmlns="" id="{940C5B43-BC62-4FC3-9834-72680FC1E28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xmlns="" id="{ADA027BA-B53E-4783-8573-12756811768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xmlns="" id="{ABFF366E-3A66-4293-B2A0-94188435353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xmlns="" id="{32059BE1-FADF-420D-A68C-EFF011EFAF5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xmlns="" id="{5F96B6CA-E731-4666-903D-F66265E1D94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19038</xdr:rowOff>
    </xdr:from>
    <xdr:to>
      <xdr:col>55</xdr:col>
      <xdr:colOff>50800</xdr:colOff>
      <xdr:row>107</xdr:row>
      <xdr:rowOff>120638</xdr:rowOff>
    </xdr:to>
    <xdr:sp macro="" textlink="">
      <xdr:nvSpPr>
        <xdr:cNvPr id="468" name="楕円 467">
          <a:extLst>
            <a:ext uri="{FF2B5EF4-FFF2-40B4-BE49-F238E27FC236}">
              <a16:creationId xmlns:a16="http://schemas.microsoft.com/office/drawing/2014/main" xmlns="" id="{18ED15C0-5821-4FB2-9BB3-207D239D0A17}"/>
            </a:ext>
          </a:extLst>
        </xdr:cNvPr>
        <xdr:cNvSpPr/>
      </xdr:nvSpPr>
      <xdr:spPr>
        <a:xfrm>
          <a:off x="10426700" y="1836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105415</xdr:rowOff>
    </xdr:from>
    <xdr:ext cx="599010" cy="259045"/>
    <xdr:sp macro="" textlink="">
      <xdr:nvSpPr>
        <xdr:cNvPr id="469" name="【港湾・漁港】&#10;一人当たり有形固定資産（償却資産）額該当値テキスト">
          <a:extLst>
            <a:ext uri="{FF2B5EF4-FFF2-40B4-BE49-F238E27FC236}">
              <a16:creationId xmlns:a16="http://schemas.microsoft.com/office/drawing/2014/main" xmlns="" id="{2E378B19-6839-4C8E-BFCD-3F6EBA7A28DB}"/>
            </a:ext>
          </a:extLst>
        </xdr:cNvPr>
        <xdr:cNvSpPr txBox="1"/>
      </xdr:nvSpPr>
      <xdr:spPr>
        <a:xfrm>
          <a:off x="10515600" y="1827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20301</xdr:rowOff>
    </xdr:from>
    <xdr:to>
      <xdr:col>50</xdr:col>
      <xdr:colOff>165100</xdr:colOff>
      <xdr:row>107</xdr:row>
      <xdr:rowOff>121901</xdr:rowOff>
    </xdr:to>
    <xdr:sp macro="" textlink="">
      <xdr:nvSpPr>
        <xdr:cNvPr id="470" name="楕円 469">
          <a:extLst>
            <a:ext uri="{FF2B5EF4-FFF2-40B4-BE49-F238E27FC236}">
              <a16:creationId xmlns:a16="http://schemas.microsoft.com/office/drawing/2014/main" xmlns="" id="{36B86F6D-5E91-4232-9B3F-9669798AD36F}"/>
            </a:ext>
          </a:extLst>
        </xdr:cNvPr>
        <xdr:cNvSpPr/>
      </xdr:nvSpPr>
      <xdr:spPr>
        <a:xfrm>
          <a:off x="9588500" y="1836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69838</xdr:rowOff>
    </xdr:from>
    <xdr:to>
      <xdr:col>55</xdr:col>
      <xdr:colOff>0</xdr:colOff>
      <xdr:row>107</xdr:row>
      <xdr:rowOff>71101</xdr:rowOff>
    </xdr:to>
    <xdr:cxnSp macro="">
      <xdr:nvCxnSpPr>
        <xdr:cNvPr id="471" name="直線コネクタ 470">
          <a:extLst>
            <a:ext uri="{FF2B5EF4-FFF2-40B4-BE49-F238E27FC236}">
              <a16:creationId xmlns:a16="http://schemas.microsoft.com/office/drawing/2014/main" xmlns="" id="{0680C571-9C5E-4922-8E27-10661E78C609}"/>
            </a:ext>
          </a:extLst>
        </xdr:cNvPr>
        <xdr:cNvCxnSpPr/>
      </xdr:nvCxnSpPr>
      <xdr:spPr>
        <a:xfrm flipV="1">
          <a:off x="9639300" y="18414988"/>
          <a:ext cx="838200" cy="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16934</xdr:rowOff>
    </xdr:from>
    <xdr:to>
      <xdr:col>46</xdr:col>
      <xdr:colOff>38100</xdr:colOff>
      <xdr:row>107</xdr:row>
      <xdr:rowOff>118534</xdr:rowOff>
    </xdr:to>
    <xdr:sp macro="" textlink="">
      <xdr:nvSpPr>
        <xdr:cNvPr id="472" name="楕円 471">
          <a:extLst>
            <a:ext uri="{FF2B5EF4-FFF2-40B4-BE49-F238E27FC236}">
              <a16:creationId xmlns:a16="http://schemas.microsoft.com/office/drawing/2014/main" xmlns="" id="{315DC600-884E-4E43-B3AA-84CBF2DB375D}"/>
            </a:ext>
          </a:extLst>
        </xdr:cNvPr>
        <xdr:cNvSpPr/>
      </xdr:nvSpPr>
      <xdr:spPr>
        <a:xfrm>
          <a:off x="8699500" y="1836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67734</xdr:rowOff>
    </xdr:from>
    <xdr:to>
      <xdr:col>50</xdr:col>
      <xdr:colOff>114300</xdr:colOff>
      <xdr:row>107</xdr:row>
      <xdr:rowOff>71101</xdr:rowOff>
    </xdr:to>
    <xdr:cxnSp macro="">
      <xdr:nvCxnSpPr>
        <xdr:cNvPr id="473" name="直線コネクタ 472">
          <a:extLst>
            <a:ext uri="{FF2B5EF4-FFF2-40B4-BE49-F238E27FC236}">
              <a16:creationId xmlns:a16="http://schemas.microsoft.com/office/drawing/2014/main" xmlns="" id="{0C290C7F-0CDA-45A5-9CD5-48140CF26C51}"/>
            </a:ext>
          </a:extLst>
        </xdr:cNvPr>
        <xdr:cNvCxnSpPr/>
      </xdr:nvCxnSpPr>
      <xdr:spPr>
        <a:xfrm>
          <a:off x="8750300" y="18412884"/>
          <a:ext cx="889000" cy="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17751</xdr:rowOff>
    </xdr:from>
    <xdr:to>
      <xdr:col>41</xdr:col>
      <xdr:colOff>101600</xdr:colOff>
      <xdr:row>107</xdr:row>
      <xdr:rowOff>119351</xdr:rowOff>
    </xdr:to>
    <xdr:sp macro="" textlink="">
      <xdr:nvSpPr>
        <xdr:cNvPr id="474" name="楕円 473">
          <a:extLst>
            <a:ext uri="{FF2B5EF4-FFF2-40B4-BE49-F238E27FC236}">
              <a16:creationId xmlns:a16="http://schemas.microsoft.com/office/drawing/2014/main" xmlns="" id="{48FF86FC-A1E3-415A-AC24-A6B08F504035}"/>
            </a:ext>
          </a:extLst>
        </xdr:cNvPr>
        <xdr:cNvSpPr/>
      </xdr:nvSpPr>
      <xdr:spPr>
        <a:xfrm>
          <a:off x="7810500" y="1836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67734</xdr:rowOff>
    </xdr:from>
    <xdr:to>
      <xdr:col>45</xdr:col>
      <xdr:colOff>177800</xdr:colOff>
      <xdr:row>107</xdr:row>
      <xdr:rowOff>68551</xdr:rowOff>
    </xdr:to>
    <xdr:cxnSp macro="">
      <xdr:nvCxnSpPr>
        <xdr:cNvPr id="475" name="直線コネクタ 474">
          <a:extLst>
            <a:ext uri="{FF2B5EF4-FFF2-40B4-BE49-F238E27FC236}">
              <a16:creationId xmlns:a16="http://schemas.microsoft.com/office/drawing/2014/main" xmlns="" id="{9D35F43F-34EA-4672-BB46-6218A34CFBFF}"/>
            </a:ext>
          </a:extLst>
        </xdr:cNvPr>
        <xdr:cNvCxnSpPr/>
      </xdr:nvCxnSpPr>
      <xdr:spPr>
        <a:xfrm flipV="1">
          <a:off x="7861300" y="18412884"/>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18569</xdr:rowOff>
    </xdr:from>
    <xdr:to>
      <xdr:col>36</xdr:col>
      <xdr:colOff>165100</xdr:colOff>
      <xdr:row>107</xdr:row>
      <xdr:rowOff>120169</xdr:rowOff>
    </xdr:to>
    <xdr:sp macro="" textlink="">
      <xdr:nvSpPr>
        <xdr:cNvPr id="476" name="楕円 475">
          <a:extLst>
            <a:ext uri="{FF2B5EF4-FFF2-40B4-BE49-F238E27FC236}">
              <a16:creationId xmlns:a16="http://schemas.microsoft.com/office/drawing/2014/main" xmlns="" id="{C1220C9A-1667-45AC-BE29-EC806A0CA680}"/>
            </a:ext>
          </a:extLst>
        </xdr:cNvPr>
        <xdr:cNvSpPr/>
      </xdr:nvSpPr>
      <xdr:spPr>
        <a:xfrm>
          <a:off x="6921500" y="1836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68551</xdr:rowOff>
    </xdr:from>
    <xdr:to>
      <xdr:col>41</xdr:col>
      <xdr:colOff>50800</xdr:colOff>
      <xdr:row>107</xdr:row>
      <xdr:rowOff>69369</xdr:rowOff>
    </xdr:to>
    <xdr:cxnSp macro="">
      <xdr:nvCxnSpPr>
        <xdr:cNvPr id="477" name="直線コネクタ 476">
          <a:extLst>
            <a:ext uri="{FF2B5EF4-FFF2-40B4-BE49-F238E27FC236}">
              <a16:creationId xmlns:a16="http://schemas.microsoft.com/office/drawing/2014/main" xmlns="" id="{55AB751B-AF75-4B6E-A74C-DE867562257B}"/>
            </a:ext>
          </a:extLst>
        </xdr:cNvPr>
        <xdr:cNvCxnSpPr/>
      </xdr:nvCxnSpPr>
      <xdr:spPr>
        <a:xfrm flipV="1">
          <a:off x="6972300" y="18413701"/>
          <a:ext cx="889000" cy="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12154</xdr:rowOff>
    </xdr:from>
    <xdr:ext cx="599010" cy="259045"/>
    <xdr:sp macro="" textlink="">
      <xdr:nvSpPr>
        <xdr:cNvPr id="478" name="n_1aveValue【港湾・漁港】&#10;一人当たり有形固定資産（償却資産）額">
          <a:extLst>
            <a:ext uri="{FF2B5EF4-FFF2-40B4-BE49-F238E27FC236}">
              <a16:creationId xmlns:a16="http://schemas.microsoft.com/office/drawing/2014/main" xmlns="" id="{FC445EF0-3345-46C0-88CE-00A4620DA354}"/>
            </a:ext>
          </a:extLst>
        </xdr:cNvPr>
        <xdr:cNvSpPr txBox="1"/>
      </xdr:nvSpPr>
      <xdr:spPr>
        <a:xfrm>
          <a:off x="9327095" y="18014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160580</xdr:rowOff>
    </xdr:from>
    <xdr:ext cx="599010" cy="259045"/>
    <xdr:sp macro="" textlink="">
      <xdr:nvSpPr>
        <xdr:cNvPr id="479" name="n_2aveValue【港湾・漁港】&#10;一人当たり有形固定資産（償却資産）額">
          <a:extLst>
            <a:ext uri="{FF2B5EF4-FFF2-40B4-BE49-F238E27FC236}">
              <a16:creationId xmlns:a16="http://schemas.microsoft.com/office/drawing/2014/main" xmlns="" id="{3819052D-A80D-49FD-BE5A-97F67F92B56C}"/>
            </a:ext>
          </a:extLst>
        </xdr:cNvPr>
        <xdr:cNvSpPr txBox="1"/>
      </xdr:nvSpPr>
      <xdr:spPr>
        <a:xfrm>
          <a:off x="8450795" y="1799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163341</xdr:rowOff>
    </xdr:from>
    <xdr:ext cx="599010" cy="259045"/>
    <xdr:sp macro="" textlink="">
      <xdr:nvSpPr>
        <xdr:cNvPr id="480" name="n_3aveValue【港湾・漁港】&#10;一人当たり有形固定資産（償却資産）額">
          <a:extLst>
            <a:ext uri="{FF2B5EF4-FFF2-40B4-BE49-F238E27FC236}">
              <a16:creationId xmlns:a16="http://schemas.microsoft.com/office/drawing/2014/main" xmlns="" id="{B91B2C7B-DC34-4A5A-9895-E503DC5C92A7}"/>
            </a:ext>
          </a:extLst>
        </xdr:cNvPr>
        <xdr:cNvSpPr txBox="1"/>
      </xdr:nvSpPr>
      <xdr:spPr>
        <a:xfrm>
          <a:off x="7561795" y="1799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147542</xdr:rowOff>
    </xdr:from>
    <xdr:ext cx="599010" cy="259045"/>
    <xdr:sp macro="" textlink="">
      <xdr:nvSpPr>
        <xdr:cNvPr id="481" name="n_4aveValue【港湾・漁港】&#10;一人当たり有形固定資産（償却資産）額">
          <a:extLst>
            <a:ext uri="{FF2B5EF4-FFF2-40B4-BE49-F238E27FC236}">
              <a16:creationId xmlns:a16="http://schemas.microsoft.com/office/drawing/2014/main" xmlns="" id="{510C9009-9314-443A-A4B4-03D3306FD9A3}"/>
            </a:ext>
          </a:extLst>
        </xdr:cNvPr>
        <xdr:cNvSpPr txBox="1"/>
      </xdr:nvSpPr>
      <xdr:spPr>
        <a:xfrm>
          <a:off x="6672795" y="1797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113028</xdr:rowOff>
    </xdr:from>
    <xdr:ext cx="599010" cy="259045"/>
    <xdr:sp macro="" textlink="">
      <xdr:nvSpPr>
        <xdr:cNvPr id="482" name="n_1mainValue【港湾・漁港】&#10;一人当たり有形固定資産（償却資産）額">
          <a:extLst>
            <a:ext uri="{FF2B5EF4-FFF2-40B4-BE49-F238E27FC236}">
              <a16:creationId xmlns:a16="http://schemas.microsoft.com/office/drawing/2014/main" xmlns="" id="{811ADDC2-0A0B-433C-9B15-9B16E65C652F}"/>
            </a:ext>
          </a:extLst>
        </xdr:cNvPr>
        <xdr:cNvSpPr txBox="1"/>
      </xdr:nvSpPr>
      <xdr:spPr>
        <a:xfrm>
          <a:off x="9327095" y="18458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109661</xdr:rowOff>
    </xdr:from>
    <xdr:ext cx="599010" cy="259045"/>
    <xdr:sp macro="" textlink="">
      <xdr:nvSpPr>
        <xdr:cNvPr id="483" name="n_2mainValue【港湾・漁港】&#10;一人当たり有形固定資産（償却資産）額">
          <a:extLst>
            <a:ext uri="{FF2B5EF4-FFF2-40B4-BE49-F238E27FC236}">
              <a16:creationId xmlns:a16="http://schemas.microsoft.com/office/drawing/2014/main" xmlns="" id="{5162EE01-61C7-40E3-BA13-9354E1B1D41E}"/>
            </a:ext>
          </a:extLst>
        </xdr:cNvPr>
        <xdr:cNvSpPr txBox="1"/>
      </xdr:nvSpPr>
      <xdr:spPr>
        <a:xfrm>
          <a:off x="8450795" y="1845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110478</xdr:rowOff>
    </xdr:from>
    <xdr:ext cx="599010" cy="259045"/>
    <xdr:sp macro="" textlink="">
      <xdr:nvSpPr>
        <xdr:cNvPr id="484" name="n_3mainValue【港湾・漁港】&#10;一人当たり有形固定資産（償却資産）額">
          <a:extLst>
            <a:ext uri="{FF2B5EF4-FFF2-40B4-BE49-F238E27FC236}">
              <a16:creationId xmlns:a16="http://schemas.microsoft.com/office/drawing/2014/main" xmlns="" id="{AED92C2C-8D88-4E1E-AF36-FCBCE7F149B5}"/>
            </a:ext>
          </a:extLst>
        </xdr:cNvPr>
        <xdr:cNvSpPr txBox="1"/>
      </xdr:nvSpPr>
      <xdr:spPr>
        <a:xfrm>
          <a:off x="7561795" y="18455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111296</xdr:rowOff>
    </xdr:from>
    <xdr:ext cx="599010" cy="259045"/>
    <xdr:sp macro="" textlink="">
      <xdr:nvSpPr>
        <xdr:cNvPr id="485" name="n_4mainValue【港湾・漁港】&#10;一人当たり有形固定資産（償却資産）額">
          <a:extLst>
            <a:ext uri="{FF2B5EF4-FFF2-40B4-BE49-F238E27FC236}">
              <a16:creationId xmlns:a16="http://schemas.microsoft.com/office/drawing/2014/main" xmlns="" id="{38EB48F6-C342-4FCC-AB31-79349AC5E2BA}"/>
            </a:ext>
          </a:extLst>
        </xdr:cNvPr>
        <xdr:cNvSpPr txBox="1"/>
      </xdr:nvSpPr>
      <xdr:spPr>
        <a:xfrm>
          <a:off x="6672795" y="18456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xmlns="" id="{65279522-7F41-4F57-802B-11D2BBF51AE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xmlns="" id="{5E7B5EFD-16D7-4F07-87B0-7ACBD6DBF78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xmlns="" id="{6FE29AC0-0B18-4A07-B0F9-F102BC59109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xmlns="" id="{46AD76A3-F9A9-459C-9616-E3C891E8F68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xmlns="" id="{1EB396C3-1094-4A7B-896E-494ACC516EF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xmlns="" id="{DB4FC4C3-8257-4C8D-BCCF-1FCB641134A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xmlns="" id="{92A660EA-6114-45C6-B210-AF49E87CAB4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xmlns="" id="{07701255-75A1-4DD3-BEAD-5D03CD15D1E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xmlns="" id="{4DD72C65-AE67-47F1-AFB5-D80EDBDD2CE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xmlns="" id="{E1FD4D4A-DACF-47B3-960E-130DDF983F4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xmlns="" id="{51617240-1892-4D2B-8142-BC5CDED0F50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7" name="直線コネクタ 496">
          <a:extLst>
            <a:ext uri="{FF2B5EF4-FFF2-40B4-BE49-F238E27FC236}">
              <a16:creationId xmlns:a16="http://schemas.microsoft.com/office/drawing/2014/main" xmlns="" id="{90FF3743-3E57-4572-9EA4-04AF7B68B22F}"/>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98" name="テキスト ボックス 497">
          <a:extLst>
            <a:ext uri="{FF2B5EF4-FFF2-40B4-BE49-F238E27FC236}">
              <a16:creationId xmlns:a16="http://schemas.microsoft.com/office/drawing/2014/main" xmlns="" id="{F4DD662B-87A2-4991-B146-BA0E3872F0E5}"/>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99" name="直線コネクタ 498">
          <a:extLst>
            <a:ext uri="{FF2B5EF4-FFF2-40B4-BE49-F238E27FC236}">
              <a16:creationId xmlns:a16="http://schemas.microsoft.com/office/drawing/2014/main" xmlns="" id="{1C736D24-D396-46FC-A804-98A4F093C8CA}"/>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0" name="テキスト ボックス 499">
          <a:extLst>
            <a:ext uri="{FF2B5EF4-FFF2-40B4-BE49-F238E27FC236}">
              <a16:creationId xmlns:a16="http://schemas.microsoft.com/office/drawing/2014/main" xmlns="" id="{E5720676-DA53-439E-BD3C-326D406B04A6}"/>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1" name="直線コネクタ 500">
          <a:extLst>
            <a:ext uri="{FF2B5EF4-FFF2-40B4-BE49-F238E27FC236}">
              <a16:creationId xmlns:a16="http://schemas.microsoft.com/office/drawing/2014/main" xmlns="" id="{1DA83A8B-DB67-482D-9D5A-F22042F638A6}"/>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2" name="テキスト ボックス 501">
          <a:extLst>
            <a:ext uri="{FF2B5EF4-FFF2-40B4-BE49-F238E27FC236}">
              <a16:creationId xmlns:a16="http://schemas.microsoft.com/office/drawing/2014/main" xmlns="" id="{6836DB75-3728-44EF-98B3-89F53B5C7A8C}"/>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3" name="直線コネクタ 502">
          <a:extLst>
            <a:ext uri="{FF2B5EF4-FFF2-40B4-BE49-F238E27FC236}">
              <a16:creationId xmlns:a16="http://schemas.microsoft.com/office/drawing/2014/main" xmlns="" id="{3420FE09-F12B-4FE7-990B-6B99411058AC}"/>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4" name="テキスト ボックス 503">
          <a:extLst>
            <a:ext uri="{FF2B5EF4-FFF2-40B4-BE49-F238E27FC236}">
              <a16:creationId xmlns:a16="http://schemas.microsoft.com/office/drawing/2014/main" xmlns="" id="{B1D843A7-CD44-4E3D-833C-6FE8339F81A1}"/>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5" name="直線コネクタ 504">
          <a:extLst>
            <a:ext uri="{FF2B5EF4-FFF2-40B4-BE49-F238E27FC236}">
              <a16:creationId xmlns:a16="http://schemas.microsoft.com/office/drawing/2014/main" xmlns="" id="{795A54D4-CC91-4168-879D-CAC90E086B9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6" name="テキスト ボックス 505">
          <a:extLst>
            <a:ext uri="{FF2B5EF4-FFF2-40B4-BE49-F238E27FC236}">
              <a16:creationId xmlns:a16="http://schemas.microsoft.com/office/drawing/2014/main" xmlns="" id="{4597506E-C630-4902-9386-E5BB5B2566D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7" name="【認定こども園・幼稚園・保育所】&#10;有形固定資産減価償却率グラフ枠">
          <a:extLst>
            <a:ext uri="{FF2B5EF4-FFF2-40B4-BE49-F238E27FC236}">
              <a16:creationId xmlns:a16="http://schemas.microsoft.com/office/drawing/2014/main" xmlns="" id="{33B94CD9-7A15-4E50-87D1-A71C388E79E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35052</xdr:rowOff>
    </xdr:from>
    <xdr:to>
      <xdr:col>85</xdr:col>
      <xdr:colOff>126364</xdr:colOff>
      <xdr:row>42</xdr:row>
      <xdr:rowOff>64770</xdr:rowOff>
    </xdr:to>
    <xdr:cxnSp macro="">
      <xdr:nvCxnSpPr>
        <xdr:cNvPr id="508" name="直線コネクタ 507">
          <a:extLst>
            <a:ext uri="{FF2B5EF4-FFF2-40B4-BE49-F238E27FC236}">
              <a16:creationId xmlns:a16="http://schemas.microsoft.com/office/drawing/2014/main" xmlns="" id="{B3FC3EC4-3B8B-4535-A130-719F111017A3}"/>
            </a:ext>
          </a:extLst>
        </xdr:cNvPr>
        <xdr:cNvCxnSpPr/>
      </xdr:nvCxnSpPr>
      <xdr:spPr>
        <a:xfrm flipV="1">
          <a:off x="16318864" y="6035802"/>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68597</xdr:rowOff>
    </xdr:from>
    <xdr:ext cx="405111" cy="259045"/>
    <xdr:sp macro="" textlink="">
      <xdr:nvSpPr>
        <xdr:cNvPr id="509" name="【認定こども園・幼稚園・保育所】&#10;有形固定資産減価償却率最小値テキスト">
          <a:extLst>
            <a:ext uri="{FF2B5EF4-FFF2-40B4-BE49-F238E27FC236}">
              <a16:creationId xmlns:a16="http://schemas.microsoft.com/office/drawing/2014/main" xmlns="" id="{0D3D442A-5F39-4953-B079-38EA871D9430}"/>
            </a:ext>
          </a:extLst>
        </xdr:cNvPr>
        <xdr:cNvSpPr txBox="1"/>
      </xdr:nvSpPr>
      <xdr:spPr>
        <a:xfrm>
          <a:off x="16357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64770</xdr:rowOff>
    </xdr:from>
    <xdr:to>
      <xdr:col>86</xdr:col>
      <xdr:colOff>25400</xdr:colOff>
      <xdr:row>42</xdr:row>
      <xdr:rowOff>64770</xdr:rowOff>
    </xdr:to>
    <xdr:cxnSp macro="">
      <xdr:nvCxnSpPr>
        <xdr:cNvPr id="510" name="直線コネクタ 509">
          <a:extLst>
            <a:ext uri="{FF2B5EF4-FFF2-40B4-BE49-F238E27FC236}">
              <a16:creationId xmlns:a16="http://schemas.microsoft.com/office/drawing/2014/main" xmlns="" id="{1647BCF1-84B1-4C94-A876-3F6BF9C76C6C}"/>
            </a:ext>
          </a:extLst>
        </xdr:cNvPr>
        <xdr:cNvCxnSpPr/>
      </xdr:nvCxnSpPr>
      <xdr:spPr>
        <a:xfrm>
          <a:off x="16230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153179</xdr:rowOff>
    </xdr:from>
    <xdr:ext cx="405111" cy="259045"/>
    <xdr:sp macro="" textlink="">
      <xdr:nvSpPr>
        <xdr:cNvPr id="511" name="【認定こども園・幼稚園・保育所】&#10;有形固定資産減価償却率最大値テキスト">
          <a:extLst>
            <a:ext uri="{FF2B5EF4-FFF2-40B4-BE49-F238E27FC236}">
              <a16:creationId xmlns:a16="http://schemas.microsoft.com/office/drawing/2014/main" xmlns="" id="{5AC217BA-2EBE-4928-8582-74E54EF203E3}"/>
            </a:ext>
          </a:extLst>
        </xdr:cNvPr>
        <xdr:cNvSpPr txBox="1"/>
      </xdr:nvSpPr>
      <xdr:spPr>
        <a:xfrm>
          <a:off x="16357600" y="5811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35052</xdr:rowOff>
    </xdr:from>
    <xdr:to>
      <xdr:col>86</xdr:col>
      <xdr:colOff>25400</xdr:colOff>
      <xdr:row>35</xdr:row>
      <xdr:rowOff>35052</xdr:rowOff>
    </xdr:to>
    <xdr:cxnSp macro="">
      <xdr:nvCxnSpPr>
        <xdr:cNvPr id="512" name="直線コネクタ 511">
          <a:extLst>
            <a:ext uri="{FF2B5EF4-FFF2-40B4-BE49-F238E27FC236}">
              <a16:creationId xmlns:a16="http://schemas.microsoft.com/office/drawing/2014/main" xmlns="" id="{562F3C1E-2F9B-4BED-B683-95352C711F46}"/>
            </a:ext>
          </a:extLst>
        </xdr:cNvPr>
        <xdr:cNvCxnSpPr/>
      </xdr:nvCxnSpPr>
      <xdr:spPr>
        <a:xfrm>
          <a:off x="16230600" y="603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147845</xdr:rowOff>
    </xdr:from>
    <xdr:ext cx="405111" cy="259045"/>
    <xdr:sp macro="" textlink="">
      <xdr:nvSpPr>
        <xdr:cNvPr id="513" name="【認定こども園・幼稚園・保育所】&#10;有形固定資産減価償却率平均値テキスト">
          <a:extLst>
            <a:ext uri="{FF2B5EF4-FFF2-40B4-BE49-F238E27FC236}">
              <a16:creationId xmlns:a16="http://schemas.microsoft.com/office/drawing/2014/main" xmlns="" id="{812B18E8-50C4-4EEE-9C5E-61708FC1D381}"/>
            </a:ext>
          </a:extLst>
        </xdr:cNvPr>
        <xdr:cNvSpPr txBox="1"/>
      </xdr:nvSpPr>
      <xdr:spPr>
        <a:xfrm>
          <a:off x="16357600" y="64914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169418</xdr:rowOff>
    </xdr:from>
    <xdr:to>
      <xdr:col>85</xdr:col>
      <xdr:colOff>177800</xdr:colOff>
      <xdr:row>38</xdr:row>
      <xdr:rowOff>99568</xdr:rowOff>
    </xdr:to>
    <xdr:sp macro="" textlink="">
      <xdr:nvSpPr>
        <xdr:cNvPr id="514" name="フローチャート: 判断 513">
          <a:extLst>
            <a:ext uri="{FF2B5EF4-FFF2-40B4-BE49-F238E27FC236}">
              <a16:creationId xmlns:a16="http://schemas.microsoft.com/office/drawing/2014/main" xmlns="" id="{592DCB48-CF22-4397-B5A8-A4764F3F13D2}"/>
            </a:ext>
          </a:extLst>
        </xdr:cNvPr>
        <xdr:cNvSpPr/>
      </xdr:nvSpPr>
      <xdr:spPr>
        <a:xfrm>
          <a:off x="162687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27686</xdr:rowOff>
    </xdr:from>
    <xdr:to>
      <xdr:col>81</xdr:col>
      <xdr:colOff>101600</xdr:colOff>
      <xdr:row>38</xdr:row>
      <xdr:rowOff>129286</xdr:rowOff>
    </xdr:to>
    <xdr:sp macro="" textlink="">
      <xdr:nvSpPr>
        <xdr:cNvPr id="515" name="フローチャート: 判断 514">
          <a:extLst>
            <a:ext uri="{FF2B5EF4-FFF2-40B4-BE49-F238E27FC236}">
              <a16:creationId xmlns:a16="http://schemas.microsoft.com/office/drawing/2014/main" xmlns="" id="{A890CCA6-0A23-4D47-AE26-7B5142A09DBC}"/>
            </a:ext>
          </a:extLst>
        </xdr:cNvPr>
        <xdr:cNvSpPr/>
      </xdr:nvSpPr>
      <xdr:spPr>
        <a:xfrm>
          <a:off x="15430500" y="654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169418</xdr:rowOff>
    </xdr:from>
    <xdr:to>
      <xdr:col>76</xdr:col>
      <xdr:colOff>165100</xdr:colOff>
      <xdr:row>38</xdr:row>
      <xdr:rowOff>99568</xdr:rowOff>
    </xdr:to>
    <xdr:sp macro="" textlink="">
      <xdr:nvSpPr>
        <xdr:cNvPr id="516" name="フローチャート: 判断 515">
          <a:extLst>
            <a:ext uri="{FF2B5EF4-FFF2-40B4-BE49-F238E27FC236}">
              <a16:creationId xmlns:a16="http://schemas.microsoft.com/office/drawing/2014/main" xmlns="" id="{4DFDAD9F-6C0E-4401-A306-45817718F427}"/>
            </a:ext>
          </a:extLst>
        </xdr:cNvPr>
        <xdr:cNvSpPr/>
      </xdr:nvSpPr>
      <xdr:spPr>
        <a:xfrm>
          <a:off x="14541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157988</xdr:rowOff>
    </xdr:from>
    <xdr:to>
      <xdr:col>72</xdr:col>
      <xdr:colOff>38100</xdr:colOff>
      <xdr:row>38</xdr:row>
      <xdr:rowOff>88138</xdr:rowOff>
    </xdr:to>
    <xdr:sp macro="" textlink="">
      <xdr:nvSpPr>
        <xdr:cNvPr id="517" name="フローチャート: 判断 516">
          <a:extLst>
            <a:ext uri="{FF2B5EF4-FFF2-40B4-BE49-F238E27FC236}">
              <a16:creationId xmlns:a16="http://schemas.microsoft.com/office/drawing/2014/main" xmlns="" id="{EBDF9F6C-11B8-4DB7-9074-82608F2F10DC}"/>
            </a:ext>
          </a:extLst>
        </xdr:cNvPr>
        <xdr:cNvSpPr/>
      </xdr:nvSpPr>
      <xdr:spPr>
        <a:xfrm>
          <a:off x="13652500" y="650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157988</xdr:rowOff>
    </xdr:from>
    <xdr:to>
      <xdr:col>67</xdr:col>
      <xdr:colOff>101600</xdr:colOff>
      <xdr:row>38</xdr:row>
      <xdr:rowOff>88138</xdr:rowOff>
    </xdr:to>
    <xdr:sp macro="" textlink="">
      <xdr:nvSpPr>
        <xdr:cNvPr id="518" name="フローチャート: 判断 517">
          <a:extLst>
            <a:ext uri="{FF2B5EF4-FFF2-40B4-BE49-F238E27FC236}">
              <a16:creationId xmlns:a16="http://schemas.microsoft.com/office/drawing/2014/main" xmlns="" id="{BBD463F0-0D64-4DB9-84C7-5C82AA8ADB11}"/>
            </a:ext>
          </a:extLst>
        </xdr:cNvPr>
        <xdr:cNvSpPr/>
      </xdr:nvSpPr>
      <xdr:spPr>
        <a:xfrm>
          <a:off x="12763500" y="650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xmlns="" id="{D241DA10-89DF-4AC2-9519-6916C123897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xmlns="" id="{936409D9-2136-417F-BDC8-6E2B7A0C9A3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xmlns="" id="{7E2B183A-EF41-4AC2-8FEF-B8498A8CE59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xmlns="" id="{CC5F7BAA-8C53-4324-A03A-D1BF339C55C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xmlns="" id="{FA9BF777-7746-41DE-8F5F-3215CAB2F8B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139700</xdr:rowOff>
    </xdr:from>
    <xdr:to>
      <xdr:col>72</xdr:col>
      <xdr:colOff>38100</xdr:colOff>
      <xdr:row>37</xdr:row>
      <xdr:rowOff>69850</xdr:rowOff>
    </xdr:to>
    <xdr:sp macro="" textlink="">
      <xdr:nvSpPr>
        <xdr:cNvPr id="524" name="楕円 523">
          <a:extLst>
            <a:ext uri="{FF2B5EF4-FFF2-40B4-BE49-F238E27FC236}">
              <a16:creationId xmlns:a16="http://schemas.microsoft.com/office/drawing/2014/main" xmlns="" id="{2091D880-23C3-43D2-B856-AD91EFB018F8}"/>
            </a:ext>
          </a:extLst>
        </xdr:cNvPr>
        <xdr:cNvSpPr/>
      </xdr:nvSpPr>
      <xdr:spPr>
        <a:xfrm>
          <a:off x="13652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82550</xdr:rowOff>
    </xdr:from>
    <xdr:to>
      <xdr:col>67</xdr:col>
      <xdr:colOff>101600</xdr:colOff>
      <xdr:row>37</xdr:row>
      <xdr:rowOff>12700</xdr:rowOff>
    </xdr:to>
    <xdr:sp macro="" textlink="">
      <xdr:nvSpPr>
        <xdr:cNvPr id="525" name="楕円 524">
          <a:extLst>
            <a:ext uri="{FF2B5EF4-FFF2-40B4-BE49-F238E27FC236}">
              <a16:creationId xmlns:a16="http://schemas.microsoft.com/office/drawing/2014/main" xmlns="" id="{0325AC98-26A1-417C-BF45-D20DDBB4BF8C}"/>
            </a:ext>
          </a:extLst>
        </xdr:cNvPr>
        <xdr:cNvSpPr/>
      </xdr:nvSpPr>
      <xdr:spPr>
        <a:xfrm>
          <a:off x="12763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133350</xdr:rowOff>
    </xdr:from>
    <xdr:to>
      <xdr:col>71</xdr:col>
      <xdr:colOff>177800</xdr:colOff>
      <xdr:row>37</xdr:row>
      <xdr:rowOff>19050</xdr:rowOff>
    </xdr:to>
    <xdr:cxnSp macro="">
      <xdr:nvCxnSpPr>
        <xdr:cNvPr id="526" name="直線コネクタ 525">
          <a:extLst>
            <a:ext uri="{FF2B5EF4-FFF2-40B4-BE49-F238E27FC236}">
              <a16:creationId xmlns:a16="http://schemas.microsoft.com/office/drawing/2014/main" xmlns="" id="{9675DCB4-3F78-4ABA-BB30-8FA91D6F4CDD}"/>
            </a:ext>
          </a:extLst>
        </xdr:cNvPr>
        <xdr:cNvCxnSpPr/>
      </xdr:nvCxnSpPr>
      <xdr:spPr>
        <a:xfrm>
          <a:off x="12814300" y="63055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145813</xdr:rowOff>
    </xdr:from>
    <xdr:ext cx="405111" cy="259045"/>
    <xdr:sp macro="" textlink="">
      <xdr:nvSpPr>
        <xdr:cNvPr id="527" name="n_1aveValue【認定こども園・幼稚園・保育所】&#10;有形固定資産減価償却率">
          <a:extLst>
            <a:ext uri="{FF2B5EF4-FFF2-40B4-BE49-F238E27FC236}">
              <a16:creationId xmlns:a16="http://schemas.microsoft.com/office/drawing/2014/main" xmlns="" id="{67F263EE-2E7E-4E1A-A442-81ACDEEA8056}"/>
            </a:ext>
          </a:extLst>
        </xdr:cNvPr>
        <xdr:cNvSpPr txBox="1"/>
      </xdr:nvSpPr>
      <xdr:spPr>
        <a:xfrm>
          <a:off x="15266044" y="631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116095</xdr:rowOff>
    </xdr:from>
    <xdr:ext cx="405111" cy="259045"/>
    <xdr:sp macro="" textlink="">
      <xdr:nvSpPr>
        <xdr:cNvPr id="528" name="n_2aveValue【認定こども園・幼稚園・保育所】&#10;有形固定資産減価償却率">
          <a:extLst>
            <a:ext uri="{FF2B5EF4-FFF2-40B4-BE49-F238E27FC236}">
              <a16:creationId xmlns:a16="http://schemas.microsoft.com/office/drawing/2014/main" xmlns="" id="{25353D41-0868-4210-92DC-902387623047}"/>
            </a:ext>
          </a:extLst>
        </xdr:cNvPr>
        <xdr:cNvSpPr txBox="1"/>
      </xdr:nvSpPr>
      <xdr:spPr>
        <a:xfrm>
          <a:off x="14389744" y="628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79265</xdr:rowOff>
    </xdr:from>
    <xdr:ext cx="405111" cy="259045"/>
    <xdr:sp macro="" textlink="">
      <xdr:nvSpPr>
        <xdr:cNvPr id="529" name="n_3aveValue【認定こども園・幼稚園・保育所】&#10;有形固定資産減価償却率">
          <a:extLst>
            <a:ext uri="{FF2B5EF4-FFF2-40B4-BE49-F238E27FC236}">
              <a16:creationId xmlns:a16="http://schemas.microsoft.com/office/drawing/2014/main" xmlns="" id="{CB828C96-78BA-45C9-BC48-D821A7B926C2}"/>
            </a:ext>
          </a:extLst>
        </xdr:cNvPr>
        <xdr:cNvSpPr txBox="1"/>
      </xdr:nvSpPr>
      <xdr:spPr>
        <a:xfrm>
          <a:off x="13500744" y="6594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79265</xdr:rowOff>
    </xdr:from>
    <xdr:ext cx="405111" cy="259045"/>
    <xdr:sp macro="" textlink="">
      <xdr:nvSpPr>
        <xdr:cNvPr id="530" name="n_4aveValue【認定こども園・幼稚園・保育所】&#10;有形固定資産減価償却率">
          <a:extLst>
            <a:ext uri="{FF2B5EF4-FFF2-40B4-BE49-F238E27FC236}">
              <a16:creationId xmlns:a16="http://schemas.microsoft.com/office/drawing/2014/main" xmlns="" id="{BB836B6A-28F6-49B4-8C00-2EF390007F28}"/>
            </a:ext>
          </a:extLst>
        </xdr:cNvPr>
        <xdr:cNvSpPr txBox="1"/>
      </xdr:nvSpPr>
      <xdr:spPr>
        <a:xfrm>
          <a:off x="12611744" y="6594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86377</xdr:rowOff>
    </xdr:from>
    <xdr:ext cx="405111" cy="259045"/>
    <xdr:sp macro="" textlink="">
      <xdr:nvSpPr>
        <xdr:cNvPr id="531" name="n_3mainValue【認定こども園・幼稚園・保育所】&#10;有形固定資産減価償却率">
          <a:extLst>
            <a:ext uri="{FF2B5EF4-FFF2-40B4-BE49-F238E27FC236}">
              <a16:creationId xmlns:a16="http://schemas.microsoft.com/office/drawing/2014/main" xmlns="" id="{651C0932-FA01-462A-916C-19D96DFA47EE}"/>
            </a:ext>
          </a:extLst>
        </xdr:cNvPr>
        <xdr:cNvSpPr txBox="1"/>
      </xdr:nvSpPr>
      <xdr:spPr>
        <a:xfrm>
          <a:off x="13500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29227</xdr:rowOff>
    </xdr:from>
    <xdr:ext cx="405111" cy="259045"/>
    <xdr:sp macro="" textlink="">
      <xdr:nvSpPr>
        <xdr:cNvPr id="532" name="n_4mainValue【認定こども園・幼稚園・保育所】&#10;有形固定資産減価償却率">
          <a:extLst>
            <a:ext uri="{FF2B5EF4-FFF2-40B4-BE49-F238E27FC236}">
              <a16:creationId xmlns:a16="http://schemas.microsoft.com/office/drawing/2014/main" xmlns="" id="{B1A866A9-1C99-4750-8909-DF47C2FC09CA}"/>
            </a:ext>
          </a:extLst>
        </xdr:cNvPr>
        <xdr:cNvSpPr txBox="1"/>
      </xdr:nvSpPr>
      <xdr:spPr>
        <a:xfrm>
          <a:off x="12611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3" name="正方形/長方形 532">
          <a:extLst>
            <a:ext uri="{FF2B5EF4-FFF2-40B4-BE49-F238E27FC236}">
              <a16:creationId xmlns:a16="http://schemas.microsoft.com/office/drawing/2014/main" xmlns="" id="{9ED85828-5A57-4EC9-A88D-CE8B5494FDD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4" name="正方形/長方形 533">
          <a:extLst>
            <a:ext uri="{FF2B5EF4-FFF2-40B4-BE49-F238E27FC236}">
              <a16:creationId xmlns:a16="http://schemas.microsoft.com/office/drawing/2014/main" xmlns="" id="{61C746E8-A01C-4DAB-B90B-A376625C3EC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5" name="正方形/長方形 534">
          <a:extLst>
            <a:ext uri="{FF2B5EF4-FFF2-40B4-BE49-F238E27FC236}">
              <a16:creationId xmlns:a16="http://schemas.microsoft.com/office/drawing/2014/main" xmlns="" id="{F40487D0-06D1-47DB-8DEB-12B779A7D21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6" name="正方形/長方形 535">
          <a:extLst>
            <a:ext uri="{FF2B5EF4-FFF2-40B4-BE49-F238E27FC236}">
              <a16:creationId xmlns:a16="http://schemas.microsoft.com/office/drawing/2014/main" xmlns="" id="{4A8240B6-32FA-462D-A60C-6A407CEFFE2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7" name="正方形/長方形 536">
          <a:extLst>
            <a:ext uri="{FF2B5EF4-FFF2-40B4-BE49-F238E27FC236}">
              <a16:creationId xmlns:a16="http://schemas.microsoft.com/office/drawing/2014/main" xmlns="" id="{088CB867-581A-4664-936B-7DF41394653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8" name="正方形/長方形 537">
          <a:extLst>
            <a:ext uri="{FF2B5EF4-FFF2-40B4-BE49-F238E27FC236}">
              <a16:creationId xmlns:a16="http://schemas.microsoft.com/office/drawing/2014/main" xmlns="" id="{0148B12C-E438-4561-BB8C-1C755B10619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9" name="正方形/長方形 538">
          <a:extLst>
            <a:ext uri="{FF2B5EF4-FFF2-40B4-BE49-F238E27FC236}">
              <a16:creationId xmlns:a16="http://schemas.microsoft.com/office/drawing/2014/main" xmlns="" id="{D4336D84-97E3-4114-BE40-3F10D93B64B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0" name="正方形/長方形 539">
          <a:extLst>
            <a:ext uri="{FF2B5EF4-FFF2-40B4-BE49-F238E27FC236}">
              <a16:creationId xmlns:a16="http://schemas.microsoft.com/office/drawing/2014/main" xmlns="" id="{B8190BA6-FD80-4A06-871C-5036D4A956E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1" name="テキスト ボックス 540">
          <a:extLst>
            <a:ext uri="{FF2B5EF4-FFF2-40B4-BE49-F238E27FC236}">
              <a16:creationId xmlns:a16="http://schemas.microsoft.com/office/drawing/2014/main" xmlns="" id="{669100B0-4584-4501-AB24-8D112FB7643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2" name="直線コネクタ 541">
          <a:extLst>
            <a:ext uri="{FF2B5EF4-FFF2-40B4-BE49-F238E27FC236}">
              <a16:creationId xmlns:a16="http://schemas.microsoft.com/office/drawing/2014/main" xmlns="" id="{5A94D9ED-3E80-4916-9710-61A1B30B3C8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43" name="直線コネクタ 542">
          <a:extLst>
            <a:ext uri="{FF2B5EF4-FFF2-40B4-BE49-F238E27FC236}">
              <a16:creationId xmlns:a16="http://schemas.microsoft.com/office/drawing/2014/main" xmlns="" id="{48412E79-6856-47A1-9ED7-69379A8FA6BB}"/>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44" name="テキスト ボックス 543">
          <a:extLst>
            <a:ext uri="{FF2B5EF4-FFF2-40B4-BE49-F238E27FC236}">
              <a16:creationId xmlns:a16="http://schemas.microsoft.com/office/drawing/2014/main" xmlns="" id="{F8D2FC04-F8DC-4ECE-B9B2-43C800CD84D2}"/>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45" name="直線コネクタ 544">
          <a:extLst>
            <a:ext uri="{FF2B5EF4-FFF2-40B4-BE49-F238E27FC236}">
              <a16:creationId xmlns:a16="http://schemas.microsoft.com/office/drawing/2014/main" xmlns="" id="{81CA05C6-AC21-4E4E-97E9-7600C1831FBA}"/>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46" name="テキスト ボックス 545">
          <a:extLst>
            <a:ext uri="{FF2B5EF4-FFF2-40B4-BE49-F238E27FC236}">
              <a16:creationId xmlns:a16="http://schemas.microsoft.com/office/drawing/2014/main" xmlns="" id="{B80A5A5F-4B05-41A1-B759-0D07D4B45253}"/>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47" name="直線コネクタ 546">
          <a:extLst>
            <a:ext uri="{FF2B5EF4-FFF2-40B4-BE49-F238E27FC236}">
              <a16:creationId xmlns:a16="http://schemas.microsoft.com/office/drawing/2014/main" xmlns="" id="{9955FB41-D23A-4D8A-82B7-A3AE4E00666F}"/>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48" name="テキスト ボックス 547">
          <a:extLst>
            <a:ext uri="{FF2B5EF4-FFF2-40B4-BE49-F238E27FC236}">
              <a16:creationId xmlns:a16="http://schemas.microsoft.com/office/drawing/2014/main" xmlns="" id="{082AB2E0-1B71-45E0-BC3E-FBC4FDC9E3E2}"/>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49" name="直線コネクタ 548">
          <a:extLst>
            <a:ext uri="{FF2B5EF4-FFF2-40B4-BE49-F238E27FC236}">
              <a16:creationId xmlns:a16="http://schemas.microsoft.com/office/drawing/2014/main" xmlns="" id="{168D32E2-4651-49AD-AF4B-A05086BECFAB}"/>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50" name="テキスト ボックス 549">
          <a:extLst>
            <a:ext uri="{FF2B5EF4-FFF2-40B4-BE49-F238E27FC236}">
              <a16:creationId xmlns:a16="http://schemas.microsoft.com/office/drawing/2014/main" xmlns="" id="{69F0659F-83BD-441D-9E0F-FC1269FF5153}"/>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51" name="直線コネクタ 550">
          <a:extLst>
            <a:ext uri="{FF2B5EF4-FFF2-40B4-BE49-F238E27FC236}">
              <a16:creationId xmlns:a16="http://schemas.microsoft.com/office/drawing/2014/main" xmlns="" id="{772221AC-562B-432D-8EB9-5D10040BCA5C}"/>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52" name="テキスト ボックス 551">
          <a:extLst>
            <a:ext uri="{FF2B5EF4-FFF2-40B4-BE49-F238E27FC236}">
              <a16:creationId xmlns:a16="http://schemas.microsoft.com/office/drawing/2014/main" xmlns="" id="{FCF01F8A-865D-4AE4-900B-DAC08E907A6D}"/>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53" name="直線コネクタ 552">
          <a:extLst>
            <a:ext uri="{FF2B5EF4-FFF2-40B4-BE49-F238E27FC236}">
              <a16:creationId xmlns:a16="http://schemas.microsoft.com/office/drawing/2014/main" xmlns="" id="{B24CA551-8A63-4B29-8287-CB515CB27CAF}"/>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54" name="テキスト ボックス 553">
          <a:extLst>
            <a:ext uri="{FF2B5EF4-FFF2-40B4-BE49-F238E27FC236}">
              <a16:creationId xmlns:a16="http://schemas.microsoft.com/office/drawing/2014/main" xmlns="" id="{84B12B53-D55F-4000-86BF-A72BFD4CC917}"/>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5" name="直線コネクタ 554">
          <a:extLst>
            <a:ext uri="{FF2B5EF4-FFF2-40B4-BE49-F238E27FC236}">
              <a16:creationId xmlns:a16="http://schemas.microsoft.com/office/drawing/2014/main" xmlns="" id="{5B7C535D-7D19-44CE-80DA-AE74C3634A2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56" name="テキスト ボックス 555">
          <a:extLst>
            <a:ext uri="{FF2B5EF4-FFF2-40B4-BE49-F238E27FC236}">
              <a16:creationId xmlns:a16="http://schemas.microsoft.com/office/drawing/2014/main" xmlns="" id="{0AF5AD2A-7BC9-44A9-9516-31E6BD3E1D8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7" name="【認定こども園・幼稚園・保育所】&#10;一人当たり面積グラフ枠">
          <a:extLst>
            <a:ext uri="{FF2B5EF4-FFF2-40B4-BE49-F238E27FC236}">
              <a16:creationId xmlns:a16="http://schemas.microsoft.com/office/drawing/2014/main" xmlns="" id="{5977E495-2930-4304-8752-7D0C23C98B5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143147</xdr:rowOff>
    </xdr:from>
    <xdr:to>
      <xdr:col>116</xdr:col>
      <xdr:colOff>62864</xdr:colOff>
      <xdr:row>42</xdr:row>
      <xdr:rowOff>43543</xdr:rowOff>
    </xdr:to>
    <xdr:cxnSp macro="">
      <xdr:nvCxnSpPr>
        <xdr:cNvPr id="558" name="直線コネクタ 557">
          <a:extLst>
            <a:ext uri="{FF2B5EF4-FFF2-40B4-BE49-F238E27FC236}">
              <a16:creationId xmlns:a16="http://schemas.microsoft.com/office/drawing/2014/main" xmlns="" id="{1CF41821-15AB-43A6-BFA9-A8B189210343}"/>
            </a:ext>
          </a:extLst>
        </xdr:cNvPr>
        <xdr:cNvCxnSpPr/>
      </xdr:nvCxnSpPr>
      <xdr:spPr>
        <a:xfrm flipV="1">
          <a:off x="22160864" y="5800997"/>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47370</xdr:rowOff>
    </xdr:from>
    <xdr:ext cx="469744" cy="259045"/>
    <xdr:sp macro="" textlink="">
      <xdr:nvSpPr>
        <xdr:cNvPr id="559" name="【認定こども園・幼稚園・保育所】&#10;一人当たり面積最小値テキスト">
          <a:extLst>
            <a:ext uri="{FF2B5EF4-FFF2-40B4-BE49-F238E27FC236}">
              <a16:creationId xmlns:a16="http://schemas.microsoft.com/office/drawing/2014/main" xmlns="" id="{FEF4692F-3B37-4943-9E9A-F14672549752}"/>
            </a:ext>
          </a:extLst>
        </xdr:cNvPr>
        <xdr:cNvSpPr txBox="1"/>
      </xdr:nvSpPr>
      <xdr:spPr>
        <a:xfrm>
          <a:off x="22199600" y="724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43543</xdr:rowOff>
    </xdr:from>
    <xdr:to>
      <xdr:col>116</xdr:col>
      <xdr:colOff>152400</xdr:colOff>
      <xdr:row>42</xdr:row>
      <xdr:rowOff>43543</xdr:rowOff>
    </xdr:to>
    <xdr:cxnSp macro="">
      <xdr:nvCxnSpPr>
        <xdr:cNvPr id="560" name="直線コネクタ 559">
          <a:extLst>
            <a:ext uri="{FF2B5EF4-FFF2-40B4-BE49-F238E27FC236}">
              <a16:creationId xmlns:a16="http://schemas.microsoft.com/office/drawing/2014/main" xmlns="" id="{23E56DDD-91B6-433B-99DB-217827E85FF3}"/>
            </a:ext>
          </a:extLst>
        </xdr:cNvPr>
        <xdr:cNvCxnSpPr/>
      </xdr:nvCxnSpPr>
      <xdr:spPr>
        <a:xfrm>
          <a:off x="22072600" y="724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89824</xdr:rowOff>
    </xdr:from>
    <xdr:ext cx="469744" cy="259045"/>
    <xdr:sp macro="" textlink="">
      <xdr:nvSpPr>
        <xdr:cNvPr id="561" name="【認定こども園・幼稚園・保育所】&#10;一人当たり面積最大値テキスト">
          <a:extLst>
            <a:ext uri="{FF2B5EF4-FFF2-40B4-BE49-F238E27FC236}">
              <a16:creationId xmlns:a16="http://schemas.microsoft.com/office/drawing/2014/main" xmlns="" id="{765BDD01-BD5D-4F4A-B92B-7FFB3DD29F90}"/>
            </a:ext>
          </a:extLst>
        </xdr:cNvPr>
        <xdr:cNvSpPr txBox="1"/>
      </xdr:nvSpPr>
      <xdr:spPr>
        <a:xfrm>
          <a:off x="22199600" y="557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143147</xdr:rowOff>
    </xdr:from>
    <xdr:to>
      <xdr:col>116</xdr:col>
      <xdr:colOff>152400</xdr:colOff>
      <xdr:row>33</xdr:row>
      <xdr:rowOff>143147</xdr:rowOff>
    </xdr:to>
    <xdr:cxnSp macro="">
      <xdr:nvCxnSpPr>
        <xdr:cNvPr id="562" name="直線コネクタ 561">
          <a:extLst>
            <a:ext uri="{FF2B5EF4-FFF2-40B4-BE49-F238E27FC236}">
              <a16:creationId xmlns:a16="http://schemas.microsoft.com/office/drawing/2014/main" xmlns="" id="{21CEEE96-C64A-40CC-8B32-03995FB8EBE3}"/>
            </a:ext>
          </a:extLst>
        </xdr:cNvPr>
        <xdr:cNvCxnSpPr/>
      </xdr:nvCxnSpPr>
      <xdr:spPr>
        <a:xfrm>
          <a:off x="22072600" y="580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160581</xdr:rowOff>
    </xdr:from>
    <xdr:ext cx="469744" cy="259045"/>
    <xdr:sp macro="" textlink="">
      <xdr:nvSpPr>
        <xdr:cNvPr id="563" name="【認定こども園・幼稚園・保育所】&#10;一人当たり面積平均値テキスト">
          <a:extLst>
            <a:ext uri="{FF2B5EF4-FFF2-40B4-BE49-F238E27FC236}">
              <a16:creationId xmlns:a16="http://schemas.microsoft.com/office/drawing/2014/main" xmlns="" id="{FDC4F8E7-53A6-45F1-ACA9-7E19BC5FEE90}"/>
            </a:ext>
          </a:extLst>
        </xdr:cNvPr>
        <xdr:cNvSpPr txBox="1"/>
      </xdr:nvSpPr>
      <xdr:spPr>
        <a:xfrm>
          <a:off x="22199600" y="6675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10704</xdr:rowOff>
    </xdr:from>
    <xdr:to>
      <xdr:col>116</xdr:col>
      <xdr:colOff>114300</xdr:colOff>
      <xdr:row>39</xdr:row>
      <xdr:rowOff>112304</xdr:rowOff>
    </xdr:to>
    <xdr:sp macro="" textlink="">
      <xdr:nvSpPr>
        <xdr:cNvPr id="564" name="フローチャート: 判断 563">
          <a:extLst>
            <a:ext uri="{FF2B5EF4-FFF2-40B4-BE49-F238E27FC236}">
              <a16:creationId xmlns:a16="http://schemas.microsoft.com/office/drawing/2014/main" xmlns="" id="{E21E02B2-822C-4962-8DBB-9CB961F4EEC4}"/>
            </a:ext>
          </a:extLst>
        </xdr:cNvPr>
        <xdr:cNvSpPr/>
      </xdr:nvSpPr>
      <xdr:spPr>
        <a:xfrm>
          <a:off x="221107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102144</xdr:rowOff>
    </xdr:from>
    <xdr:to>
      <xdr:col>112</xdr:col>
      <xdr:colOff>38100</xdr:colOff>
      <xdr:row>40</xdr:row>
      <xdr:rowOff>32294</xdr:rowOff>
    </xdr:to>
    <xdr:sp macro="" textlink="">
      <xdr:nvSpPr>
        <xdr:cNvPr id="565" name="フローチャート: 判断 564">
          <a:extLst>
            <a:ext uri="{FF2B5EF4-FFF2-40B4-BE49-F238E27FC236}">
              <a16:creationId xmlns:a16="http://schemas.microsoft.com/office/drawing/2014/main" xmlns="" id="{C2505E9A-FE2B-44BB-BDCB-8D28E7F7C592}"/>
            </a:ext>
          </a:extLst>
        </xdr:cNvPr>
        <xdr:cNvSpPr/>
      </xdr:nvSpPr>
      <xdr:spPr>
        <a:xfrm>
          <a:off x="21272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89081</xdr:rowOff>
    </xdr:from>
    <xdr:to>
      <xdr:col>107</xdr:col>
      <xdr:colOff>101600</xdr:colOff>
      <xdr:row>40</xdr:row>
      <xdr:rowOff>19231</xdr:rowOff>
    </xdr:to>
    <xdr:sp macro="" textlink="">
      <xdr:nvSpPr>
        <xdr:cNvPr id="566" name="フローチャート: 判断 565">
          <a:extLst>
            <a:ext uri="{FF2B5EF4-FFF2-40B4-BE49-F238E27FC236}">
              <a16:creationId xmlns:a16="http://schemas.microsoft.com/office/drawing/2014/main" xmlns="" id="{D6222C6A-8D32-439A-AF3E-3936FDB3DF0E}"/>
            </a:ext>
          </a:extLst>
        </xdr:cNvPr>
        <xdr:cNvSpPr/>
      </xdr:nvSpPr>
      <xdr:spPr>
        <a:xfrm>
          <a:off x="20383500" y="677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98878</xdr:rowOff>
    </xdr:from>
    <xdr:to>
      <xdr:col>102</xdr:col>
      <xdr:colOff>165100</xdr:colOff>
      <xdr:row>40</xdr:row>
      <xdr:rowOff>29028</xdr:rowOff>
    </xdr:to>
    <xdr:sp macro="" textlink="">
      <xdr:nvSpPr>
        <xdr:cNvPr id="567" name="フローチャート: 判断 566">
          <a:extLst>
            <a:ext uri="{FF2B5EF4-FFF2-40B4-BE49-F238E27FC236}">
              <a16:creationId xmlns:a16="http://schemas.microsoft.com/office/drawing/2014/main" xmlns="" id="{D5E15106-A06E-43A3-BA37-4E7F660FF1BF}"/>
            </a:ext>
          </a:extLst>
        </xdr:cNvPr>
        <xdr:cNvSpPr/>
      </xdr:nvSpPr>
      <xdr:spPr>
        <a:xfrm>
          <a:off x="19494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95613</xdr:rowOff>
    </xdr:from>
    <xdr:to>
      <xdr:col>98</xdr:col>
      <xdr:colOff>38100</xdr:colOff>
      <xdr:row>40</xdr:row>
      <xdr:rowOff>25763</xdr:rowOff>
    </xdr:to>
    <xdr:sp macro="" textlink="">
      <xdr:nvSpPr>
        <xdr:cNvPr id="568" name="フローチャート: 判断 567">
          <a:extLst>
            <a:ext uri="{FF2B5EF4-FFF2-40B4-BE49-F238E27FC236}">
              <a16:creationId xmlns:a16="http://schemas.microsoft.com/office/drawing/2014/main" xmlns="" id="{29ADC382-13D2-42A8-AE77-785A8CA54B16}"/>
            </a:ext>
          </a:extLst>
        </xdr:cNvPr>
        <xdr:cNvSpPr/>
      </xdr:nvSpPr>
      <xdr:spPr>
        <a:xfrm>
          <a:off x="186055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9" name="テキスト ボックス 568">
          <a:extLst>
            <a:ext uri="{FF2B5EF4-FFF2-40B4-BE49-F238E27FC236}">
              <a16:creationId xmlns:a16="http://schemas.microsoft.com/office/drawing/2014/main" xmlns="" id="{54F089D9-7B81-4F40-9B8B-F55D6818535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0" name="テキスト ボックス 569">
          <a:extLst>
            <a:ext uri="{FF2B5EF4-FFF2-40B4-BE49-F238E27FC236}">
              <a16:creationId xmlns:a16="http://schemas.microsoft.com/office/drawing/2014/main" xmlns="" id="{CECF0D0B-D831-4E8E-9111-083FC9C78FC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1" name="テキスト ボックス 570">
          <a:extLst>
            <a:ext uri="{FF2B5EF4-FFF2-40B4-BE49-F238E27FC236}">
              <a16:creationId xmlns:a16="http://schemas.microsoft.com/office/drawing/2014/main" xmlns="" id="{C50DCAD0-2AFC-4C2C-A111-7A1C67CA785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2" name="テキスト ボックス 571">
          <a:extLst>
            <a:ext uri="{FF2B5EF4-FFF2-40B4-BE49-F238E27FC236}">
              <a16:creationId xmlns:a16="http://schemas.microsoft.com/office/drawing/2014/main" xmlns="" id="{3B4FAE7C-9F04-4B30-985D-8D1B951F2A5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3" name="テキスト ボックス 572">
          <a:extLst>
            <a:ext uri="{FF2B5EF4-FFF2-40B4-BE49-F238E27FC236}">
              <a16:creationId xmlns:a16="http://schemas.microsoft.com/office/drawing/2014/main" xmlns="" id="{FCD17BC7-83FA-4016-8BA3-38F45FBA31C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157662</xdr:rowOff>
    </xdr:from>
    <xdr:to>
      <xdr:col>102</xdr:col>
      <xdr:colOff>165100</xdr:colOff>
      <xdr:row>42</xdr:row>
      <xdr:rowOff>87812</xdr:rowOff>
    </xdr:to>
    <xdr:sp macro="" textlink="">
      <xdr:nvSpPr>
        <xdr:cNvPr id="574" name="楕円 573">
          <a:extLst>
            <a:ext uri="{FF2B5EF4-FFF2-40B4-BE49-F238E27FC236}">
              <a16:creationId xmlns:a16="http://schemas.microsoft.com/office/drawing/2014/main" xmlns="" id="{303E9053-F3BD-44E2-9DA8-D12AEED9A4D2}"/>
            </a:ext>
          </a:extLst>
        </xdr:cNvPr>
        <xdr:cNvSpPr/>
      </xdr:nvSpPr>
      <xdr:spPr>
        <a:xfrm>
          <a:off x="19494500" y="718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154396</xdr:rowOff>
    </xdr:from>
    <xdr:to>
      <xdr:col>98</xdr:col>
      <xdr:colOff>38100</xdr:colOff>
      <xdr:row>42</xdr:row>
      <xdr:rowOff>84546</xdr:rowOff>
    </xdr:to>
    <xdr:sp macro="" textlink="">
      <xdr:nvSpPr>
        <xdr:cNvPr id="575" name="楕円 574">
          <a:extLst>
            <a:ext uri="{FF2B5EF4-FFF2-40B4-BE49-F238E27FC236}">
              <a16:creationId xmlns:a16="http://schemas.microsoft.com/office/drawing/2014/main" xmlns="" id="{48BB7FB3-A480-4701-B800-DC2640F2155D}"/>
            </a:ext>
          </a:extLst>
        </xdr:cNvPr>
        <xdr:cNvSpPr/>
      </xdr:nvSpPr>
      <xdr:spPr>
        <a:xfrm>
          <a:off x="18605500" y="718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33746</xdr:rowOff>
    </xdr:from>
    <xdr:to>
      <xdr:col>102</xdr:col>
      <xdr:colOff>114300</xdr:colOff>
      <xdr:row>42</xdr:row>
      <xdr:rowOff>37012</xdr:rowOff>
    </xdr:to>
    <xdr:cxnSp macro="">
      <xdr:nvCxnSpPr>
        <xdr:cNvPr id="576" name="直線コネクタ 575">
          <a:extLst>
            <a:ext uri="{FF2B5EF4-FFF2-40B4-BE49-F238E27FC236}">
              <a16:creationId xmlns:a16="http://schemas.microsoft.com/office/drawing/2014/main" xmlns="" id="{016012FA-7E40-4311-B611-C54C39C38F90}"/>
            </a:ext>
          </a:extLst>
        </xdr:cNvPr>
        <xdr:cNvCxnSpPr/>
      </xdr:nvCxnSpPr>
      <xdr:spPr>
        <a:xfrm>
          <a:off x="18656300" y="723464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48821</xdr:rowOff>
    </xdr:from>
    <xdr:ext cx="469744" cy="259045"/>
    <xdr:sp macro="" textlink="">
      <xdr:nvSpPr>
        <xdr:cNvPr id="577" name="n_1aveValue【認定こども園・幼稚園・保育所】&#10;一人当たり面積">
          <a:extLst>
            <a:ext uri="{FF2B5EF4-FFF2-40B4-BE49-F238E27FC236}">
              <a16:creationId xmlns:a16="http://schemas.microsoft.com/office/drawing/2014/main" xmlns="" id="{D41156A8-D2E2-4CB2-923E-709B506F4DBA}"/>
            </a:ext>
          </a:extLst>
        </xdr:cNvPr>
        <xdr:cNvSpPr txBox="1"/>
      </xdr:nvSpPr>
      <xdr:spPr>
        <a:xfrm>
          <a:off x="21075727" y="65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35758</xdr:rowOff>
    </xdr:from>
    <xdr:ext cx="469744" cy="259045"/>
    <xdr:sp macro="" textlink="">
      <xdr:nvSpPr>
        <xdr:cNvPr id="578" name="n_2aveValue【認定こども園・幼稚園・保育所】&#10;一人当たり面積">
          <a:extLst>
            <a:ext uri="{FF2B5EF4-FFF2-40B4-BE49-F238E27FC236}">
              <a16:creationId xmlns:a16="http://schemas.microsoft.com/office/drawing/2014/main" xmlns="" id="{33FBE463-FDE2-4585-B132-DFD019BD17D4}"/>
            </a:ext>
          </a:extLst>
        </xdr:cNvPr>
        <xdr:cNvSpPr txBox="1"/>
      </xdr:nvSpPr>
      <xdr:spPr>
        <a:xfrm>
          <a:off x="20199427" y="655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45555</xdr:rowOff>
    </xdr:from>
    <xdr:ext cx="469744" cy="259045"/>
    <xdr:sp macro="" textlink="">
      <xdr:nvSpPr>
        <xdr:cNvPr id="579" name="n_3aveValue【認定こども園・幼稚園・保育所】&#10;一人当たり面積">
          <a:extLst>
            <a:ext uri="{FF2B5EF4-FFF2-40B4-BE49-F238E27FC236}">
              <a16:creationId xmlns:a16="http://schemas.microsoft.com/office/drawing/2014/main" xmlns="" id="{9BDAE80D-FD04-4750-AAA8-707AE626A711}"/>
            </a:ext>
          </a:extLst>
        </xdr:cNvPr>
        <xdr:cNvSpPr txBox="1"/>
      </xdr:nvSpPr>
      <xdr:spPr>
        <a:xfrm>
          <a:off x="193104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42290</xdr:rowOff>
    </xdr:from>
    <xdr:ext cx="469744" cy="259045"/>
    <xdr:sp macro="" textlink="">
      <xdr:nvSpPr>
        <xdr:cNvPr id="580" name="n_4aveValue【認定こども園・幼稚園・保育所】&#10;一人当たり面積">
          <a:extLst>
            <a:ext uri="{FF2B5EF4-FFF2-40B4-BE49-F238E27FC236}">
              <a16:creationId xmlns:a16="http://schemas.microsoft.com/office/drawing/2014/main" xmlns="" id="{9D5A4DF7-8417-46B2-9D34-12B2330C881F}"/>
            </a:ext>
          </a:extLst>
        </xdr:cNvPr>
        <xdr:cNvSpPr txBox="1"/>
      </xdr:nvSpPr>
      <xdr:spPr>
        <a:xfrm>
          <a:off x="18421427" y="655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78939</xdr:rowOff>
    </xdr:from>
    <xdr:ext cx="469744" cy="259045"/>
    <xdr:sp macro="" textlink="">
      <xdr:nvSpPr>
        <xdr:cNvPr id="581" name="n_3mainValue【認定こども園・幼稚園・保育所】&#10;一人当たり面積">
          <a:extLst>
            <a:ext uri="{FF2B5EF4-FFF2-40B4-BE49-F238E27FC236}">
              <a16:creationId xmlns:a16="http://schemas.microsoft.com/office/drawing/2014/main" xmlns="" id="{DB9301C9-12A3-43C4-A74E-4A63F5D23000}"/>
            </a:ext>
          </a:extLst>
        </xdr:cNvPr>
        <xdr:cNvSpPr txBox="1"/>
      </xdr:nvSpPr>
      <xdr:spPr>
        <a:xfrm>
          <a:off x="19310427" y="727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75673</xdr:rowOff>
    </xdr:from>
    <xdr:ext cx="469744" cy="259045"/>
    <xdr:sp macro="" textlink="">
      <xdr:nvSpPr>
        <xdr:cNvPr id="582" name="n_4mainValue【認定こども園・幼稚園・保育所】&#10;一人当たり面積">
          <a:extLst>
            <a:ext uri="{FF2B5EF4-FFF2-40B4-BE49-F238E27FC236}">
              <a16:creationId xmlns:a16="http://schemas.microsoft.com/office/drawing/2014/main" xmlns="" id="{5E938C48-250D-4E76-BCBC-0ED56ABCEDDF}"/>
            </a:ext>
          </a:extLst>
        </xdr:cNvPr>
        <xdr:cNvSpPr txBox="1"/>
      </xdr:nvSpPr>
      <xdr:spPr>
        <a:xfrm>
          <a:off x="18421427" y="727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3" name="正方形/長方形 582">
          <a:extLst>
            <a:ext uri="{FF2B5EF4-FFF2-40B4-BE49-F238E27FC236}">
              <a16:creationId xmlns:a16="http://schemas.microsoft.com/office/drawing/2014/main" xmlns="" id="{646C1AE4-916B-490F-AC85-79A758FC935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4" name="正方形/長方形 583">
          <a:extLst>
            <a:ext uri="{FF2B5EF4-FFF2-40B4-BE49-F238E27FC236}">
              <a16:creationId xmlns:a16="http://schemas.microsoft.com/office/drawing/2014/main" xmlns="" id="{3948DB4F-1C27-490A-A67E-FC9A0839675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5" name="正方形/長方形 584">
          <a:extLst>
            <a:ext uri="{FF2B5EF4-FFF2-40B4-BE49-F238E27FC236}">
              <a16:creationId xmlns:a16="http://schemas.microsoft.com/office/drawing/2014/main" xmlns="" id="{A2B5FD0A-DF6D-4BFC-AC2C-44E11C1E65D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6" name="正方形/長方形 585">
          <a:extLst>
            <a:ext uri="{FF2B5EF4-FFF2-40B4-BE49-F238E27FC236}">
              <a16:creationId xmlns:a16="http://schemas.microsoft.com/office/drawing/2014/main" xmlns="" id="{7B42A0B6-87C9-45DD-8751-D87DAFA60F5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7" name="正方形/長方形 586">
          <a:extLst>
            <a:ext uri="{FF2B5EF4-FFF2-40B4-BE49-F238E27FC236}">
              <a16:creationId xmlns:a16="http://schemas.microsoft.com/office/drawing/2014/main" xmlns="" id="{0BF56C9D-5002-4FB5-BDC0-F4C673316BB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8" name="正方形/長方形 587">
          <a:extLst>
            <a:ext uri="{FF2B5EF4-FFF2-40B4-BE49-F238E27FC236}">
              <a16:creationId xmlns:a16="http://schemas.microsoft.com/office/drawing/2014/main" xmlns="" id="{FEC5C728-E8B8-4FC6-B3F9-38CAF2F2C59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9" name="正方形/長方形 588">
          <a:extLst>
            <a:ext uri="{FF2B5EF4-FFF2-40B4-BE49-F238E27FC236}">
              <a16:creationId xmlns:a16="http://schemas.microsoft.com/office/drawing/2014/main" xmlns="" id="{ED8EAF53-E9CC-4A10-9B83-CF92AD26422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0" name="正方形/長方形 589">
          <a:extLst>
            <a:ext uri="{FF2B5EF4-FFF2-40B4-BE49-F238E27FC236}">
              <a16:creationId xmlns:a16="http://schemas.microsoft.com/office/drawing/2014/main" xmlns="" id="{C282D068-0B84-4EFC-89F6-92CD6EEAF34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1" name="テキスト ボックス 590">
          <a:extLst>
            <a:ext uri="{FF2B5EF4-FFF2-40B4-BE49-F238E27FC236}">
              <a16:creationId xmlns:a16="http://schemas.microsoft.com/office/drawing/2014/main" xmlns="" id="{EAEE3EA6-CB26-4D2C-8C86-D152D2F7FB5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2" name="直線コネクタ 591">
          <a:extLst>
            <a:ext uri="{FF2B5EF4-FFF2-40B4-BE49-F238E27FC236}">
              <a16:creationId xmlns:a16="http://schemas.microsoft.com/office/drawing/2014/main" xmlns="" id="{F7C3CBD3-6032-4C1A-A1B1-34CCCFD3AF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3" name="テキスト ボックス 592">
          <a:extLst>
            <a:ext uri="{FF2B5EF4-FFF2-40B4-BE49-F238E27FC236}">
              <a16:creationId xmlns:a16="http://schemas.microsoft.com/office/drawing/2014/main" xmlns="" id="{E2C75310-53A4-4EA0-BD44-60B740C4952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94" name="直線コネクタ 593">
          <a:extLst>
            <a:ext uri="{FF2B5EF4-FFF2-40B4-BE49-F238E27FC236}">
              <a16:creationId xmlns:a16="http://schemas.microsoft.com/office/drawing/2014/main" xmlns="" id="{51824D86-7997-4B91-A9F5-468617C8A8D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95" name="テキスト ボックス 594">
          <a:extLst>
            <a:ext uri="{FF2B5EF4-FFF2-40B4-BE49-F238E27FC236}">
              <a16:creationId xmlns:a16="http://schemas.microsoft.com/office/drawing/2014/main" xmlns="" id="{C6A672F1-7AA9-447F-8451-0D8D2FC945E9}"/>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96" name="直線コネクタ 595">
          <a:extLst>
            <a:ext uri="{FF2B5EF4-FFF2-40B4-BE49-F238E27FC236}">
              <a16:creationId xmlns:a16="http://schemas.microsoft.com/office/drawing/2014/main" xmlns="" id="{AAB473B9-BF8A-4C79-A677-960C2235910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97" name="テキスト ボックス 596">
          <a:extLst>
            <a:ext uri="{FF2B5EF4-FFF2-40B4-BE49-F238E27FC236}">
              <a16:creationId xmlns:a16="http://schemas.microsoft.com/office/drawing/2014/main" xmlns="" id="{8D46C55A-C87C-44AF-9931-46FD6B238749}"/>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8" name="直線コネクタ 597">
          <a:extLst>
            <a:ext uri="{FF2B5EF4-FFF2-40B4-BE49-F238E27FC236}">
              <a16:creationId xmlns:a16="http://schemas.microsoft.com/office/drawing/2014/main" xmlns="" id="{DF586C42-D639-4B05-B6D5-7C511C11C8D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9" name="テキスト ボックス 598">
          <a:extLst>
            <a:ext uri="{FF2B5EF4-FFF2-40B4-BE49-F238E27FC236}">
              <a16:creationId xmlns:a16="http://schemas.microsoft.com/office/drawing/2014/main" xmlns="" id="{AAE7EC07-00C6-4073-84C1-15FCEA51FFC4}"/>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00" name="直線コネクタ 599">
          <a:extLst>
            <a:ext uri="{FF2B5EF4-FFF2-40B4-BE49-F238E27FC236}">
              <a16:creationId xmlns:a16="http://schemas.microsoft.com/office/drawing/2014/main" xmlns="" id="{0066629E-2FA1-4CA4-BF09-9FDB13804F0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01" name="テキスト ボックス 600">
          <a:extLst>
            <a:ext uri="{FF2B5EF4-FFF2-40B4-BE49-F238E27FC236}">
              <a16:creationId xmlns:a16="http://schemas.microsoft.com/office/drawing/2014/main" xmlns="" id="{D279273B-8A23-4360-9CB0-422BD143919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02" name="直線コネクタ 601">
          <a:extLst>
            <a:ext uri="{FF2B5EF4-FFF2-40B4-BE49-F238E27FC236}">
              <a16:creationId xmlns:a16="http://schemas.microsoft.com/office/drawing/2014/main" xmlns="" id="{9F007216-D056-43D2-9F27-72C6EE83CD5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03" name="テキスト ボックス 602">
          <a:extLst>
            <a:ext uri="{FF2B5EF4-FFF2-40B4-BE49-F238E27FC236}">
              <a16:creationId xmlns:a16="http://schemas.microsoft.com/office/drawing/2014/main" xmlns="" id="{C7FD42F3-EBA8-4364-A0A4-F9EA685F935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04" name="直線コネクタ 603">
          <a:extLst>
            <a:ext uri="{FF2B5EF4-FFF2-40B4-BE49-F238E27FC236}">
              <a16:creationId xmlns:a16="http://schemas.microsoft.com/office/drawing/2014/main" xmlns="" id="{38618958-DDDD-4AF9-BE7E-1B3CB9C57D6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05" name="テキスト ボックス 604">
          <a:extLst>
            <a:ext uri="{FF2B5EF4-FFF2-40B4-BE49-F238E27FC236}">
              <a16:creationId xmlns:a16="http://schemas.microsoft.com/office/drawing/2014/main" xmlns="" id="{BF2C9CD8-2EFD-43ED-93E2-F029D871C5E4}"/>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6" name="直線コネクタ 605">
          <a:extLst>
            <a:ext uri="{FF2B5EF4-FFF2-40B4-BE49-F238E27FC236}">
              <a16:creationId xmlns:a16="http://schemas.microsoft.com/office/drawing/2014/main" xmlns="" id="{2ED0BE01-C550-4F2A-9ABA-DC9F46CFB39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学校施設】&#10;有形固定資産減価償却率グラフ枠">
          <a:extLst>
            <a:ext uri="{FF2B5EF4-FFF2-40B4-BE49-F238E27FC236}">
              <a16:creationId xmlns:a16="http://schemas.microsoft.com/office/drawing/2014/main" xmlns="" id="{150F5C54-0215-49DE-9996-49E570BD03A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76744</xdr:rowOff>
    </xdr:from>
    <xdr:to>
      <xdr:col>85</xdr:col>
      <xdr:colOff>126364</xdr:colOff>
      <xdr:row>63</xdr:row>
      <xdr:rowOff>89807</xdr:rowOff>
    </xdr:to>
    <xdr:cxnSp macro="">
      <xdr:nvCxnSpPr>
        <xdr:cNvPr id="608" name="直線コネクタ 607">
          <a:extLst>
            <a:ext uri="{FF2B5EF4-FFF2-40B4-BE49-F238E27FC236}">
              <a16:creationId xmlns:a16="http://schemas.microsoft.com/office/drawing/2014/main" xmlns="" id="{3AD67C94-1EB4-422C-BF66-FD681CE0B806}"/>
            </a:ext>
          </a:extLst>
        </xdr:cNvPr>
        <xdr:cNvCxnSpPr/>
      </xdr:nvCxnSpPr>
      <xdr:spPr>
        <a:xfrm flipV="1">
          <a:off x="16318864" y="9677944"/>
          <a:ext cx="0" cy="1213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93634</xdr:rowOff>
    </xdr:from>
    <xdr:ext cx="405111" cy="259045"/>
    <xdr:sp macro="" textlink="">
      <xdr:nvSpPr>
        <xdr:cNvPr id="609" name="【学校施設】&#10;有形固定資産減価償却率最小値テキスト">
          <a:extLst>
            <a:ext uri="{FF2B5EF4-FFF2-40B4-BE49-F238E27FC236}">
              <a16:creationId xmlns:a16="http://schemas.microsoft.com/office/drawing/2014/main" xmlns="" id="{5C191279-77B8-42D3-8AFC-842959BDED03}"/>
            </a:ext>
          </a:extLst>
        </xdr:cNvPr>
        <xdr:cNvSpPr txBox="1"/>
      </xdr:nvSpPr>
      <xdr:spPr>
        <a:xfrm>
          <a:off x="16357600" y="1089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89807</xdr:rowOff>
    </xdr:from>
    <xdr:to>
      <xdr:col>86</xdr:col>
      <xdr:colOff>25400</xdr:colOff>
      <xdr:row>63</xdr:row>
      <xdr:rowOff>89807</xdr:rowOff>
    </xdr:to>
    <xdr:cxnSp macro="">
      <xdr:nvCxnSpPr>
        <xdr:cNvPr id="610" name="直線コネクタ 609">
          <a:extLst>
            <a:ext uri="{FF2B5EF4-FFF2-40B4-BE49-F238E27FC236}">
              <a16:creationId xmlns:a16="http://schemas.microsoft.com/office/drawing/2014/main" xmlns="" id="{DFAF0677-2BED-4EC6-A258-2089AAC06E80}"/>
            </a:ext>
          </a:extLst>
        </xdr:cNvPr>
        <xdr:cNvCxnSpPr/>
      </xdr:nvCxnSpPr>
      <xdr:spPr>
        <a:xfrm>
          <a:off x="16230600" y="1089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23421</xdr:rowOff>
    </xdr:from>
    <xdr:ext cx="405111" cy="259045"/>
    <xdr:sp macro="" textlink="">
      <xdr:nvSpPr>
        <xdr:cNvPr id="611" name="【学校施設】&#10;有形固定資産減価償却率最大値テキスト">
          <a:extLst>
            <a:ext uri="{FF2B5EF4-FFF2-40B4-BE49-F238E27FC236}">
              <a16:creationId xmlns:a16="http://schemas.microsoft.com/office/drawing/2014/main" xmlns="" id="{0521482D-AA1A-4CF1-8BBE-FDFDD64434A1}"/>
            </a:ext>
          </a:extLst>
        </xdr:cNvPr>
        <xdr:cNvSpPr txBox="1"/>
      </xdr:nvSpPr>
      <xdr:spPr>
        <a:xfrm>
          <a:off x="16357600" y="945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76744</xdr:rowOff>
    </xdr:from>
    <xdr:to>
      <xdr:col>86</xdr:col>
      <xdr:colOff>25400</xdr:colOff>
      <xdr:row>56</xdr:row>
      <xdr:rowOff>76744</xdr:rowOff>
    </xdr:to>
    <xdr:cxnSp macro="">
      <xdr:nvCxnSpPr>
        <xdr:cNvPr id="612" name="直線コネクタ 611">
          <a:extLst>
            <a:ext uri="{FF2B5EF4-FFF2-40B4-BE49-F238E27FC236}">
              <a16:creationId xmlns:a16="http://schemas.microsoft.com/office/drawing/2014/main" xmlns="" id="{165C4113-DEBF-43AB-98F8-53FAA74852E0}"/>
            </a:ext>
          </a:extLst>
        </xdr:cNvPr>
        <xdr:cNvCxnSpPr/>
      </xdr:nvCxnSpPr>
      <xdr:spPr>
        <a:xfrm>
          <a:off x="16230600" y="967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146793</xdr:rowOff>
    </xdr:from>
    <xdr:ext cx="405111" cy="259045"/>
    <xdr:sp macro="" textlink="">
      <xdr:nvSpPr>
        <xdr:cNvPr id="613" name="【学校施設】&#10;有形固定資産減価償却率平均値テキスト">
          <a:extLst>
            <a:ext uri="{FF2B5EF4-FFF2-40B4-BE49-F238E27FC236}">
              <a16:creationId xmlns:a16="http://schemas.microsoft.com/office/drawing/2014/main" xmlns="" id="{F7C3323A-283A-45B4-A4CB-1E3F2D007327}"/>
            </a:ext>
          </a:extLst>
        </xdr:cNvPr>
        <xdr:cNvSpPr txBox="1"/>
      </xdr:nvSpPr>
      <xdr:spPr>
        <a:xfrm>
          <a:off x="16357600" y="10262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123916</xdr:rowOff>
    </xdr:from>
    <xdr:to>
      <xdr:col>85</xdr:col>
      <xdr:colOff>177800</xdr:colOff>
      <xdr:row>61</xdr:row>
      <xdr:rowOff>54066</xdr:rowOff>
    </xdr:to>
    <xdr:sp macro="" textlink="">
      <xdr:nvSpPr>
        <xdr:cNvPr id="614" name="フローチャート: 判断 613">
          <a:extLst>
            <a:ext uri="{FF2B5EF4-FFF2-40B4-BE49-F238E27FC236}">
              <a16:creationId xmlns:a16="http://schemas.microsoft.com/office/drawing/2014/main" xmlns="" id="{C46F0E23-FFFF-476D-9439-9DB93F74A791}"/>
            </a:ext>
          </a:extLst>
        </xdr:cNvPr>
        <xdr:cNvSpPr/>
      </xdr:nvSpPr>
      <xdr:spPr>
        <a:xfrm>
          <a:off x="162687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102688</xdr:rowOff>
    </xdr:from>
    <xdr:to>
      <xdr:col>81</xdr:col>
      <xdr:colOff>101600</xdr:colOff>
      <xdr:row>61</xdr:row>
      <xdr:rowOff>32838</xdr:rowOff>
    </xdr:to>
    <xdr:sp macro="" textlink="">
      <xdr:nvSpPr>
        <xdr:cNvPr id="615" name="フローチャート: 判断 614">
          <a:extLst>
            <a:ext uri="{FF2B5EF4-FFF2-40B4-BE49-F238E27FC236}">
              <a16:creationId xmlns:a16="http://schemas.microsoft.com/office/drawing/2014/main" xmlns="" id="{90B9B3AA-DFB7-4F61-954F-846E7DE1003B}"/>
            </a:ext>
          </a:extLst>
        </xdr:cNvPr>
        <xdr:cNvSpPr/>
      </xdr:nvSpPr>
      <xdr:spPr>
        <a:xfrm>
          <a:off x="15430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87993</xdr:rowOff>
    </xdr:from>
    <xdr:to>
      <xdr:col>76</xdr:col>
      <xdr:colOff>165100</xdr:colOff>
      <xdr:row>61</xdr:row>
      <xdr:rowOff>18143</xdr:rowOff>
    </xdr:to>
    <xdr:sp macro="" textlink="">
      <xdr:nvSpPr>
        <xdr:cNvPr id="616" name="フローチャート: 判断 615">
          <a:extLst>
            <a:ext uri="{FF2B5EF4-FFF2-40B4-BE49-F238E27FC236}">
              <a16:creationId xmlns:a16="http://schemas.microsoft.com/office/drawing/2014/main" xmlns="" id="{8EA893B8-55AE-4EB5-A288-F1B4CA1E464A}"/>
            </a:ext>
          </a:extLst>
        </xdr:cNvPr>
        <xdr:cNvSpPr/>
      </xdr:nvSpPr>
      <xdr:spPr>
        <a:xfrm>
          <a:off x="14541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83094</xdr:rowOff>
    </xdr:from>
    <xdr:to>
      <xdr:col>72</xdr:col>
      <xdr:colOff>38100</xdr:colOff>
      <xdr:row>61</xdr:row>
      <xdr:rowOff>13244</xdr:rowOff>
    </xdr:to>
    <xdr:sp macro="" textlink="">
      <xdr:nvSpPr>
        <xdr:cNvPr id="617" name="フローチャート: 判断 616">
          <a:extLst>
            <a:ext uri="{FF2B5EF4-FFF2-40B4-BE49-F238E27FC236}">
              <a16:creationId xmlns:a16="http://schemas.microsoft.com/office/drawing/2014/main" xmlns="" id="{B0B059AC-C58F-4474-AB90-ED6DB9ED65C2}"/>
            </a:ext>
          </a:extLst>
        </xdr:cNvPr>
        <xdr:cNvSpPr/>
      </xdr:nvSpPr>
      <xdr:spPr>
        <a:xfrm>
          <a:off x="13652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70031</xdr:rowOff>
    </xdr:from>
    <xdr:to>
      <xdr:col>67</xdr:col>
      <xdr:colOff>101600</xdr:colOff>
      <xdr:row>61</xdr:row>
      <xdr:rowOff>181</xdr:rowOff>
    </xdr:to>
    <xdr:sp macro="" textlink="">
      <xdr:nvSpPr>
        <xdr:cNvPr id="618" name="フローチャート: 判断 617">
          <a:extLst>
            <a:ext uri="{FF2B5EF4-FFF2-40B4-BE49-F238E27FC236}">
              <a16:creationId xmlns:a16="http://schemas.microsoft.com/office/drawing/2014/main" xmlns="" id="{BF4FE595-64F8-4B6A-89C2-AAF23DADE50C}"/>
            </a:ext>
          </a:extLst>
        </xdr:cNvPr>
        <xdr:cNvSpPr/>
      </xdr:nvSpPr>
      <xdr:spPr>
        <a:xfrm>
          <a:off x="12763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9" name="テキスト ボックス 618">
          <a:extLst>
            <a:ext uri="{FF2B5EF4-FFF2-40B4-BE49-F238E27FC236}">
              <a16:creationId xmlns:a16="http://schemas.microsoft.com/office/drawing/2014/main" xmlns="" id="{B67B0993-5445-4C04-9AC2-9D1A7EF969B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0" name="テキスト ボックス 619">
          <a:extLst>
            <a:ext uri="{FF2B5EF4-FFF2-40B4-BE49-F238E27FC236}">
              <a16:creationId xmlns:a16="http://schemas.microsoft.com/office/drawing/2014/main" xmlns="" id="{A1BF68D1-AA95-49DE-9A2E-DCF2F3DCB01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1" name="テキスト ボックス 620">
          <a:extLst>
            <a:ext uri="{FF2B5EF4-FFF2-40B4-BE49-F238E27FC236}">
              <a16:creationId xmlns:a16="http://schemas.microsoft.com/office/drawing/2014/main" xmlns="" id="{17632BB5-1460-4341-81C2-8F47BCEAA81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2" name="テキスト ボックス 621">
          <a:extLst>
            <a:ext uri="{FF2B5EF4-FFF2-40B4-BE49-F238E27FC236}">
              <a16:creationId xmlns:a16="http://schemas.microsoft.com/office/drawing/2014/main" xmlns="" id="{743B05F4-4B55-415D-ACC4-20AE1011050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3" name="テキスト ボックス 622">
          <a:extLst>
            <a:ext uri="{FF2B5EF4-FFF2-40B4-BE49-F238E27FC236}">
              <a16:creationId xmlns:a16="http://schemas.microsoft.com/office/drawing/2014/main" xmlns="" id="{BD758787-1853-484E-B76F-1DC89A3546D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61867</xdr:rowOff>
    </xdr:from>
    <xdr:to>
      <xdr:col>85</xdr:col>
      <xdr:colOff>177800</xdr:colOff>
      <xdr:row>61</xdr:row>
      <xdr:rowOff>163467</xdr:rowOff>
    </xdr:to>
    <xdr:sp macro="" textlink="">
      <xdr:nvSpPr>
        <xdr:cNvPr id="624" name="楕円 623">
          <a:extLst>
            <a:ext uri="{FF2B5EF4-FFF2-40B4-BE49-F238E27FC236}">
              <a16:creationId xmlns:a16="http://schemas.microsoft.com/office/drawing/2014/main" xmlns="" id="{905D11E5-B658-4AE3-BBA4-18463ED93943}"/>
            </a:ext>
          </a:extLst>
        </xdr:cNvPr>
        <xdr:cNvSpPr/>
      </xdr:nvSpPr>
      <xdr:spPr>
        <a:xfrm>
          <a:off x="16268700" y="105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40294</xdr:rowOff>
    </xdr:from>
    <xdr:ext cx="405111" cy="259045"/>
    <xdr:sp macro="" textlink="">
      <xdr:nvSpPr>
        <xdr:cNvPr id="625" name="【学校施設】&#10;有形固定資産減価償却率該当値テキスト">
          <a:extLst>
            <a:ext uri="{FF2B5EF4-FFF2-40B4-BE49-F238E27FC236}">
              <a16:creationId xmlns:a16="http://schemas.microsoft.com/office/drawing/2014/main" xmlns="" id="{0D105320-3174-425E-BCC2-1B6268741D1D}"/>
            </a:ext>
          </a:extLst>
        </xdr:cNvPr>
        <xdr:cNvSpPr txBox="1"/>
      </xdr:nvSpPr>
      <xdr:spPr>
        <a:xfrm>
          <a:off x="16357600"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32476</xdr:rowOff>
    </xdr:from>
    <xdr:to>
      <xdr:col>81</xdr:col>
      <xdr:colOff>101600</xdr:colOff>
      <xdr:row>61</xdr:row>
      <xdr:rowOff>134076</xdr:rowOff>
    </xdr:to>
    <xdr:sp macro="" textlink="">
      <xdr:nvSpPr>
        <xdr:cNvPr id="626" name="楕円 625">
          <a:extLst>
            <a:ext uri="{FF2B5EF4-FFF2-40B4-BE49-F238E27FC236}">
              <a16:creationId xmlns:a16="http://schemas.microsoft.com/office/drawing/2014/main" xmlns="" id="{8CCB168E-9D8A-4A97-98BA-7CBB92973665}"/>
            </a:ext>
          </a:extLst>
        </xdr:cNvPr>
        <xdr:cNvSpPr/>
      </xdr:nvSpPr>
      <xdr:spPr>
        <a:xfrm>
          <a:off x="154305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83276</xdr:rowOff>
    </xdr:from>
    <xdr:to>
      <xdr:col>85</xdr:col>
      <xdr:colOff>127000</xdr:colOff>
      <xdr:row>61</xdr:row>
      <xdr:rowOff>112667</xdr:rowOff>
    </xdr:to>
    <xdr:cxnSp macro="">
      <xdr:nvCxnSpPr>
        <xdr:cNvPr id="627" name="直線コネクタ 626">
          <a:extLst>
            <a:ext uri="{FF2B5EF4-FFF2-40B4-BE49-F238E27FC236}">
              <a16:creationId xmlns:a16="http://schemas.microsoft.com/office/drawing/2014/main" xmlns="" id="{A3506101-6B50-4126-B4B7-F3524D34AA22}"/>
            </a:ext>
          </a:extLst>
        </xdr:cNvPr>
        <xdr:cNvCxnSpPr/>
      </xdr:nvCxnSpPr>
      <xdr:spPr>
        <a:xfrm>
          <a:off x="15481300" y="1054172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4717</xdr:rowOff>
    </xdr:from>
    <xdr:to>
      <xdr:col>76</xdr:col>
      <xdr:colOff>165100</xdr:colOff>
      <xdr:row>61</xdr:row>
      <xdr:rowOff>106317</xdr:rowOff>
    </xdr:to>
    <xdr:sp macro="" textlink="">
      <xdr:nvSpPr>
        <xdr:cNvPr id="628" name="楕円 627">
          <a:extLst>
            <a:ext uri="{FF2B5EF4-FFF2-40B4-BE49-F238E27FC236}">
              <a16:creationId xmlns:a16="http://schemas.microsoft.com/office/drawing/2014/main" xmlns="" id="{7FE69E0B-BF39-434A-9248-AB98B5595F47}"/>
            </a:ext>
          </a:extLst>
        </xdr:cNvPr>
        <xdr:cNvSpPr/>
      </xdr:nvSpPr>
      <xdr:spPr>
        <a:xfrm>
          <a:off x="14541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55517</xdr:rowOff>
    </xdr:from>
    <xdr:to>
      <xdr:col>81</xdr:col>
      <xdr:colOff>50800</xdr:colOff>
      <xdr:row>61</xdr:row>
      <xdr:rowOff>83276</xdr:rowOff>
    </xdr:to>
    <xdr:cxnSp macro="">
      <xdr:nvCxnSpPr>
        <xdr:cNvPr id="629" name="直線コネクタ 628">
          <a:extLst>
            <a:ext uri="{FF2B5EF4-FFF2-40B4-BE49-F238E27FC236}">
              <a16:creationId xmlns:a16="http://schemas.microsoft.com/office/drawing/2014/main" xmlns="" id="{3ECB8142-9426-42F1-A0AD-2FCE9529AEFF}"/>
            </a:ext>
          </a:extLst>
        </xdr:cNvPr>
        <xdr:cNvCxnSpPr/>
      </xdr:nvCxnSpPr>
      <xdr:spPr>
        <a:xfrm>
          <a:off x="14592300" y="1051396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156573</xdr:rowOff>
    </xdr:from>
    <xdr:to>
      <xdr:col>72</xdr:col>
      <xdr:colOff>38100</xdr:colOff>
      <xdr:row>61</xdr:row>
      <xdr:rowOff>86723</xdr:rowOff>
    </xdr:to>
    <xdr:sp macro="" textlink="">
      <xdr:nvSpPr>
        <xdr:cNvPr id="630" name="楕円 629">
          <a:extLst>
            <a:ext uri="{FF2B5EF4-FFF2-40B4-BE49-F238E27FC236}">
              <a16:creationId xmlns:a16="http://schemas.microsoft.com/office/drawing/2014/main" xmlns="" id="{EB85E9FA-74AB-45F8-92C2-33C4933AF40D}"/>
            </a:ext>
          </a:extLst>
        </xdr:cNvPr>
        <xdr:cNvSpPr/>
      </xdr:nvSpPr>
      <xdr:spPr>
        <a:xfrm>
          <a:off x="136525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35923</xdr:rowOff>
    </xdr:from>
    <xdr:to>
      <xdr:col>76</xdr:col>
      <xdr:colOff>114300</xdr:colOff>
      <xdr:row>61</xdr:row>
      <xdr:rowOff>55517</xdr:rowOff>
    </xdr:to>
    <xdr:cxnSp macro="">
      <xdr:nvCxnSpPr>
        <xdr:cNvPr id="631" name="直線コネクタ 630">
          <a:extLst>
            <a:ext uri="{FF2B5EF4-FFF2-40B4-BE49-F238E27FC236}">
              <a16:creationId xmlns:a16="http://schemas.microsoft.com/office/drawing/2014/main" xmlns="" id="{E8C3E841-E1ED-4486-B1E2-D7BA77983CEA}"/>
            </a:ext>
          </a:extLst>
        </xdr:cNvPr>
        <xdr:cNvCxnSpPr/>
      </xdr:nvCxnSpPr>
      <xdr:spPr>
        <a:xfrm>
          <a:off x="13703300" y="1049437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122283</xdr:rowOff>
    </xdr:from>
    <xdr:to>
      <xdr:col>67</xdr:col>
      <xdr:colOff>101600</xdr:colOff>
      <xdr:row>61</xdr:row>
      <xdr:rowOff>52433</xdr:rowOff>
    </xdr:to>
    <xdr:sp macro="" textlink="">
      <xdr:nvSpPr>
        <xdr:cNvPr id="632" name="楕円 631">
          <a:extLst>
            <a:ext uri="{FF2B5EF4-FFF2-40B4-BE49-F238E27FC236}">
              <a16:creationId xmlns:a16="http://schemas.microsoft.com/office/drawing/2014/main" xmlns="" id="{3EEA9D82-0988-4E7A-8F3E-B07E2C97CC9A}"/>
            </a:ext>
          </a:extLst>
        </xdr:cNvPr>
        <xdr:cNvSpPr/>
      </xdr:nvSpPr>
      <xdr:spPr>
        <a:xfrm>
          <a:off x="127635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1633</xdr:rowOff>
    </xdr:from>
    <xdr:to>
      <xdr:col>71</xdr:col>
      <xdr:colOff>177800</xdr:colOff>
      <xdr:row>61</xdr:row>
      <xdr:rowOff>35923</xdr:rowOff>
    </xdr:to>
    <xdr:cxnSp macro="">
      <xdr:nvCxnSpPr>
        <xdr:cNvPr id="633" name="直線コネクタ 632">
          <a:extLst>
            <a:ext uri="{FF2B5EF4-FFF2-40B4-BE49-F238E27FC236}">
              <a16:creationId xmlns:a16="http://schemas.microsoft.com/office/drawing/2014/main" xmlns="" id="{24823E91-627F-49A3-B914-1B518A2678CB}"/>
            </a:ext>
          </a:extLst>
        </xdr:cNvPr>
        <xdr:cNvCxnSpPr/>
      </xdr:nvCxnSpPr>
      <xdr:spPr>
        <a:xfrm>
          <a:off x="12814300" y="1046008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49365</xdr:rowOff>
    </xdr:from>
    <xdr:ext cx="405111" cy="259045"/>
    <xdr:sp macro="" textlink="">
      <xdr:nvSpPr>
        <xdr:cNvPr id="634" name="n_1aveValue【学校施設】&#10;有形固定資産減価償却率">
          <a:extLst>
            <a:ext uri="{FF2B5EF4-FFF2-40B4-BE49-F238E27FC236}">
              <a16:creationId xmlns:a16="http://schemas.microsoft.com/office/drawing/2014/main" xmlns="" id="{E468D423-85DE-4D1A-BB8F-6828E466A11E}"/>
            </a:ext>
          </a:extLst>
        </xdr:cNvPr>
        <xdr:cNvSpPr txBox="1"/>
      </xdr:nvSpPr>
      <xdr:spPr>
        <a:xfrm>
          <a:off x="15266044"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34670</xdr:rowOff>
    </xdr:from>
    <xdr:ext cx="405111" cy="259045"/>
    <xdr:sp macro="" textlink="">
      <xdr:nvSpPr>
        <xdr:cNvPr id="635" name="n_2aveValue【学校施設】&#10;有形固定資産減価償却率">
          <a:extLst>
            <a:ext uri="{FF2B5EF4-FFF2-40B4-BE49-F238E27FC236}">
              <a16:creationId xmlns:a16="http://schemas.microsoft.com/office/drawing/2014/main" xmlns="" id="{60D0C152-6D93-4288-8385-99A655F55DAC}"/>
            </a:ext>
          </a:extLst>
        </xdr:cNvPr>
        <xdr:cNvSpPr txBox="1"/>
      </xdr:nvSpPr>
      <xdr:spPr>
        <a:xfrm>
          <a:off x="14389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29771</xdr:rowOff>
    </xdr:from>
    <xdr:ext cx="405111" cy="259045"/>
    <xdr:sp macro="" textlink="">
      <xdr:nvSpPr>
        <xdr:cNvPr id="636" name="n_3aveValue【学校施設】&#10;有形固定資産減価償却率">
          <a:extLst>
            <a:ext uri="{FF2B5EF4-FFF2-40B4-BE49-F238E27FC236}">
              <a16:creationId xmlns:a16="http://schemas.microsoft.com/office/drawing/2014/main" xmlns="" id="{752FC5AE-8A57-41A0-B2DC-9544A75DAFA4}"/>
            </a:ext>
          </a:extLst>
        </xdr:cNvPr>
        <xdr:cNvSpPr txBox="1"/>
      </xdr:nvSpPr>
      <xdr:spPr>
        <a:xfrm>
          <a:off x="13500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16708</xdr:rowOff>
    </xdr:from>
    <xdr:ext cx="405111" cy="259045"/>
    <xdr:sp macro="" textlink="">
      <xdr:nvSpPr>
        <xdr:cNvPr id="637" name="n_4aveValue【学校施設】&#10;有形固定資産減価償却率">
          <a:extLst>
            <a:ext uri="{FF2B5EF4-FFF2-40B4-BE49-F238E27FC236}">
              <a16:creationId xmlns:a16="http://schemas.microsoft.com/office/drawing/2014/main" xmlns="" id="{8D2C6C43-2880-466D-BC89-A4B63A13A386}"/>
            </a:ext>
          </a:extLst>
        </xdr:cNvPr>
        <xdr:cNvSpPr txBox="1"/>
      </xdr:nvSpPr>
      <xdr:spPr>
        <a:xfrm>
          <a:off x="12611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125203</xdr:rowOff>
    </xdr:from>
    <xdr:ext cx="405111" cy="259045"/>
    <xdr:sp macro="" textlink="">
      <xdr:nvSpPr>
        <xdr:cNvPr id="638" name="n_1mainValue【学校施設】&#10;有形固定資産減価償却率">
          <a:extLst>
            <a:ext uri="{FF2B5EF4-FFF2-40B4-BE49-F238E27FC236}">
              <a16:creationId xmlns:a16="http://schemas.microsoft.com/office/drawing/2014/main" xmlns="" id="{3A6DF0E7-64BA-4562-BE94-F86987AEE01D}"/>
            </a:ext>
          </a:extLst>
        </xdr:cNvPr>
        <xdr:cNvSpPr txBox="1"/>
      </xdr:nvSpPr>
      <xdr:spPr>
        <a:xfrm>
          <a:off x="152660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97444</xdr:rowOff>
    </xdr:from>
    <xdr:ext cx="405111" cy="259045"/>
    <xdr:sp macro="" textlink="">
      <xdr:nvSpPr>
        <xdr:cNvPr id="639" name="n_2mainValue【学校施設】&#10;有形固定資産減価償却率">
          <a:extLst>
            <a:ext uri="{FF2B5EF4-FFF2-40B4-BE49-F238E27FC236}">
              <a16:creationId xmlns:a16="http://schemas.microsoft.com/office/drawing/2014/main" xmlns="" id="{EA554647-49C1-4439-B45E-75B3E6DC1419}"/>
            </a:ext>
          </a:extLst>
        </xdr:cNvPr>
        <xdr:cNvSpPr txBox="1"/>
      </xdr:nvSpPr>
      <xdr:spPr>
        <a:xfrm>
          <a:off x="14389744" y="1055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77850</xdr:rowOff>
    </xdr:from>
    <xdr:ext cx="405111" cy="259045"/>
    <xdr:sp macro="" textlink="">
      <xdr:nvSpPr>
        <xdr:cNvPr id="640" name="n_3mainValue【学校施設】&#10;有形固定資産減価償却率">
          <a:extLst>
            <a:ext uri="{FF2B5EF4-FFF2-40B4-BE49-F238E27FC236}">
              <a16:creationId xmlns:a16="http://schemas.microsoft.com/office/drawing/2014/main" xmlns="" id="{8F53BAA5-6978-469A-8F62-612477BAB597}"/>
            </a:ext>
          </a:extLst>
        </xdr:cNvPr>
        <xdr:cNvSpPr txBox="1"/>
      </xdr:nvSpPr>
      <xdr:spPr>
        <a:xfrm>
          <a:off x="13500744" y="1053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43560</xdr:rowOff>
    </xdr:from>
    <xdr:ext cx="405111" cy="259045"/>
    <xdr:sp macro="" textlink="">
      <xdr:nvSpPr>
        <xdr:cNvPr id="641" name="n_4mainValue【学校施設】&#10;有形固定資産減価償却率">
          <a:extLst>
            <a:ext uri="{FF2B5EF4-FFF2-40B4-BE49-F238E27FC236}">
              <a16:creationId xmlns:a16="http://schemas.microsoft.com/office/drawing/2014/main" xmlns="" id="{1D481335-F62D-4C29-AD9D-F3A83270B8AE}"/>
            </a:ext>
          </a:extLst>
        </xdr:cNvPr>
        <xdr:cNvSpPr txBox="1"/>
      </xdr:nvSpPr>
      <xdr:spPr>
        <a:xfrm>
          <a:off x="126117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2" name="正方形/長方形 641">
          <a:extLst>
            <a:ext uri="{FF2B5EF4-FFF2-40B4-BE49-F238E27FC236}">
              <a16:creationId xmlns:a16="http://schemas.microsoft.com/office/drawing/2014/main" xmlns="" id="{2D2FFE5C-F319-423E-8CE5-2C331F79E37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3" name="正方形/長方形 642">
          <a:extLst>
            <a:ext uri="{FF2B5EF4-FFF2-40B4-BE49-F238E27FC236}">
              <a16:creationId xmlns:a16="http://schemas.microsoft.com/office/drawing/2014/main" xmlns="" id="{B691DEC4-E156-4C06-B6E5-E1321D3D454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4" name="正方形/長方形 643">
          <a:extLst>
            <a:ext uri="{FF2B5EF4-FFF2-40B4-BE49-F238E27FC236}">
              <a16:creationId xmlns:a16="http://schemas.microsoft.com/office/drawing/2014/main" xmlns="" id="{C840DC17-15E1-493C-A1E8-17743939DC7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5" name="正方形/長方形 644">
          <a:extLst>
            <a:ext uri="{FF2B5EF4-FFF2-40B4-BE49-F238E27FC236}">
              <a16:creationId xmlns:a16="http://schemas.microsoft.com/office/drawing/2014/main" xmlns="" id="{FF5FEF46-B2D9-4713-9364-49CC66A20CA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6" name="正方形/長方形 645">
          <a:extLst>
            <a:ext uri="{FF2B5EF4-FFF2-40B4-BE49-F238E27FC236}">
              <a16:creationId xmlns:a16="http://schemas.microsoft.com/office/drawing/2014/main" xmlns="" id="{C8D87468-55C8-4E0A-961A-CC929488723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7" name="正方形/長方形 646">
          <a:extLst>
            <a:ext uri="{FF2B5EF4-FFF2-40B4-BE49-F238E27FC236}">
              <a16:creationId xmlns:a16="http://schemas.microsoft.com/office/drawing/2014/main" xmlns="" id="{4005CC4F-671D-4DDA-9699-7AA50378A4A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8" name="正方形/長方形 647">
          <a:extLst>
            <a:ext uri="{FF2B5EF4-FFF2-40B4-BE49-F238E27FC236}">
              <a16:creationId xmlns:a16="http://schemas.microsoft.com/office/drawing/2014/main" xmlns="" id="{85932B62-9101-43E4-BCCC-DAA9977D9EB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9" name="正方形/長方形 648">
          <a:extLst>
            <a:ext uri="{FF2B5EF4-FFF2-40B4-BE49-F238E27FC236}">
              <a16:creationId xmlns:a16="http://schemas.microsoft.com/office/drawing/2014/main" xmlns="" id="{12E6581B-1738-4EED-8FED-B38E39BFF69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0" name="テキスト ボックス 649">
          <a:extLst>
            <a:ext uri="{FF2B5EF4-FFF2-40B4-BE49-F238E27FC236}">
              <a16:creationId xmlns:a16="http://schemas.microsoft.com/office/drawing/2014/main" xmlns="" id="{8D6585C2-22D3-4F91-B798-369871141F0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1" name="直線コネクタ 650">
          <a:extLst>
            <a:ext uri="{FF2B5EF4-FFF2-40B4-BE49-F238E27FC236}">
              <a16:creationId xmlns:a16="http://schemas.microsoft.com/office/drawing/2014/main" xmlns="" id="{6B76F1CE-352F-4BC7-959C-BD23302F6C0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52" name="テキスト ボックス 651">
          <a:extLst>
            <a:ext uri="{FF2B5EF4-FFF2-40B4-BE49-F238E27FC236}">
              <a16:creationId xmlns:a16="http://schemas.microsoft.com/office/drawing/2014/main" xmlns="" id="{22BF702C-B7B1-4C59-A960-E2BA59B60527}"/>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53" name="直線コネクタ 652">
          <a:extLst>
            <a:ext uri="{FF2B5EF4-FFF2-40B4-BE49-F238E27FC236}">
              <a16:creationId xmlns:a16="http://schemas.microsoft.com/office/drawing/2014/main" xmlns="" id="{B4229196-9618-4517-88A5-C95947530E2A}"/>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54" name="テキスト ボックス 653">
          <a:extLst>
            <a:ext uri="{FF2B5EF4-FFF2-40B4-BE49-F238E27FC236}">
              <a16:creationId xmlns:a16="http://schemas.microsoft.com/office/drawing/2014/main" xmlns="" id="{D5058D12-6CB2-4AF8-95DD-50D09074E113}"/>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55" name="直線コネクタ 654">
          <a:extLst>
            <a:ext uri="{FF2B5EF4-FFF2-40B4-BE49-F238E27FC236}">
              <a16:creationId xmlns:a16="http://schemas.microsoft.com/office/drawing/2014/main" xmlns="" id="{93E177DB-1A0A-40A5-BBFC-FCE87919F823}"/>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56" name="テキスト ボックス 655">
          <a:extLst>
            <a:ext uri="{FF2B5EF4-FFF2-40B4-BE49-F238E27FC236}">
              <a16:creationId xmlns:a16="http://schemas.microsoft.com/office/drawing/2014/main" xmlns="" id="{CCFDDAC1-289F-4E10-8694-22D820454A47}"/>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57" name="直線コネクタ 656">
          <a:extLst>
            <a:ext uri="{FF2B5EF4-FFF2-40B4-BE49-F238E27FC236}">
              <a16:creationId xmlns:a16="http://schemas.microsoft.com/office/drawing/2014/main" xmlns="" id="{44817B25-2FFA-4432-840D-278951856909}"/>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58" name="テキスト ボックス 657">
          <a:extLst>
            <a:ext uri="{FF2B5EF4-FFF2-40B4-BE49-F238E27FC236}">
              <a16:creationId xmlns:a16="http://schemas.microsoft.com/office/drawing/2014/main" xmlns="" id="{78254EA8-7292-4250-8E08-04A56FEC9825}"/>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59" name="直線コネクタ 658">
          <a:extLst>
            <a:ext uri="{FF2B5EF4-FFF2-40B4-BE49-F238E27FC236}">
              <a16:creationId xmlns:a16="http://schemas.microsoft.com/office/drawing/2014/main" xmlns="" id="{61AFD990-DFE6-426A-AFC8-208E794C2959}"/>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60" name="テキスト ボックス 659">
          <a:extLst>
            <a:ext uri="{FF2B5EF4-FFF2-40B4-BE49-F238E27FC236}">
              <a16:creationId xmlns:a16="http://schemas.microsoft.com/office/drawing/2014/main" xmlns="" id="{B7AA9C97-03C9-4F4C-A58C-E3EDB14B40C3}"/>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1" name="直線コネクタ 660">
          <a:extLst>
            <a:ext uri="{FF2B5EF4-FFF2-40B4-BE49-F238E27FC236}">
              <a16:creationId xmlns:a16="http://schemas.microsoft.com/office/drawing/2014/main" xmlns="" id="{905DE521-E164-48A0-B70A-5763F0616B5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2" name="テキスト ボックス 661">
          <a:extLst>
            <a:ext uri="{FF2B5EF4-FFF2-40B4-BE49-F238E27FC236}">
              <a16:creationId xmlns:a16="http://schemas.microsoft.com/office/drawing/2014/main" xmlns="" id="{EA27D828-FA76-449D-8E2B-4E66DA9CEE7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3" name="【学校施設】&#10;一人当たり面積グラフ枠">
          <a:extLst>
            <a:ext uri="{FF2B5EF4-FFF2-40B4-BE49-F238E27FC236}">
              <a16:creationId xmlns:a16="http://schemas.microsoft.com/office/drawing/2014/main" xmlns="" id="{2378E9F6-C003-4693-9EE2-B504BB16D4B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69494</xdr:rowOff>
    </xdr:from>
    <xdr:to>
      <xdr:col>116</xdr:col>
      <xdr:colOff>62864</xdr:colOff>
      <xdr:row>63</xdr:row>
      <xdr:rowOff>156363</xdr:rowOff>
    </xdr:to>
    <xdr:cxnSp macro="">
      <xdr:nvCxnSpPr>
        <xdr:cNvPr id="664" name="直線コネクタ 663">
          <a:extLst>
            <a:ext uri="{FF2B5EF4-FFF2-40B4-BE49-F238E27FC236}">
              <a16:creationId xmlns:a16="http://schemas.microsoft.com/office/drawing/2014/main" xmlns="" id="{BA52ED8A-FC85-4176-988C-CEF902843F2E}"/>
            </a:ext>
          </a:extLst>
        </xdr:cNvPr>
        <xdr:cNvCxnSpPr/>
      </xdr:nvCxnSpPr>
      <xdr:spPr>
        <a:xfrm flipV="1">
          <a:off x="22160864" y="9842144"/>
          <a:ext cx="0" cy="111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160190</xdr:rowOff>
    </xdr:from>
    <xdr:ext cx="469744" cy="259045"/>
    <xdr:sp macro="" textlink="">
      <xdr:nvSpPr>
        <xdr:cNvPr id="665" name="【学校施設】&#10;一人当たり面積最小値テキスト">
          <a:extLst>
            <a:ext uri="{FF2B5EF4-FFF2-40B4-BE49-F238E27FC236}">
              <a16:creationId xmlns:a16="http://schemas.microsoft.com/office/drawing/2014/main" xmlns="" id="{E58FC416-C71A-4278-811B-EAC2EA42DC37}"/>
            </a:ext>
          </a:extLst>
        </xdr:cNvPr>
        <xdr:cNvSpPr txBox="1"/>
      </xdr:nvSpPr>
      <xdr:spPr>
        <a:xfrm>
          <a:off x="22199600" y="10961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156363</xdr:rowOff>
    </xdr:from>
    <xdr:to>
      <xdr:col>116</xdr:col>
      <xdr:colOff>152400</xdr:colOff>
      <xdr:row>63</xdr:row>
      <xdr:rowOff>156363</xdr:rowOff>
    </xdr:to>
    <xdr:cxnSp macro="">
      <xdr:nvCxnSpPr>
        <xdr:cNvPr id="666" name="直線コネクタ 665">
          <a:extLst>
            <a:ext uri="{FF2B5EF4-FFF2-40B4-BE49-F238E27FC236}">
              <a16:creationId xmlns:a16="http://schemas.microsoft.com/office/drawing/2014/main" xmlns="" id="{A2577F33-4EA1-429B-9CE1-993921D21E46}"/>
            </a:ext>
          </a:extLst>
        </xdr:cNvPr>
        <xdr:cNvCxnSpPr/>
      </xdr:nvCxnSpPr>
      <xdr:spPr>
        <a:xfrm>
          <a:off x="22072600" y="1095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16171</xdr:rowOff>
    </xdr:from>
    <xdr:ext cx="469744" cy="259045"/>
    <xdr:sp macro="" textlink="">
      <xdr:nvSpPr>
        <xdr:cNvPr id="667" name="【学校施設】&#10;一人当たり面積最大値テキスト">
          <a:extLst>
            <a:ext uri="{FF2B5EF4-FFF2-40B4-BE49-F238E27FC236}">
              <a16:creationId xmlns:a16="http://schemas.microsoft.com/office/drawing/2014/main" xmlns="" id="{FCEFD1B6-49E6-4464-AA27-D9BB2A58D4C5}"/>
            </a:ext>
          </a:extLst>
        </xdr:cNvPr>
        <xdr:cNvSpPr txBox="1"/>
      </xdr:nvSpPr>
      <xdr:spPr>
        <a:xfrm>
          <a:off x="22199600" y="9617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69494</xdr:rowOff>
    </xdr:from>
    <xdr:to>
      <xdr:col>116</xdr:col>
      <xdr:colOff>152400</xdr:colOff>
      <xdr:row>57</xdr:row>
      <xdr:rowOff>69494</xdr:rowOff>
    </xdr:to>
    <xdr:cxnSp macro="">
      <xdr:nvCxnSpPr>
        <xdr:cNvPr id="668" name="直線コネクタ 667">
          <a:extLst>
            <a:ext uri="{FF2B5EF4-FFF2-40B4-BE49-F238E27FC236}">
              <a16:creationId xmlns:a16="http://schemas.microsoft.com/office/drawing/2014/main" xmlns="" id="{70A5708D-171A-49CC-86E5-11A6B3C3153E}"/>
            </a:ext>
          </a:extLst>
        </xdr:cNvPr>
        <xdr:cNvCxnSpPr/>
      </xdr:nvCxnSpPr>
      <xdr:spPr>
        <a:xfrm>
          <a:off x="22072600" y="98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160341</xdr:rowOff>
    </xdr:from>
    <xdr:ext cx="469744" cy="259045"/>
    <xdr:sp macro="" textlink="">
      <xdr:nvSpPr>
        <xdr:cNvPr id="669" name="【学校施設】&#10;一人当たり面積平均値テキスト">
          <a:extLst>
            <a:ext uri="{FF2B5EF4-FFF2-40B4-BE49-F238E27FC236}">
              <a16:creationId xmlns:a16="http://schemas.microsoft.com/office/drawing/2014/main" xmlns="" id="{08A8035A-D506-481D-B003-E3CD50D79D7E}"/>
            </a:ext>
          </a:extLst>
        </xdr:cNvPr>
        <xdr:cNvSpPr txBox="1"/>
      </xdr:nvSpPr>
      <xdr:spPr>
        <a:xfrm>
          <a:off x="22199600" y="10447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10464</xdr:rowOff>
    </xdr:from>
    <xdr:to>
      <xdr:col>116</xdr:col>
      <xdr:colOff>114300</xdr:colOff>
      <xdr:row>61</xdr:row>
      <xdr:rowOff>112064</xdr:rowOff>
    </xdr:to>
    <xdr:sp macro="" textlink="">
      <xdr:nvSpPr>
        <xdr:cNvPr id="670" name="フローチャート: 判断 669">
          <a:extLst>
            <a:ext uri="{FF2B5EF4-FFF2-40B4-BE49-F238E27FC236}">
              <a16:creationId xmlns:a16="http://schemas.microsoft.com/office/drawing/2014/main" xmlns="" id="{5B51ABB0-7763-4051-9886-5FA5139E8264}"/>
            </a:ext>
          </a:extLst>
        </xdr:cNvPr>
        <xdr:cNvSpPr/>
      </xdr:nvSpPr>
      <xdr:spPr>
        <a:xfrm>
          <a:off x="22110700" y="1046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94132</xdr:rowOff>
    </xdr:from>
    <xdr:to>
      <xdr:col>112</xdr:col>
      <xdr:colOff>38100</xdr:colOff>
      <xdr:row>62</xdr:row>
      <xdr:rowOff>24282</xdr:rowOff>
    </xdr:to>
    <xdr:sp macro="" textlink="">
      <xdr:nvSpPr>
        <xdr:cNvPr id="671" name="フローチャート: 判断 670">
          <a:extLst>
            <a:ext uri="{FF2B5EF4-FFF2-40B4-BE49-F238E27FC236}">
              <a16:creationId xmlns:a16="http://schemas.microsoft.com/office/drawing/2014/main" xmlns="" id="{E139A7B8-863B-44BC-BE0A-AFC239FEA55F}"/>
            </a:ext>
          </a:extLst>
        </xdr:cNvPr>
        <xdr:cNvSpPr/>
      </xdr:nvSpPr>
      <xdr:spPr>
        <a:xfrm>
          <a:off x="21272500" y="10552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672" name="フローチャート: 判断 671">
          <a:extLst>
            <a:ext uri="{FF2B5EF4-FFF2-40B4-BE49-F238E27FC236}">
              <a16:creationId xmlns:a16="http://schemas.microsoft.com/office/drawing/2014/main" xmlns="" id="{6BEE8394-01D2-4002-ADE1-F60D7B5785F0}"/>
            </a:ext>
          </a:extLst>
        </xdr:cNvPr>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107391</xdr:rowOff>
    </xdr:from>
    <xdr:to>
      <xdr:col>102</xdr:col>
      <xdr:colOff>165100</xdr:colOff>
      <xdr:row>62</xdr:row>
      <xdr:rowOff>37541</xdr:rowOff>
    </xdr:to>
    <xdr:sp macro="" textlink="">
      <xdr:nvSpPr>
        <xdr:cNvPr id="673" name="フローチャート: 判断 672">
          <a:extLst>
            <a:ext uri="{FF2B5EF4-FFF2-40B4-BE49-F238E27FC236}">
              <a16:creationId xmlns:a16="http://schemas.microsoft.com/office/drawing/2014/main" xmlns="" id="{2FA62FD6-2A8F-4EB3-B0FA-61738491EC9B}"/>
            </a:ext>
          </a:extLst>
        </xdr:cNvPr>
        <xdr:cNvSpPr/>
      </xdr:nvSpPr>
      <xdr:spPr>
        <a:xfrm>
          <a:off x="19494500" y="1056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129794</xdr:rowOff>
    </xdr:from>
    <xdr:to>
      <xdr:col>98</xdr:col>
      <xdr:colOff>38100</xdr:colOff>
      <xdr:row>62</xdr:row>
      <xdr:rowOff>59944</xdr:rowOff>
    </xdr:to>
    <xdr:sp macro="" textlink="">
      <xdr:nvSpPr>
        <xdr:cNvPr id="674" name="フローチャート: 判断 673">
          <a:extLst>
            <a:ext uri="{FF2B5EF4-FFF2-40B4-BE49-F238E27FC236}">
              <a16:creationId xmlns:a16="http://schemas.microsoft.com/office/drawing/2014/main" xmlns="" id="{EC9868B4-197E-4A20-A1FD-2DA4B6685AEA}"/>
            </a:ext>
          </a:extLst>
        </xdr:cNvPr>
        <xdr:cNvSpPr/>
      </xdr:nvSpPr>
      <xdr:spPr>
        <a:xfrm>
          <a:off x="18605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5" name="テキスト ボックス 674">
          <a:extLst>
            <a:ext uri="{FF2B5EF4-FFF2-40B4-BE49-F238E27FC236}">
              <a16:creationId xmlns:a16="http://schemas.microsoft.com/office/drawing/2014/main" xmlns="" id="{181D03C8-B30C-4840-8E6B-6952A5786C4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6" name="テキスト ボックス 675">
          <a:extLst>
            <a:ext uri="{FF2B5EF4-FFF2-40B4-BE49-F238E27FC236}">
              <a16:creationId xmlns:a16="http://schemas.microsoft.com/office/drawing/2014/main" xmlns="" id="{0FA4675E-E00A-4A8E-A0CE-59FF14E3953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7" name="テキスト ボックス 676">
          <a:extLst>
            <a:ext uri="{FF2B5EF4-FFF2-40B4-BE49-F238E27FC236}">
              <a16:creationId xmlns:a16="http://schemas.microsoft.com/office/drawing/2014/main" xmlns="" id="{6F356F4F-4EFA-4816-B9C5-5B53EB3D5D9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8" name="テキスト ボックス 677">
          <a:extLst>
            <a:ext uri="{FF2B5EF4-FFF2-40B4-BE49-F238E27FC236}">
              <a16:creationId xmlns:a16="http://schemas.microsoft.com/office/drawing/2014/main" xmlns="" id="{005FA0E6-0F99-420B-83BE-C58E50A27A5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9" name="テキスト ボックス 678">
          <a:extLst>
            <a:ext uri="{FF2B5EF4-FFF2-40B4-BE49-F238E27FC236}">
              <a16:creationId xmlns:a16="http://schemas.microsoft.com/office/drawing/2014/main" xmlns="" id="{726019B6-A026-4FFF-A36D-9144B7E65F9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135280</xdr:rowOff>
    </xdr:from>
    <xdr:to>
      <xdr:col>116</xdr:col>
      <xdr:colOff>114300</xdr:colOff>
      <xdr:row>61</xdr:row>
      <xdr:rowOff>65430</xdr:rowOff>
    </xdr:to>
    <xdr:sp macro="" textlink="">
      <xdr:nvSpPr>
        <xdr:cNvPr id="680" name="楕円 679">
          <a:extLst>
            <a:ext uri="{FF2B5EF4-FFF2-40B4-BE49-F238E27FC236}">
              <a16:creationId xmlns:a16="http://schemas.microsoft.com/office/drawing/2014/main" xmlns="" id="{0F749FAF-B413-4140-B40E-5C0195A38358}"/>
            </a:ext>
          </a:extLst>
        </xdr:cNvPr>
        <xdr:cNvSpPr/>
      </xdr:nvSpPr>
      <xdr:spPr>
        <a:xfrm>
          <a:off x="22110700" y="1042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158157</xdr:rowOff>
    </xdr:from>
    <xdr:ext cx="469744" cy="259045"/>
    <xdr:sp macro="" textlink="">
      <xdr:nvSpPr>
        <xdr:cNvPr id="681" name="【学校施設】&#10;一人当たり面積該当値テキスト">
          <a:extLst>
            <a:ext uri="{FF2B5EF4-FFF2-40B4-BE49-F238E27FC236}">
              <a16:creationId xmlns:a16="http://schemas.microsoft.com/office/drawing/2014/main" xmlns="" id="{511DFD75-56E4-4D0F-980D-A9756D670690}"/>
            </a:ext>
          </a:extLst>
        </xdr:cNvPr>
        <xdr:cNvSpPr txBox="1"/>
      </xdr:nvSpPr>
      <xdr:spPr>
        <a:xfrm>
          <a:off x="22199600" y="1027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143967</xdr:rowOff>
    </xdr:from>
    <xdr:to>
      <xdr:col>112</xdr:col>
      <xdr:colOff>38100</xdr:colOff>
      <xdr:row>61</xdr:row>
      <xdr:rowOff>74117</xdr:rowOff>
    </xdr:to>
    <xdr:sp macro="" textlink="">
      <xdr:nvSpPr>
        <xdr:cNvPr id="682" name="楕円 681">
          <a:extLst>
            <a:ext uri="{FF2B5EF4-FFF2-40B4-BE49-F238E27FC236}">
              <a16:creationId xmlns:a16="http://schemas.microsoft.com/office/drawing/2014/main" xmlns="" id="{2B358851-9E3B-4CCB-A78D-8BAE91754CD4}"/>
            </a:ext>
          </a:extLst>
        </xdr:cNvPr>
        <xdr:cNvSpPr/>
      </xdr:nvSpPr>
      <xdr:spPr>
        <a:xfrm>
          <a:off x="21272500" y="1043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14630</xdr:rowOff>
    </xdr:from>
    <xdr:to>
      <xdr:col>116</xdr:col>
      <xdr:colOff>63500</xdr:colOff>
      <xdr:row>61</xdr:row>
      <xdr:rowOff>23317</xdr:rowOff>
    </xdr:to>
    <xdr:cxnSp macro="">
      <xdr:nvCxnSpPr>
        <xdr:cNvPr id="683" name="直線コネクタ 682">
          <a:extLst>
            <a:ext uri="{FF2B5EF4-FFF2-40B4-BE49-F238E27FC236}">
              <a16:creationId xmlns:a16="http://schemas.microsoft.com/office/drawing/2014/main" xmlns="" id="{25E2D1B4-27A5-4A51-9254-9EBD4D0BFFD9}"/>
            </a:ext>
          </a:extLst>
        </xdr:cNvPr>
        <xdr:cNvCxnSpPr/>
      </xdr:nvCxnSpPr>
      <xdr:spPr>
        <a:xfrm flipV="1">
          <a:off x="21323300" y="10473080"/>
          <a:ext cx="8382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138481</xdr:rowOff>
    </xdr:from>
    <xdr:to>
      <xdr:col>107</xdr:col>
      <xdr:colOff>101600</xdr:colOff>
      <xdr:row>61</xdr:row>
      <xdr:rowOff>68631</xdr:rowOff>
    </xdr:to>
    <xdr:sp macro="" textlink="">
      <xdr:nvSpPr>
        <xdr:cNvPr id="684" name="楕円 683">
          <a:extLst>
            <a:ext uri="{FF2B5EF4-FFF2-40B4-BE49-F238E27FC236}">
              <a16:creationId xmlns:a16="http://schemas.microsoft.com/office/drawing/2014/main" xmlns="" id="{8B3516BE-3699-4E64-8F3B-3E60727D7625}"/>
            </a:ext>
          </a:extLst>
        </xdr:cNvPr>
        <xdr:cNvSpPr/>
      </xdr:nvSpPr>
      <xdr:spPr>
        <a:xfrm>
          <a:off x="20383500" y="1042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17831</xdr:rowOff>
    </xdr:from>
    <xdr:to>
      <xdr:col>111</xdr:col>
      <xdr:colOff>177800</xdr:colOff>
      <xdr:row>61</xdr:row>
      <xdr:rowOff>23317</xdr:rowOff>
    </xdr:to>
    <xdr:cxnSp macro="">
      <xdr:nvCxnSpPr>
        <xdr:cNvPr id="685" name="直線コネクタ 684">
          <a:extLst>
            <a:ext uri="{FF2B5EF4-FFF2-40B4-BE49-F238E27FC236}">
              <a16:creationId xmlns:a16="http://schemas.microsoft.com/office/drawing/2014/main" xmlns="" id="{8AF8381F-DF61-4D8E-BDD1-7FF488139931}"/>
            </a:ext>
          </a:extLst>
        </xdr:cNvPr>
        <xdr:cNvCxnSpPr/>
      </xdr:nvCxnSpPr>
      <xdr:spPr>
        <a:xfrm>
          <a:off x="20434300" y="10476281"/>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167284</xdr:rowOff>
    </xdr:from>
    <xdr:to>
      <xdr:col>102</xdr:col>
      <xdr:colOff>165100</xdr:colOff>
      <xdr:row>61</xdr:row>
      <xdr:rowOff>97434</xdr:rowOff>
    </xdr:to>
    <xdr:sp macro="" textlink="">
      <xdr:nvSpPr>
        <xdr:cNvPr id="686" name="楕円 685">
          <a:extLst>
            <a:ext uri="{FF2B5EF4-FFF2-40B4-BE49-F238E27FC236}">
              <a16:creationId xmlns:a16="http://schemas.microsoft.com/office/drawing/2014/main" xmlns="" id="{76D19582-24D7-4E8C-B2BC-AF71EBCC7C05}"/>
            </a:ext>
          </a:extLst>
        </xdr:cNvPr>
        <xdr:cNvSpPr/>
      </xdr:nvSpPr>
      <xdr:spPr>
        <a:xfrm>
          <a:off x="19494500" y="1045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17831</xdr:rowOff>
    </xdr:from>
    <xdr:to>
      <xdr:col>107</xdr:col>
      <xdr:colOff>50800</xdr:colOff>
      <xdr:row>61</xdr:row>
      <xdr:rowOff>46634</xdr:rowOff>
    </xdr:to>
    <xdr:cxnSp macro="">
      <xdr:nvCxnSpPr>
        <xdr:cNvPr id="687" name="直線コネクタ 686">
          <a:extLst>
            <a:ext uri="{FF2B5EF4-FFF2-40B4-BE49-F238E27FC236}">
              <a16:creationId xmlns:a16="http://schemas.microsoft.com/office/drawing/2014/main" xmlns="" id="{95A8C41B-20FB-44FD-BE9F-54CF4ED5AB45}"/>
            </a:ext>
          </a:extLst>
        </xdr:cNvPr>
        <xdr:cNvCxnSpPr/>
      </xdr:nvCxnSpPr>
      <xdr:spPr>
        <a:xfrm flipV="1">
          <a:off x="19545300" y="10476281"/>
          <a:ext cx="8890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167742</xdr:rowOff>
    </xdr:from>
    <xdr:to>
      <xdr:col>98</xdr:col>
      <xdr:colOff>38100</xdr:colOff>
      <xdr:row>61</xdr:row>
      <xdr:rowOff>97892</xdr:rowOff>
    </xdr:to>
    <xdr:sp macro="" textlink="">
      <xdr:nvSpPr>
        <xdr:cNvPr id="688" name="楕円 687">
          <a:extLst>
            <a:ext uri="{FF2B5EF4-FFF2-40B4-BE49-F238E27FC236}">
              <a16:creationId xmlns:a16="http://schemas.microsoft.com/office/drawing/2014/main" xmlns="" id="{B57BE242-0676-459D-81E4-4D971D4C8317}"/>
            </a:ext>
          </a:extLst>
        </xdr:cNvPr>
        <xdr:cNvSpPr/>
      </xdr:nvSpPr>
      <xdr:spPr>
        <a:xfrm>
          <a:off x="18605500" y="1045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46634</xdr:rowOff>
    </xdr:from>
    <xdr:to>
      <xdr:col>102</xdr:col>
      <xdr:colOff>114300</xdr:colOff>
      <xdr:row>61</xdr:row>
      <xdr:rowOff>47092</xdr:rowOff>
    </xdr:to>
    <xdr:cxnSp macro="">
      <xdr:nvCxnSpPr>
        <xdr:cNvPr id="689" name="直線コネクタ 688">
          <a:extLst>
            <a:ext uri="{FF2B5EF4-FFF2-40B4-BE49-F238E27FC236}">
              <a16:creationId xmlns:a16="http://schemas.microsoft.com/office/drawing/2014/main" xmlns="" id="{421B65BC-1513-41EC-A6DD-A53E2912E535}"/>
            </a:ext>
          </a:extLst>
        </xdr:cNvPr>
        <xdr:cNvCxnSpPr/>
      </xdr:nvCxnSpPr>
      <xdr:spPr>
        <a:xfrm flipV="1">
          <a:off x="18656300" y="10505084"/>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15409</xdr:rowOff>
    </xdr:from>
    <xdr:ext cx="469744" cy="259045"/>
    <xdr:sp macro="" textlink="">
      <xdr:nvSpPr>
        <xdr:cNvPr id="690" name="n_1aveValue【学校施設】&#10;一人当たり面積">
          <a:extLst>
            <a:ext uri="{FF2B5EF4-FFF2-40B4-BE49-F238E27FC236}">
              <a16:creationId xmlns:a16="http://schemas.microsoft.com/office/drawing/2014/main" xmlns="" id="{139675AC-EEA0-482B-8B33-7FA053393D9D}"/>
            </a:ext>
          </a:extLst>
        </xdr:cNvPr>
        <xdr:cNvSpPr txBox="1"/>
      </xdr:nvSpPr>
      <xdr:spPr>
        <a:xfrm>
          <a:off x="21075727" y="1064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19067</xdr:rowOff>
    </xdr:from>
    <xdr:ext cx="469744" cy="259045"/>
    <xdr:sp macro="" textlink="">
      <xdr:nvSpPr>
        <xdr:cNvPr id="691" name="n_2aveValue【学校施設】&#10;一人当たり面積">
          <a:extLst>
            <a:ext uri="{FF2B5EF4-FFF2-40B4-BE49-F238E27FC236}">
              <a16:creationId xmlns:a16="http://schemas.microsoft.com/office/drawing/2014/main" xmlns="" id="{0527BD9D-FCFD-4F78-98CE-E5F50875D116}"/>
            </a:ext>
          </a:extLst>
        </xdr:cNvPr>
        <xdr:cNvSpPr txBox="1"/>
      </xdr:nvSpPr>
      <xdr:spPr>
        <a:xfrm>
          <a:off x="20199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28668</xdr:rowOff>
    </xdr:from>
    <xdr:ext cx="469744" cy="259045"/>
    <xdr:sp macro="" textlink="">
      <xdr:nvSpPr>
        <xdr:cNvPr id="692" name="n_3aveValue【学校施設】&#10;一人当たり面積">
          <a:extLst>
            <a:ext uri="{FF2B5EF4-FFF2-40B4-BE49-F238E27FC236}">
              <a16:creationId xmlns:a16="http://schemas.microsoft.com/office/drawing/2014/main" xmlns="" id="{0A5E7EC1-A3B5-49C4-BC7D-F7E4C5B1F9B0}"/>
            </a:ext>
          </a:extLst>
        </xdr:cNvPr>
        <xdr:cNvSpPr txBox="1"/>
      </xdr:nvSpPr>
      <xdr:spPr>
        <a:xfrm>
          <a:off x="19310427" y="10658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51071</xdr:rowOff>
    </xdr:from>
    <xdr:ext cx="469744" cy="259045"/>
    <xdr:sp macro="" textlink="">
      <xdr:nvSpPr>
        <xdr:cNvPr id="693" name="n_4aveValue【学校施設】&#10;一人当たり面積">
          <a:extLst>
            <a:ext uri="{FF2B5EF4-FFF2-40B4-BE49-F238E27FC236}">
              <a16:creationId xmlns:a16="http://schemas.microsoft.com/office/drawing/2014/main" xmlns="" id="{7F90C55D-9B38-488A-BB71-EF5C9D7D4224}"/>
            </a:ext>
          </a:extLst>
        </xdr:cNvPr>
        <xdr:cNvSpPr txBox="1"/>
      </xdr:nvSpPr>
      <xdr:spPr>
        <a:xfrm>
          <a:off x="18421427" y="1068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90644</xdr:rowOff>
    </xdr:from>
    <xdr:ext cx="469744" cy="259045"/>
    <xdr:sp macro="" textlink="">
      <xdr:nvSpPr>
        <xdr:cNvPr id="694" name="n_1mainValue【学校施設】&#10;一人当たり面積">
          <a:extLst>
            <a:ext uri="{FF2B5EF4-FFF2-40B4-BE49-F238E27FC236}">
              <a16:creationId xmlns:a16="http://schemas.microsoft.com/office/drawing/2014/main" xmlns="" id="{8DCFEDC3-C2D7-4FA3-8B9A-10798C7B5CDB}"/>
            </a:ext>
          </a:extLst>
        </xdr:cNvPr>
        <xdr:cNvSpPr txBox="1"/>
      </xdr:nvSpPr>
      <xdr:spPr>
        <a:xfrm>
          <a:off x="21075727" y="10206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85158</xdr:rowOff>
    </xdr:from>
    <xdr:ext cx="469744" cy="259045"/>
    <xdr:sp macro="" textlink="">
      <xdr:nvSpPr>
        <xdr:cNvPr id="695" name="n_2mainValue【学校施設】&#10;一人当たり面積">
          <a:extLst>
            <a:ext uri="{FF2B5EF4-FFF2-40B4-BE49-F238E27FC236}">
              <a16:creationId xmlns:a16="http://schemas.microsoft.com/office/drawing/2014/main" xmlns="" id="{0CBC015B-EC57-4A10-89CC-F002F4FB7498}"/>
            </a:ext>
          </a:extLst>
        </xdr:cNvPr>
        <xdr:cNvSpPr txBox="1"/>
      </xdr:nvSpPr>
      <xdr:spPr>
        <a:xfrm>
          <a:off x="20199427" y="1020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113961</xdr:rowOff>
    </xdr:from>
    <xdr:ext cx="469744" cy="259045"/>
    <xdr:sp macro="" textlink="">
      <xdr:nvSpPr>
        <xdr:cNvPr id="696" name="n_3mainValue【学校施設】&#10;一人当たり面積">
          <a:extLst>
            <a:ext uri="{FF2B5EF4-FFF2-40B4-BE49-F238E27FC236}">
              <a16:creationId xmlns:a16="http://schemas.microsoft.com/office/drawing/2014/main" xmlns="" id="{FCA4FE6C-C681-4741-BED0-CD24569B5B85}"/>
            </a:ext>
          </a:extLst>
        </xdr:cNvPr>
        <xdr:cNvSpPr txBox="1"/>
      </xdr:nvSpPr>
      <xdr:spPr>
        <a:xfrm>
          <a:off x="19310427" y="1022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114419</xdr:rowOff>
    </xdr:from>
    <xdr:ext cx="469744" cy="259045"/>
    <xdr:sp macro="" textlink="">
      <xdr:nvSpPr>
        <xdr:cNvPr id="697" name="n_4mainValue【学校施設】&#10;一人当たり面積">
          <a:extLst>
            <a:ext uri="{FF2B5EF4-FFF2-40B4-BE49-F238E27FC236}">
              <a16:creationId xmlns:a16="http://schemas.microsoft.com/office/drawing/2014/main" xmlns="" id="{386F5DEC-E575-4167-9573-7C0BCAA812AE}"/>
            </a:ext>
          </a:extLst>
        </xdr:cNvPr>
        <xdr:cNvSpPr txBox="1"/>
      </xdr:nvSpPr>
      <xdr:spPr>
        <a:xfrm>
          <a:off x="18421427" y="10229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8" name="正方形/長方形 697">
          <a:extLst>
            <a:ext uri="{FF2B5EF4-FFF2-40B4-BE49-F238E27FC236}">
              <a16:creationId xmlns:a16="http://schemas.microsoft.com/office/drawing/2014/main" xmlns="" id="{AF78D4AB-201E-418E-8F0A-BB9B18CD8ED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9" name="正方形/長方形 698">
          <a:extLst>
            <a:ext uri="{FF2B5EF4-FFF2-40B4-BE49-F238E27FC236}">
              <a16:creationId xmlns:a16="http://schemas.microsoft.com/office/drawing/2014/main" xmlns="" id="{E9C90523-DDAC-4F15-9208-44854F79E48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0" name="正方形/長方形 699">
          <a:extLst>
            <a:ext uri="{FF2B5EF4-FFF2-40B4-BE49-F238E27FC236}">
              <a16:creationId xmlns:a16="http://schemas.microsoft.com/office/drawing/2014/main" xmlns="" id="{A635AE4D-5E21-4746-B0B0-AC266C87315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1" name="正方形/長方形 700">
          <a:extLst>
            <a:ext uri="{FF2B5EF4-FFF2-40B4-BE49-F238E27FC236}">
              <a16:creationId xmlns:a16="http://schemas.microsoft.com/office/drawing/2014/main" xmlns="" id="{0F129129-70B8-4BF0-9AD8-58022B8FBE8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2" name="正方形/長方形 701">
          <a:extLst>
            <a:ext uri="{FF2B5EF4-FFF2-40B4-BE49-F238E27FC236}">
              <a16:creationId xmlns:a16="http://schemas.microsoft.com/office/drawing/2014/main" xmlns="" id="{D0273324-E9F1-46C2-BFC5-6F5678E65BB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3" name="正方形/長方形 702">
          <a:extLst>
            <a:ext uri="{FF2B5EF4-FFF2-40B4-BE49-F238E27FC236}">
              <a16:creationId xmlns:a16="http://schemas.microsoft.com/office/drawing/2014/main" xmlns="" id="{B1CE0DC5-F0D3-41CF-A76E-915ACF4F02C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4" name="正方形/長方形 703">
          <a:extLst>
            <a:ext uri="{FF2B5EF4-FFF2-40B4-BE49-F238E27FC236}">
              <a16:creationId xmlns:a16="http://schemas.microsoft.com/office/drawing/2014/main" xmlns="" id="{32F72309-B229-45E2-BA4C-1899B030104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5" name="正方形/長方形 704">
          <a:extLst>
            <a:ext uri="{FF2B5EF4-FFF2-40B4-BE49-F238E27FC236}">
              <a16:creationId xmlns:a16="http://schemas.microsoft.com/office/drawing/2014/main" xmlns="" id="{92DA4BD3-9ED3-4CBE-9ACD-B1085522569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6" name="テキスト ボックス 705">
          <a:extLst>
            <a:ext uri="{FF2B5EF4-FFF2-40B4-BE49-F238E27FC236}">
              <a16:creationId xmlns:a16="http://schemas.microsoft.com/office/drawing/2014/main" xmlns="" id="{5E2F6153-D14A-4A48-83A7-314A824D12A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7" name="直線コネクタ 706">
          <a:extLst>
            <a:ext uri="{FF2B5EF4-FFF2-40B4-BE49-F238E27FC236}">
              <a16:creationId xmlns:a16="http://schemas.microsoft.com/office/drawing/2014/main" xmlns="" id="{3986313B-F5CD-49CC-AEDD-556A2DD795C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8" name="テキスト ボックス 707">
          <a:extLst>
            <a:ext uri="{FF2B5EF4-FFF2-40B4-BE49-F238E27FC236}">
              <a16:creationId xmlns:a16="http://schemas.microsoft.com/office/drawing/2014/main" xmlns="" id="{530F404C-7DB2-4996-91F5-9AEAD2FFB24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09" name="直線コネクタ 708">
          <a:extLst>
            <a:ext uri="{FF2B5EF4-FFF2-40B4-BE49-F238E27FC236}">
              <a16:creationId xmlns:a16="http://schemas.microsoft.com/office/drawing/2014/main" xmlns="" id="{EC12CDF2-0199-48C2-A747-FAF60E7ED3B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10" name="テキスト ボックス 709">
          <a:extLst>
            <a:ext uri="{FF2B5EF4-FFF2-40B4-BE49-F238E27FC236}">
              <a16:creationId xmlns:a16="http://schemas.microsoft.com/office/drawing/2014/main" xmlns="" id="{C743F08D-507A-4611-91BD-B4BF63E83AD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11" name="直線コネクタ 710">
          <a:extLst>
            <a:ext uri="{FF2B5EF4-FFF2-40B4-BE49-F238E27FC236}">
              <a16:creationId xmlns:a16="http://schemas.microsoft.com/office/drawing/2014/main" xmlns="" id="{3B2D72D1-0E4F-492C-87DF-C78722A4B95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12" name="テキスト ボックス 711">
          <a:extLst>
            <a:ext uri="{FF2B5EF4-FFF2-40B4-BE49-F238E27FC236}">
              <a16:creationId xmlns:a16="http://schemas.microsoft.com/office/drawing/2014/main" xmlns="" id="{F6876409-A8BB-42F7-906A-A3BD8B96886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13" name="直線コネクタ 712">
          <a:extLst>
            <a:ext uri="{FF2B5EF4-FFF2-40B4-BE49-F238E27FC236}">
              <a16:creationId xmlns:a16="http://schemas.microsoft.com/office/drawing/2014/main" xmlns="" id="{0A158D59-C258-4424-A9E3-D69FC269218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14" name="テキスト ボックス 713">
          <a:extLst>
            <a:ext uri="{FF2B5EF4-FFF2-40B4-BE49-F238E27FC236}">
              <a16:creationId xmlns:a16="http://schemas.microsoft.com/office/drawing/2014/main" xmlns="" id="{B90ADA57-C06A-4D62-B011-6FB777AF574C}"/>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15" name="直線コネクタ 714">
          <a:extLst>
            <a:ext uri="{FF2B5EF4-FFF2-40B4-BE49-F238E27FC236}">
              <a16:creationId xmlns:a16="http://schemas.microsoft.com/office/drawing/2014/main" xmlns="" id="{7E37A985-CF23-456E-93D6-7871BABDA99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16" name="テキスト ボックス 715">
          <a:extLst>
            <a:ext uri="{FF2B5EF4-FFF2-40B4-BE49-F238E27FC236}">
              <a16:creationId xmlns:a16="http://schemas.microsoft.com/office/drawing/2014/main" xmlns="" id="{45FF5E37-8E9F-47AE-ADEF-30EAF6B74B9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17" name="直線コネクタ 716">
          <a:extLst>
            <a:ext uri="{FF2B5EF4-FFF2-40B4-BE49-F238E27FC236}">
              <a16:creationId xmlns:a16="http://schemas.microsoft.com/office/drawing/2014/main" xmlns="" id="{FE5DE3DF-C64C-436F-980D-2C70FF7D8CC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18" name="テキスト ボックス 717">
          <a:extLst>
            <a:ext uri="{FF2B5EF4-FFF2-40B4-BE49-F238E27FC236}">
              <a16:creationId xmlns:a16="http://schemas.microsoft.com/office/drawing/2014/main" xmlns="" id="{3ED6DDFD-C4B1-46B7-8338-4AA9936FE229}"/>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9" name="直線コネクタ 718">
          <a:extLst>
            <a:ext uri="{FF2B5EF4-FFF2-40B4-BE49-F238E27FC236}">
              <a16:creationId xmlns:a16="http://schemas.microsoft.com/office/drawing/2014/main" xmlns="" id="{D74A76FD-AC6B-41AE-A461-8D3FF120A74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児童館】&#10;有形固定資産減価償却率グラフ枠">
          <a:extLst>
            <a:ext uri="{FF2B5EF4-FFF2-40B4-BE49-F238E27FC236}">
              <a16:creationId xmlns:a16="http://schemas.microsoft.com/office/drawing/2014/main" xmlns="" id="{D44C10EE-209B-4863-8C13-90FD59431DF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21" name="直線コネクタ 720">
          <a:extLst>
            <a:ext uri="{FF2B5EF4-FFF2-40B4-BE49-F238E27FC236}">
              <a16:creationId xmlns:a16="http://schemas.microsoft.com/office/drawing/2014/main" xmlns="" id="{21808625-0D48-4B09-91D0-8735318F18E6}"/>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22" name="【児童館】&#10;有形固定資産減価償却率最小値テキスト">
          <a:extLst>
            <a:ext uri="{FF2B5EF4-FFF2-40B4-BE49-F238E27FC236}">
              <a16:creationId xmlns:a16="http://schemas.microsoft.com/office/drawing/2014/main" xmlns="" id="{E3520C62-7A7D-4075-89AB-BC8FBDF648EB}"/>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23" name="直線コネクタ 722">
          <a:extLst>
            <a:ext uri="{FF2B5EF4-FFF2-40B4-BE49-F238E27FC236}">
              <a16:creationId xmlns:a16="http://schemas.microsoft.com/office/drawing/2014/main" xmlns="" id="{E66A4322-9B7B-4D22-A971-7D909454A857}"/>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24" name="【児童館】&#10;有形固定資産減価償却率最大値テキスト">
          <a:extLst>
            <a:ext uri="{FF2B5EF4-FFF2-40B4-BE49-F238E27FC236}">
              <a16:creationId xmlns:a16="http://schemas.microsoft.com/office/drawing/2014/main" xmlns="" id="{FC50D4DC-25D6-4454-89E8-733F5561AB09}"/>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25" name="直線コネクタ 724">
          <a:extLst>
            <a:ext uri="{FF2B5EF4-FFF2-40B4-BE49-F238E27FC236}">
              <a16:creationId xmlns:a16="http://schemas.microsoft.com/office/drawing/2014/main" xmlns="" id="{D31D75DF-2055-47E3-854D-1F0B34E8135F}"/>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148607</xdr:rowOff>
    </xdr:from>
    <xdr:ext cx="405111" cy="259045"/>
    <xdr:sp macro="" textlink="">
      <xdr:nvSpPr>
        <xdr:cNvPr id="726" name="【児童館】&#10;有形固定資産減価償却率平均値テキスト">
          <a:extLst>
            <a:ext uri="{FF2B5EF4-FFF2-40B4-BE49-F238E27FC236}">
              <a16:creationId xmlns:a16="http://schemas.microsoft.com/office/drawing/2014/main" xmlns="" id="{2D1B436E-705E-49A9-9411-AB54EC696725}"/>
            </a:ext>
          </a:extLst>
        </xdr:cNvPr>
        <xdr:cNvSpPr txBox="1"/>
      </xdr:nvSpPr>
      <xdr:spPr>
        <a:xfrm>
          <a:off x="16357600" y="1386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125730</xdr:rowOff>
    </xdr:from>
    <xdr:to>
      <xdr:col>85</xdr:col>
      <xdr:colOff>177800</xdr:colOff>
      <xdr:row>82</xdr:row>
      <xdr:rowOff>55880</xdr:rowOff>
    </xdr:to>
    <xdr:sp macro="" textlink="">
      <xdr:nvSpPr>
        <xdr:cNvPr id="727" name="フローチャート: 判断 726">
          <a:extLst>
            <a:ext uri="{FF2B5EF4-FFF2-40B4-BE49-F238E27FC236}">
              <a16:creationId xmlns:a16="http://schemas.microsoft.com/office/drawing/2014/main" xmlns="" id="{C98CE25D-78F6-4944-AAD3-2C647D1AF8FD}"/>
            </a:ext>
          </a:extLst>
        </xdr:cNvPr>
        <xdr:cNvSpPr/>
      </xdr:nvSpPr>
      <xdr:spPr>
        <a:xfrm>
          <a:off x="16268700" y="1401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128270</xdr:rowOff>
    </xdr:from>
    <xdr:to>
      <xdr:col>81</xdr:col>
      <xdr:colOff>101600</xdr:colOff>
      <xdr:row>82</xdr:row>
      <xdr:rowOff>58420</xdr:rowOff>
    </xdr:to>
    <xdr:sp macro="" textlink="">
      <xdr:nvSpPr>
        <xdr:cNvPr id="728" name="フローチャート: 判断 727">
          <a:extLst>
            <a:ext uri="{FF2B5EF4-FFF2-40B4-BE49-F238E27FC236}">
              <a16:creationId xmlns:a16="http://schemas.microsoft.com/office/drawing/2014/main" xmlns="" id="{4CE0B8BF-BE76-47C6-8365-9B85416E122B}"/>
            </a:ext>
          </a:extLst>
        </xdr:cNvPr>
        <xdr:cNvSpPr/>
      </xdr:nvSpPr>
      <xdr:spPr>
        <a:xfrm>
          <a:off x="15430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100330</xdr:rowOff>
    </xdr:from>
    <xdr:to>
      <xdr:col>76</xdr:col>
      <xdr:colOff>165100</xdr:colOff>
      <xdr:row>82</xdr:row>
      <xdr:rowOff>30480</xdr:rowOff>
    </xdr:to>
    <xdr:sp macro="" textlink="">
      <xdr:nvSpPr>
        <xdr:cNvPr id="729" name="フローチャート: 判断 728">
          <a:extLst>
            <a:ext uri="{FF2B5EF4-FFF2-40B4-BE49-F238E27FC236}">
              <a16:creationId xmlns:a16="http://schemas.microsoft.com/office/drawing/2014/main" xmlns="" id="{1DDD832A-BE32-440F-9287-B084B53DC330}"/>
            </a:ext>
          </a:extLst>
        </xdr:cNvPr>
        <xdr:cNvSpPr/>
      </xdr:nvSpPr>
      <xdr:spPr>
        <a:xfrm>
          <a:off x="14541500" y="1398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111761</xdr:rowOff>
    </xdr:from>
    <xdr:to>
      <xdr:col>72</xdr:col>
      <xdr:colOff>38100</xdr:colOff>
      <xdr:row>82</xdr:row>
      <xdr:rowOff>41911</xdr:rowOff>
    </xdr:to>
    <xdr:sp macro="" textlink="">
      <xdr:nvSpPr>
        <xdr:cNvPr id="730" name="フローチャート: 判断 729">
          <a:extLst>
            <a:ext uri="{FF2B5EF4-FFF2-40B4-BE49-F238E27FC236}">
              <a16:creationId xmlns:a16="http://schemas.microsoft.com/office/drawing/2014/main" xmlns="" id="{EAA848CA-8851-42C8-9E37-48CB28DE47F6}"/>
            </a:ext>
          </a:extLst>
        </xdr:cNvPr>
        <xdr:cNvSpPr/>
      </xdr:nvSpPr>
      <xdr:spPr>
        <a:xfrm>
          <a:off x="13652500" y="1399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114300</xdr:rowOff>
    </xdr:from>
    <xdr:to>
      <xdr:col>67</xdr:col>
      <xdr:colOff>101600</xdr:colOff>
      <xdr:row>82</xdr:row>
      <xdr:rowOff>44450</xdr:rowOff>
    </xdr:to>
    <xdr:sp macro="" textlink="">
      <xdr:nvSpPr>
        <xdr:cNvPr id="731" name="フローチャート: 判断 730">
          <a:extLst>
            <a:ext uri="{FF2B5EF4-FFF2-40B4-BE49-F238E27FC236}">
              <a16:creationId xmlns:a16="http://schemas.microsoft.com/office/drawing/2014/main" xmlns="" id="{E38A8ABC-5185-4A5A-9C19-A7D6707916D8}"/>
            </a:ext>
          </a:extLst>
        </xdr:cNvPr>
        <xdr:cNvSpPr/>
      </xdr:nvSpPr>
      <xdr:spPr>
        <a:xfrm>
          <a:off x="12763500" y="1400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2" name="テキスト ボックス 731">
          <a:extLst>
            <a:ext uri="{FF2B5EF4-FFF2-40B4-BE49-F238E27FC236}">
              <a16:creationId xmlns:a16="http://schemas.microsoft.com/office/drawing/2014/main" xmlns="" id="{F1BF0C95-BB0F-4FC5-9238-F9A0783742A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3" name="テキスト ボックス 732">
          <a:extLst>
            <a:ext uri="{FF2B5EF4-FFF2-40B4-BE49-F238E27FC236}">
              <a16:creationId xmlns:a16="http://schemas.microsoft.com/office/drawing/2014/main" xmlns="" id="{EA832ABF-210E-4031-A3E4-61B9A9ECDDB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4" name="テキスト ボックス 733">
          <a:extLst>
            <a:ext uri="{FF2B5EF4-FFF2-40B4-BE49-F238E27FC236}">
              <a16:creationId xmlns:a16="http://schemas.microsoft.com/office/drawing/2014/main" xmlns="" id="{CE571CBE-191E-4C19-A5CA-05ABB468A1B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5" name="テキスト ボックス 734">
          <a:extLst>
            <a:ext uri="{FF2B5EF4-FFF2-40B4-BE49-F238E27FC236}">
              <a16:creationId xmlns:a16="http://schemas.microsoft.com/office/drawing/2014/main" xmlns="" id="{BA46F224-45F1-41B2-949C-98283FF45BA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6" name="テキスト ボックス 735">
          <a:extLst>
            <a:ext uri="{FF2B5EF4-FFF2-40B4-BE49-F238E27FC236}">
              <a16:creationId xmlns:a16="http://schemas.microsoft.com/office/drawing/2014/main" xmlns="" id="{FA39660B-C2B5-4939-B33C-198FD4F0A98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17780</xdr:rowOff>
    </xdr:from>
    <xdr:to>
      <xdr:col>85</xdr:col>
      <xdr:colOff>177800</xdr:colOff>
      <xdr:row>83</xdr:row>
      <xdr:rowOff>119380</xdr:rowOff>
    </xdr:to>
    <xdr:sp macro="" textlink="">
      <xdr:nvSpPr>
        <xdr:cNvPr id="737" name="楕円 736">
          <a:extLst>
            <a:ext uri="{FF2B5EF4-FFF2-40B4-BE49-F238E27FC236}">
              <a16:creationId xmlns:a16="http://schemas.microsoft.com/office/drawing/2014/main" xmlns="" id="{06CE0417-1139-43ED-81C0-DA611163AA9D}"/>
            </a:ext>
          </a:extLst>
        </xdr:cNvPr>
        <xdr:cNvSpPr/>
      </xdr:nvSpPr>
      <xdr:spPr>
        <a:xfrm>
          <a:off x="162687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167657</xdr:rowOff>
    </xdr:from>
    <xdr:ext cx="405111" cy="259045"/>
    <xdr:sp macro="" textlink="">
      <xdr:nvSpPr>
        <xdr:cNvPr id="738" name="【児童館】&#10;有形固定資産減価償却率該当値テキスト">
          <a:extLst>
            <a:ext uri="{FF2B5EF4-FFF2-40B4-BE49-F238E27FC236}">
              <a16:creationId xmlns:a16="http://schemas.microsoft.com/office/drawing/2014/main" xmlns="" id="{D12D8D3E-98FD-4067-9E0B-BC23C5AC86A6}"/>
            </a:ext>
          </a:extLst>
        </xdr:cNvPr>
        <xdr:cNvSpPr txBox="1"/>
      </xdr:nvSpPr>
      <xdr:spPr>
        <a:xfrm>
          <a:off x="16357600"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140970</xdr:rowOff>
    </xdr:from>
    <xdr:to>
      <xdr:col>81</xdr:col>
      <xdr:colOff>101600</xdr:colOff>
      <xdr:row>83</xdr:row>
      <xdr:rowOff>71120</xdr:rowOff>
    </xdr:to>
    <xdr:sp macro="" textlink="">
      <xdr:nvSpPr>
        <xdr:cNvPr id="739" name="楕円 738">
          <a:extLst>
            <a:ext uri="{FF2B5EF4-FFF2-40B4-BE49-F238E27FC236}">
              <a16:creationId xmlns:a16="http://schemas.microsoft.com/office/drawing/2014/main" xmlns="" id="{F1046F36-60BB-413C-8776-9AE0EFDAF863}"/>
            </a:ext>
          </a:extLst>
        </xdr:cNvPr>
        <xdr:cNvSpPr/>
      </xdr:nvSpPr>
      <xdr:spPr>
        <a:xfrm>
          <a:off x="15430500" y="1419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20320</xdr:rowOff>
    </xdr:from>
    <xdr:to>
      <xdr:col>85</xdr:col>
      <xdr:colOff>127000</xdr:colOff>
      <xdr:row>83</xdr:row>
      <xdr:rowOff>68580</xdr:rowOff>
    </xdr:to>
    <xdr:cxnSp macro="">
      <xdr:nvCxnSpPr>
        <xdr:cNvPr id="740" name="直線コネクタ 739">
          <a:extLst>
            <a:ext uri="{FF2B5EF4-FFF2-40B4-BE49-F238E27FC236}">
              <a16:creationId xmlns:a16="http://schemas.microsoft.com/office/drawing/2014/main" xmlns="" id="{F5D803FA-B0EB-4965-A743-436A8A9AB360}"/>
            </a:ext>
          </a:extLst>
        </xdr:cNvPr>
        <xdr:cNvCxnSpPr/>
      </xdr:nvCxnSpPr>
      <xdr:spPr>
        <a:xfrm>
          <a:off x="15481300" y="1425067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91439</xdr:rowOff>
    </xdr:from>
    <xdr:to>
      <xdr:col>76</xdr:col>
      <xdr:colOff>165100</xdr:colOff>
      <xdr:row>83</xdr:row>
      <xdr:rowOff>21589</xdr:rowOff>
    </xdr:to>
    <xdr:sp macro="" textlink="">
      <xdr:nvSpPr>
        <xdr:cNvPr id="741" name="楕円 740">
          <a:extLst>
            <a:ext uri="{FF2B5EF4-FFF2-40B4-BE49-F238E27FC236}">
              <a16:creationId xmlns:a16="http://schemas.microsoft.com/office/drawing/2014/main" xmlns="" id="{53B27DAE-A2B9-47FA-AD71-B4C30494D84A}"/>
            </a:ext>
          </a:extLst>
        </xdr:cNvPr>
        <xdr:cNvSpPr/>
      </xdr:nvSpPr>
      <xdr:spPr>
        <a:xfrm>
          <a:off x="14541500" y="1415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142239</xdr:rowOff>
    </xdr:from>
    <xdr:to>
      <xdr:col>81</xdr:col>
      <xdr:colOff>50800</xdr:colOff>
      <xdr:row>83</xdr:row>
      <xdr:rowOff>20320</xdr:rowOff>
    </xdr:to>
    <xdr:cxnSp macro="">
      <xdr:nvCxnSpPr>
        <xdr:cNvPr id="742" name="直線コネクタ 741">
          <a:extLst>
            <a:ext uri="{FF2B5EF4-FFF2-40B4-BE49-F238E27FC236}">
              <a16:creationId xmlns:a16="http://schemas.microsoft.com/office/drawing/2014/main" xmlns="" id="{337D924E-43A3-4E89-8D95-4C6897489F76}"/>
            </a:ext>
          </a:extLst>
        </xdr:cNvPr>
        <xdr:cNvCxnSpPr/>
      </xdr:nvCxnSpPr>
      <xdr:spPr>
        <a:xfrm>
          <a:off x="14592300" y="1420113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43180</xdr:rowOff>
    </xdr:from>
    <xdr:to>
      <xdr:col>72</xdr:col>
      <xdr:colOff>38100</xdr:colOff>
      <xdr:row>82</xdr:row>
      <xdr:rowOff>144780</xdr:rowOff>
    </xdr:to>
    <xdr:sp macro="" textlink="">
      <xdr:nvSpPr>
        <xdr:cNvPr id="743" name="楕円 742">
          <a:extLst>
            <a:ext uri="{FF2B5EF4-FFF2-40B4-BE49-F238E27FC236}">
              <a16:creationId xmlns:a16="http://schemas.microsoft.com/office/drawing/2014/main" xmlns="" id="{91203C22-540F-4F73-8925-E9CD09FC0C1A}"/>
            </a:ext>
          </a:extLst>
        </xdr:cNvPr>
        <xdr:cNvSpPr/>
      </xdr:nvSpPr>
      <xdr:spPr>
        <a:xfrm>
          <a:off x="13652500" y="1410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93980</xdr:rowOff>
    </xdr:from>
    <xdr:to>
      <xdr:col>76</xdr:col>
      <xdr:colOff>114300</xdr:colOff>
      <xdr:row>82</xdr:row>
      <xdr:rowOff>142239</xdr:rowOff>
    </xdr:to>
    <xdr:cxnSp macro="">
      <xdr:nvCxnSpPr>
        <xdr:cNvPr id="744" name="直線コネクタ 743">
          <a:extLst>
            <a:ext uri="{FF2B5EF4-FFF2-40B4-BE49-F238E27FC236}">
              <a16:creationId xmlns:a16="http://schemas.microsoft.com/office/drawing/2014/main" xmlns="" id="{06AC42B7-1F42-4179-BA8D-8095E9E31006}"/>
            </a:ext>
          </a:extLst>
        </xdr:cNvPr>
        <xdr:cNvCxnSpPr/>
      </xdr:nvCxnSpPr>
      <xdr:spPr>
        <a:xfrm>
          <a:off x="13703300" y="14152880"/>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166370</xdr:rowOff>
    </xdr:from>
    <xdr:to>
      <xdr:col>67</xdr:col>
      <xdr:colOff>101600</xdr:colOff>
      <xdr:row>82</xdr:row>
      <xdr:rowOff>96520</xdr:rowOff>
    </xdr:to>
    <xdr:sp macro="" textlink="">
      <xdr:nvSpPr>
        <xdr:cNvPr id="745" name="楕円 744">
          <a:extLst>
            <a:ext uri="{FF2B5EF4-FFF2-40B4-BE49-F238E27FC236}">
              <a16:creationId xmlns:a16="http://schemas.microsoft.com/office/drawing/2014/main" xmlns="" id="{7877701D-203D-4975-B71B-61A62725C3B4}"/>
            </a:ext>
          </a:extLst>
        </xdr:cNvPr>
        <xdr:cNvSpPr/>
      </xdr:nvSpPr>
      <xdr:spPr>
        <a:xfrm>
          <a:off x="12763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45720</xdr:rowOff>
    </xdr:from>
    <xdr:to>
      <xdr:col>71</xdr:col>
      <xdr:colOff>177800</xdr:colOff>
      <xdr:row>82</xdr:row>
      <xdr:rowOff>93980</xdr:rowOff>
    </xdr:to>
    <xdr:cxnSp macro="">
      <xdr:nvCxnSpPr>
        <xdr:cNvPr id="746" name="直線コネクタ 745">
          <a:extLst>
            <a:ext uri="{FF2B5EF4-FFF2-40B4-BE49-F238E27FC236}">
              <a16:creationId xmlns:a16="http://schemas.microsoft.com/office/drawing/2014/main" xmlns="" id="{2F4E2797-B6F2-44F8-B5F7-F747FAD7750F}"/>
            </a:ext>
          </a:extLst>
        </xdr:cNvPr>
        <xdr:cNvCxnSpPr/>
      </xdr:nvCxnSpPr>
      <xdr:spPr>
        <a:xfrm>
          <a:off x="12814300" y="141046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74947</xdr:rowOff>
    </xdr:from>
    <xdr:ext cx="405111" cy="259045"/>
    <xdr:sp macro="" textlink="">
      <xdr:nvSpPr>
        <xdr:cNvPr id="747" name="n_1aveValue【児童館】&#10;有形固定資産減価償却率">
          <a:extLst>
            <a:ext uri="{FF2B5EF4-FFF2-40B4-BE49-F238E27FC236}">
              <a16:creationId xmlns:a16="http://schemas.microsoft.com/office/drawing/2014/main" xmlns="" id="{BE6D93D8-B433-4D57-ABEF-00D4948FFC15}"/>
            </a:ext>
          </a:extLst>
        </xdr:cNvPr>
        <xdr:cNvSpPr txBox="1"/>
      </xdr:nvSpPr>
      <xdr:spPr>
        <a:xfrm>
          <a:off x="152660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47007</xdr:rowOff>
    </xdr:from>
    <xdr:ext cx="405111" cy="259045"/>
    <xdr:sp macro="" textlink="">
      <xdr:nvSpPr>
        <xdr:cNvPr id="748" name="n_2aveValue【児童館】&#10;有形固定資産減価償却率">
          <a:extLst>
            <a:ext uri="{FF2B5EF4-FFF2-40B4-BE49-F238E27FC236}">
              <a16:creationId xmlns:a16="http://schemas.microsoft.com/office/drawing/2014/main" xmlns="" id="{37027471-0093-4F49-B396-DD0EB0E8363C}"/>
            </a:ext>
          </a:extLst>
        </xdr:cNvPr>
        <xdr:cNvSpPr txBox="1"/>
      </xdr:nvSpPr>
      <xdr:spPr>
        <a:xfrm>
          <a:off x="14389744" y="13763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58438</xdr:rowOff>
    </xdr:from>
    <xdr:ext cx="405111" cy="259045"/>
    <xdr:sp macro="" textlink="">
      <xdr:nvSpPr>
        <xdr:cNvPr id="749" name="n_3aveValue【児童館】&#10;有形固定資産減価償却率">
          <a:extLst>
            <a:ext uri="{FF2B5EF4-FFF2-40B4-BE49-F238E27FC236}">
              <a16:creationId xmlns:a16="http://schemas.microsoft.com/office/drawing/2014/main" xmlns="" id="{9AC7A6B6-5AB5-4B97-B57D-3C9226C5B9B0}"/>
            </a:ext>
          </a:extLst>
        </xdr:cNvPr>
        <xdr:cNvSpPr txBox="1"/>
      </xdr:nvSpPr>
      <xdr:spPr>
        <a:xfrm>
          <a:off x="13500744" y="13774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60977</xdr:rowOff>
    </xdr:from>
    <xdr:ext cx="405111" cy="259045"/>
    <xdr:sp macro="" textlink="">
      <xdr:nvSpPr>
        <xdr:cNvPr id="750" name="n_4aveValue【児童館】&#10;有形固定資産減価償却率">
          <a:extLst>
            <a:ext uri="{FF2B5EF4-FFF2-40B4-BE49-F238E27FC236}">
              <a16:creationId xmlns:a16="http://schemas.microsoft.com/office/drawing/2014/main" xmlns="" id="{6B0BA5DF-8F76-4B66-9FA8-EE00C1A1D0BC}"/>
            </a:ext>
          </a:extLst>
        </xdr:cNvPr>
        <xdr:cNvSpPr txBox="1"/>
      </xdr:nvSpPr>
      <xdr:spPr>
        <a:xfrm>
          <a:off x="12611744" y="1377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62247</xdr:rowOff>
    </xdr:from>
    <xdr:ext cx="405111" cy="259045"/>
    <xdr:sp macro="" textlink="">
      <xdr:nvSpPr>
        <xdr:cNvPr id="751" name="n_1mainValue【児童館】&#10;有形固定資産減価償却率">
          <a:extLst>
            <a:ext uri="{FF2B5EF4-FFF2-40B4-BE49-F238E27FC236}">
              <a16:creationId xmlns:a16="http://schemas.microsoft.com/office/drawing/2014/main" xmlns="" id="{8ED52724-D7ED-41D3-8CFD-58AC26943341}"/>
            </a:ext>
          </a:extLst>
        </xdr:cNvPr>
        <xdr:cNvSpPr txBox="1"/>
      </xdr:nvSpPr>
      <xdr:spPr>
        <a:xfrm>
          <a:off x="15266044" y="1429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12716</xdr:rowOff>
    </xdr:from>
    <xdr:ext cx="405111" cy="259045"/>
    <xdr:sp macro="" textlink="">
      <xdr:nvSpPr>
        <xdr:cNvPr id="752" name="n_2mainValue【児童館】&#10;有形固定資産減価償却率">
          <a:extLst>
            <a:ext uri="{FF2B5EF4-FFF2-40B4-BE49-F238E27FC236}">
              <a16:creationId xmlns:a16="http://schemas.microsoft.com/office/drawing/2014/main" xmlns="" id="{8C67D5FC-2967-4D21-856B-5FC61D275B09}"/>
            </a:ext>
          </a:extLst>
        </xdr:cNvPr>
        <xdr:cNvSpPr txBox="1"/>
      </xdr:nvSpPr>
      <xdr:spPr>
        <a:xfrm>
          <a:off x="14389744" y="14243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135907</xdr:rowOff>
    </xdr:from>
    <xdr:ext cx="405111" cy="259045"/>
    <xdr:sp macro="" textlink="">
      <xdr:nvSpPr>
        <xdr:cNvPr id="753" name="n_3mainValue【児童館】&#10;有形固定資産減価償却率">
          <a:extLst>
            <a:ext uri="{FF2B5EF4-FFF2-40B4-BE49-F238E27FC236}">
              <a16:creationId xmlns:a16="http://schemas.microsoft.com/office/drawing/2014/main" xmlns="" id="{8AEB27A0-65B0-47CD-862B-A111CA1FF0DF}"/>
            </a:ext>
          </a:extLst>
        </xdr:cNvPr>
        <xdr:cNvSpPr txBox="1"/>
      </xdr:nvSpPr>
      <xdr:spPr>
        <a:xfrm>
          <a:off x="13500744" y="14194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87647</xdr:rowOff>
    </xdr:from>
    <xdr:ext cx="405111" cy="259045"/>
    <xdr:sp macro="" textlink="">
      <xdr:nvSpPr>
        <xdr:cNvPr id="754" name="n_4mainValue【児童館】&#10;有形固定資産減価償却率">
          <a:extLst>
            <a:ext uri="{FF2B5EF4-FFF2-40B4-BE49-F238E27FC236}">
              <a16:creationId xmlns:a16="http://schemas.microsoft.com/office/drawing/2014/main" xmlns="" id="{EFDF2DD7-430D-44E1-A984-8C32C6230521}"/>
            </a:ext>
          </a:extLst>
        </xdr:cNvPr>
        <xdr:cNvSpPr txBox="1"/>
      </xdr:nvSpPr>
      <xdr:spPr>
        <a:xfrm>
          <a:off x="12611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5" name="正方形/長方形 754">
          <a:extLst>
            <a:ext uri="{FF2B5EF4-FFF2-40B4-BE49-F238E27FC236}">
              <a16:creationId xmlns:a16="http://schemas.microsoft.com/office/drawing/2014/main" xmlns="" id="{28DFB999-3C95-4257-96D6-6B856701F25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6" name="正方形/長方形 755">
          <a:extLst>
            <a:ext uri="{FF2B5EF4-FFF2-40B4-BE49-F238E27FC236}">
              <a16:creationId xmlns:a16="http://schemas.microsoft.com/office/drawing/2014/main" xmlns="" id="{FCD2F0EA-D928-4791-B465-D7B9C2C57E4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7" name="正方形/長方形 756">
          <a:extLst>
            <a:ext uri="{FF2B5EF4-FFF2-40B4-BE49-F238E27FC236}">
              <a16:creationId xmlns:a16="http://schemas.microsoft.com/office/drawing/2014/main" xmlns="" id="{170C256D-6FDD-4C8E-B488-AEF79B8D001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8" name="正方形/長方形 757">
          <a:extLst>
            <a:ext uri="{FF2B5EF4-FFF2-40B4-BE49-F238E27FC236}">
              <a16:creationId xmlns:a16="http://schemas.microsoft.com/office/drawing/2014/main" xmlns="" id="{629ABED0-5FB7-460A-938D-B5DE12EC030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9" name="正方形/長方形 758">
          <a:extLst>
            <a:ext uri="{FF2B5EF4-FFF2-40B4-BE49-F238E27FC236}">
              <a16:creationId xmlns:a16="http://schemas.microsoft.com/office/drawing/2014/main" xmlns="" id="{62AE1120-2353-49FC-B2E5-35C1453F806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0" name="正方形/長方形 759">
          <a:extLst>
            <a:ext uri="{FF2B5EF4-FFF2-40B4-BE49-F238E27FC236}">
              <a16:creationId xmlns:a16="http://schemas.microsoft.com/office/drawing/2014/main" xmlns="" id="{7230F8D8-2BAA-450C-B777-E022668801D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61" name="正方形/長方形 760">
          <a:extLst>
            <a:ext uri="{FF2B5EF4-FFF2-40B4-BE49-F238E27FC236}">
              <a16:creationId xmlns:a16="http://schemas.microsoft.com/office/drawing/2014/main" xmlns="" id="{CDED0225-A873-464A-82A2-7CDA33345A4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2" name="正方形/長方形 761">
          <a:extLst>
            <a:ext uri="{FF2B5EF4-FFF2-40B4-BE49-F238E27FC236}">
              <a16:creationId xmlns:a16="http://schemas.microsoft.com/office/drawing/2014/main" xmlns="" id="{1C10F4BB-F5CB-4563-B261-B94D2DA105B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3" name="テキスト ボックス 762">
          <a:extLst>
            <a:ext uri="{FF2B5EF4-FFF2-40B4-BE49-F238E27FC236}">
              <a16:creationId xmlns:a16="http://schemas.microsoft.com/office/drawing/2014/main" xmlns="" id="{0C75CB12-FD10-4DB9-912F-858908D836C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4" name="直線コネクタ 763">
          <a:extLst>
            <a:ext uri="{FF2B5EF4-FFF2-40B4-BE49-F238E27FC236}">
              <a16:creationId xmlns:a16="http://schemas.microsoft.com/office/drawing/2014/main" xmlns="" id="{54DF58DC-3544-459D-99ED-5D48C7F7B64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65" name="直線コネクタ 764">
          <a:extLst>
            <a:ext uri="{FF2B5EF4-FFF2-40B4-BE49-F238E27FC236}">
              <a16:creationId xmlns:a16="http://schemas.microsoft.com/office/drawing/2014/main" xmlns="" id="{07167FAA-F307-4C61-9073-49BDA4A898E6}"/>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66" name="テキスト ボックス 765">
          <a:extLst>
            <a:ext uri="{FF2B5EF4-FFF2-40B4-BE49-F238E27FC236}">
              <a16:creationId xmlns:a16="http://schemas.microsoft.com/office/drawing/2014/main" xmlns="" id="{2CEBD223-9181-4A1E-A897-AB864299C81F}"/>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67" name="直線コネクタ 766">
          <a:extLst>
            <a:ext uri="{FF2B5EF4-FFF2-40B4-BE49-F238E27FC236}">
              <a16:creationId xmlns:a16="http://schemas.microsoft.com/office/drawing/2014/main" xmlns="" id="{7377050B-E48E-4061-9F68-EF0548F444D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68" name="テキスト ボックス 767">
          <a:extLst>
            <a:ext uri="{FF2B5EF4-FFF2-40B4-BE49-F238E27FC236}">
              <a16:creationId xmlns:a16="http://schemas.microsoft.com/office/drawing/2014/main" xmlns="" id="{EBAFF246-C977-40DB-9266-5090985E4C0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69" name="直線コネクタ 768">
          <a:extLst>
            <a:ext uri="{FF2B5EF4-FFF2-40B4-BE49-F238E27FC236}">
              <a16:creationId xmlns:a16="http://schemas.microsoft.com/office/drawing/2014/main" xmlns="" id="{FAE0B8C8-FF41-4EF3-926F-E7E72D82B14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70" name="テキスト ボックス 769">
          <a:extLst>
            <a:ext uri="{FF2B5EF4-FFF2-40B4-BE49-F238E27FC236}">
              <a16:creationId xmlns:a16="http://schemas.microsoft.com/office/drawing/2014/main" xmlns="" id="{712BC0AE-ABEE-4A48-A12C-698F140BEAB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71" name="直線コネクタ 770">
          <a:extLst>
            <a:ext uri="{FF2B5EF4-FFF2-40B4-BE49-F238E27FC236}">
              <a16:creationId xmlns:a16="http://schemas.microsoft.com/office/drawing/2014/main" xmlns="" id="{D628ECE5-7C57-45C4-8BFD-A82543BA64D8}"/>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72" name="テキスト ボックス 771">
          <a:extLst>
            <a:ext uri="{FF2B5EF4-FFF2-40B4-BE49-F238E27FC236}">
              <a16:creationId xmlns:a16="http://schemas.microsoft.com/office/drawing/2014/main" xmlns="" id="{BA9DB400-28C5-437D-B8A7-2DF0E9D181B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73" name="直線コネクタ 772">
          <a:extLst>
            <a:ext uri="{FF2B5EF4-FFF2-40B4-BE49-F238E27FC236}">
              <a16:creationId xmlns:a16="http://schemas.microsoft.com/office/drawing/2014/main" xmlns="" id="{0C389215-90E6-462A-ABD6-310CF5E031E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74" name="テキスト ボックス 773">
          <a:extLst>
            <a:ext uri="{FF2B5EF4-FFF2-40B4-BE49-F238E27FC236}">
              <a16:creationId xmlns:a16="http://schemas.microsoft.com/office/drawing/2014/main" xmlns="" id="{B1E2EF64-1CC6-4C5C-932E-831EB3B0E9F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5" name="直線コネクタ 774">
          <a:extLst>
            <a:ext uri="{FF2B5EF4-FFF2-40B4-BE49-F238E27FC236}">
              <a16:creationId xmlns:a16="http://schemas.microsoft.com/office/drawing/2014/main" xmlns="" id="{D8901CB3-A55F-4A5A-905B-ED482185288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6" name="テキスト ボックス 775">
          <a:extLst>
            <a:ext uri="{FF2B5EF4-FFF2-40B4-BE49-F238E27FC236}">
              <a16:creationId xmlns:a16="http://schemas.microsoft.com/office/drawing/2014/main" xmlns="" id="{D06F3C71-075B-4B8E-8ED1-867C50B2089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7" name="【児童館】&#10;一人当たり面積グラフ枠">
          <a:extLst>
            <a:ext uri="{FF2B5EF4-FFF2-40B4-BE49-F238E27FC236}">
              <a16:creationId xmlns:a16="http://schemas.microsoft.com/office/drawing/2014/main" xmlns="" id="{72954907-7A5D-42E4-BED8-3ACF90F8C84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57150</xdr:rowOff>
    </xdr:to>
    <xdr:cxnSp macro="">
      <xdr:nvCxnSpPr>
        <xdr:cNvPr id="778" name="直線コネクタ 777">
          <a:extLst>
            <a:ext uri="{FF2B5EF4-FFF2-40B4-BE49-F238E27FC236}">
              <a16:creationId xmlns:a16="http://schemas.microsoft.com/office/drawing/2014/main" xmlns="" id="{BB53C9F5-5509-4270-9DFF-A224F4FCE74A}"/>
            </a:ext>
          </a:extLst>
        </xdr:cNvPr>
        <xdr:cNvCxnSpPr/>
      </xdr:nvCxnSpPr>
      <xdr:spPr>
        <a:xfrm flipV="1">
          <a:off x="22160864" y="132207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79" name="【児童館】&#10;一人当たり面積最小値テキスト">
          <a:extLst>
            <a:ext uri="{FF2B5EF4-FFF2-40B4-BE49-F238E27FC236}">
              <a16:creationId xmlns:a16="http://schemas.microsoft.com/office/drawing/2014/main" xmlns="" id="{CD63A882-306A-4A86-8A30-B0823A8F081C}"/>
            </a:ext>
          </a:extLst>
        </xdr:cNvPr>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80" name="直線コネクタ 779">
          <a:extLst>
            <a:ext uri="{FF2B5EF4-FFF2-40B4-BE49-F238E27FC236}">
              <a16:creationId xmlns:a16="http://schemas.microsoft.com/office/drawing/2014/main" xmlns="" id="{98D6E8A2-039A-4D52-B60F-D2904560A4B3}"/>
            </a:ext>
          </a:extLst>
        </xdr:cNvPr>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781" name="【児童館】&#10;一人当たり面積最大値テキスト">
          <a:extLst>
            <a:ext uri="{FF2B5EF4-FFF2-40B4-BE49-F238E27FC236}">
              <a16:creationId xmlns:a16="http://schemas.microsoft.com/office/drawing/2014/main" xmlns="" id="{7DD2E7CF-2803-4581-BD3F-A0A4E812BB2D}"/>
            </a:ext>
          </a:extLst>
        </xdr:cNvPr>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782" name="直線コネクタ 781">
          <a:extLst>
            <a:ext uri="{FF2B5EF4-FFF2-40B4-BE49-F238E27FC236}">
              <a16:creationId xmlns:a16="http://schemas.microsoft.com/office/drawing/2014/main" xmlns="" id="{7E7D84AB-A2D4-4F6B-962B-C0AFF309341B}"/>
            </a:ext>
          </a:extLst>
        </xdr:cNvPr>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783" name="【児童館】&#10;一人当たり面積平均値テキスト">
          <a:extLst>
            <a:ext uri="{FF2B5EF4-FFF2-40B4-BE49-F238E27FC236}">
              <a16:creationId xmlns:a16="http://schemas.microsoft.com/office/drawing/2014/main" xmlns="" id="{E7D8F030-B895-4CE7-8950-310D6CD26EB2}"/>
            </a:ext>
          </a:extLst>
        </xdr:cNvPr>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84" name="フローチャート: 判断 783">
          <a:extLst>
            <a:ext uri="{FF2B5EF4-FFF2-40B4-BE49-F238E27FC236}">
              <a16:creationId xmlns:a16="http://schemas.microsoft.com/office/drawing/2014/main" xmlns="" id="{1BD76537-746B-4C04-B987-5E253565578C}"/>
            </a:ext>
          </a:extLst>
        </xdr:cNvPr>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785" name="フローチャート: 判断 784">
          <a:extLst>
            <a:ext uri="{FF2B5EF4-FFF2-40B4-BE49-F238E27FC236}">
              <a16:creationId xmlns:a16="http://schemas.microsoft.com/office/drawing/2014/main" xmlns="" id="{6CC3C15E-6E60-4A2E-8ADF-A091E90DFC90}"/>
            </a:ext>
          </a:extLst>
        </xdr:cNvPr>
        <xdr:cNvSpPr/>
      </xdr:nvSpPr>
      <xdr:spPr>
        <a:xfrm>
          <a:off x="21272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786" name="フローチャート: 判断 785">
          <a:extLst>
            <a:ext uri="{FF2B5EF4-FFF2-40B4-BE49-F238E27FC236}">
              <a16:creationId xmlns:a16="http://schemas.microsoft.com/office/drawing/2014/main" xmlns="" id="{642991FA-A471-4514-9436-83BEE5336145}"/>
            </a:ext>
          </a:extLst>
        </xdr:cNvPr>
        <xdr:cNvSpPr/>
      </xdr:nvSpPr>
      <xdr:spPr>
        <a:xfrm>
          <a:off x="20383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63500</xdr:rowOff>
    </xdr:from>
    <xdr:to>
      <xdr:col>102</xdr:col>
      <xdr:colOff>165100</xdr:colOff>
      <xdr:row>83</xdr:row>
      <xdr:rowOff>165100</xdr:rowOff>
    </xdr:to>
    <xdr:sp macro="" textlink="">
      <xdr:nvSpPr>
        <xdr:cNvPr id="787" name="フローチャート: 判断 786">
          <a:extLst>
            <a:ext uri="{FF2B5EF4-FFF2-40B4-BE49-F238E27FC236}">
              <a16:creationId xmlns:a16="http://schemas.microsoft.com/office/drawing/2014/main" xmlns="" id="{9EAD0380-76CA-439F-84E4-5B09217BF603}"/>
            </a:ext>
          </a:extLst>
        </xdr:cNvPr>
        <xdr:cNvSpPr/>
      </xdr:nvSpPr>
      <xdr:spPr>
        <a:xfrm>
          <a:off x="19494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63500</xdr:rowOff>
    </xdr:from>
    <xdr:to>
      <xdr:col>98</xdr:col>
      <xdr:colOff>38100</xdr:colOff>
      <xdr:row>83</xdr:row>
      <xdr:rowOff>165100</xdr:rowOff>
    </xdr:to>
    <xdr:sp macro="" textlink="">
      <xdr:nvSpPr>
        <xdr:cNvPr id="788" name="フローチャート: 判断 787">
          <a:extLst>
            <a:ext uri="{FF2B5EF4-FFF2-40B4-BE49-F238E27FC236}">
              <a16:creationId xmlns:a16="http://schemas.microsoft.com/office/drawing/2014/main" xmlns="" id="{FDCDB828-D910-4C8D-B86D-89FD4B319381}"/>
            </a:ext>
          </a:extLst>
        </xdr:cNvPr>
        <xdr:cNvSpPr/>
      </xdr:nvSpPr>
      <xdr:spPr>
        <a:xfrm>
          <a:off x="18605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9" name="テキスト ボックス 788">
          <a:extLst>
            <a:ext uri="{FF2B5EF4-FFF2-40B4-BE49-F238E27FC236}">
              <a16:creationId xmlns:a16="http://schemas.microsoft.com/office/drawing/2014/main" xmlns="" id="{B9BE2E59-D80F-4A02-AC50-1FDE0B2CC6C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0" name="テキスト ボックス 789">
          <a:extLst>
            <a:ext uri="{FF2B5EF4-FFF2-40B4-BE49-F238E27FC236}">
              <a16:creationId xmlns:a16="http://schemas.microsoft.com/office/drawing/2014/main" xmlns="" id="{BF74D68B-FBE9-4FC5-A32F-5C9774A9558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1" name="テキスト ボックス 790">
          <a:extLst>
            <a:ext uri="{FF2B5EF4-FFF2-40B4-BE49-F238E27FC236}">
              <a16:creationId xmlns:a16="http://schemas.microsoft.com/office/drawing/2014/main" xmlns="" id="{BCBA09F1-CB3B-44E9-B8ED-05CE1B895C5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2" name="テキスト ボックス 791">
          <a:extLst>
            <a:ext uri="{FF2B5EF4-FFF2-40B4-BE49-F238E27FC236}">
              <a16:creationId xmlns:a16="http://schemas.microsoft.com/office/drawing/2014/main" xmlns="" id="{2700A3FD-5183-45D9-B517-7F9998587B7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3" name="テキスト ボックス 792">
          <a:extLst>
            <a:ext uri="{FF2B5EF4-FFF2-40B4-BE49-F238E27FC236}">
              <a16:creationId xmlns:a16="http://schemas.microsoft.com/office/drawing/2014/main" xmlns="" id="{3C25B071-EFDA-4878-B1E9-88D9CC73B6A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6350</xdr:rowOff>
    </xdr:from>
    <xdr:to>
      <xdr:col>116</xdr:col>
      <xdr:colOff>114300</xdr:colOff>
      <xdr:row>86</xdr:row>
      <xdr:rowOff>107950</xdr:rowOff>
    </xdr:to>
    <xdr:sp macro="" textlink="">
      <xdr:nvSpPr>
        <xdr:cNvPr id="794" name="楕円 793">
          <a:extLst>
            <a:ext uri="{FF2B5EF4-FFF2-40B4-BE49-F238E27FC236}">
              <a16:creationId xmlns:a16="http://schemas.microsoft.com/office/drawing/2014/main" xmlns="" id="{D02CE66D-1DDD-4152-8113-DC8066B5837A}"/>
            </a:ext>
          </a:extLst>
        </xdr:cNvPr>
        <xdr:cNvSpPr/>
      </xdr:nvSpPr>
      <xdr:spPr>
        <a:xfrm>
          <a:off x="221107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92727</xdr:rowOff>
    </xdr:from>
    <xdr:ext cx="469744" cy="259045"/>
    <xdr:sp macro="" textlink="">
      <xdr:nvSpPr>
        <xdr:cNvPr id="795" name="【児童館】&#10;一人当たり面積該当値テキスト">
          <a:extLst>
            <a:ext uri="{FF2B5EF4-FFF2-40B4-BE49-F238E27FC236}">
              <a16:creationId xmlns:a16="http://schemas.microsoft.com/office/drawing/2014/main" xmlns="" id="{CA842D9D-2147-43B6-BE1D-48D3CEB30072}"/>
            </a:ext>
          </a:extLst>
        </xdr:cNvPr>
        <xdr:cNvSpPr txBox="1"/>
      </xdr:nvSpPr>
      <xdr:spPr>
        <a:xfrm>
          <a:off x="22199600" y="1466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6350</xdr:rowOff>
    </xdr:from>
    <xdr:to>
      <xdr:col>112</xdr:col>
      <xdr:colOff>38100</xdr:colOff>
      <xdr:row>86</xdr:row>
      <xdr:rowOff>107950</xdr:rowOff>
    </xdr:to>
    <xdr:sp macro="" textlink="">
      <xdr:nvSpPr>
        <xdr:cNvPr id="796" name="楕円 795">
          <a:extLst>
            <a:ext uri="{FF2B5EF4-FFF2-40B4-BE49-F238E27FC236}">
              <a16:creationId xmlns:a16="http://schemas.microsoft.com/office/drawing/2014/main" xmlns="" id="{34EABCA7-F09F-488D-B5E5-549CF4BF63A5}"/>
            </a:ext>
          </a:extLst>
        </xdr:cNvPr>
        <xdr:cNvSpPr/>
      </xdr:nvSpPr>
      <xdr:spPr>
        <a:xfrm>
          <a:off x="21272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57150</xdr:rowOff>
    </xdr:from>
    <xdr:to>
      <xdr:col>116</xdr:col>
      <xdr:colOff>63500</xdr:colOff>
      <xdr:row>86</xdr:row>
      <xdr:rowOff>57150</xdr:rowOff>
    </xdr:to>
    <xdr:cxnSp macro="">
      <xdr:nvCxnSpPr>
        <xdr:cNvPr id="797" name="直線コネクタ 796">
          <a:extLst>
            <a:ext uri="{FF2B5EF4-FFF2-40B4-BE49-F238E27FC236}">
              <a16:creationId xmlns:a16="http://schemas.microsoft.com/office/drawing/2014/main" xmlns="" id="{C60F8F04-30AC-4FB3-997E-19C2DE6885C2}"/>
            </a:ext>
          </a:extLst>
        </xdr:cNvPr>
        <xdr:cNvCxnSpPr/>
      </xdr:nvCxnSpPr>
      <xdr:spPr>
        <a:xfrm>
          <a:off x="21323300" y="14801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6350</xdr:rowOff>
    </xdr:from>
    <xdr:to>
      <xdr:col>107</xdr:col>
      <xdr:colOff>101600</xdr:colOff>
      <xdr:row>86</xdr:row>
      <xdr:rowOff>107950</xdr:rowOff>
    </xdr:to>
    <xdr:sp macro="" textlink="">
      <xdr:nvSpPr>
        <xdr:cNvPr id="798" name="楕円 797">
          <a:extLst>
            <a:ext uri="{FF2B5EF4-FFF2-40B4-BE49-F238E27FC236}">
              <a16:creationId xmlns:a16="http://schemas.microsoft.com/office/drawing/2014/main" xmlns="" id="{061E2719-EC76-41D4-B41A-56A7788397DE}"/>
            </a:ext>
          </a:extLst>
        </xdr:cNvPr>
        <xdr:cNvSpPr/>
      </xdr:nvSpPr>
      <xdr:spPr>
        <a:xfrm>
          <a:off x="20383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57150</xdr:rowOff>
    </xdr:from>
    <xdr:to>
      <xdr:col>111</xdr:col>
      <xdr:colOff>177800</xdr:colOff>
      <xdr:row>86</xdr:row>
      <xdr:rowOff>57150</xdr:rowOff>
    </xdr:to>
    <xdr:cxnSp macro="">
      <xdr:nvCxnSpPr>
        <xdr:cNvPr id="799" name="直線コネクタ 798">
          <a:extLst>
            <a:ext uri="{FF2B5EF4-FFF2-40B4-BE49-F238E27FC236}">
              <a16:creationId xmlns:a16="http://schemas.microsoft.com/office/drawing/2014/main" xmlns="" id="{532F74E6-C41C-43D3-8737-A63AACE86EF1}"/>
            </a:ext>
          </a:extLst>
        </xdr:cNvPr>
        <xdr:cNvCxnSpPr/>
      </xdr:nvCxnSpPr>
      <xdr:spPr>
        <a:xfrm>
          <a:off x="20434300" y="1480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6350</xdr:rowOff>
    </xdr:from>
    <xdr:to>
      <xdr:col>102</xdr:col>
      <xdr:colOff>165100</xdr:colOff>
      <xdr:row>86</xdr:row>
      <xdr:rowOff>107950</xdr:rowOff>
    </xdr:to>
    <xdr:sp macro="" textlink="">
      <xdr:nvSpPr>
        <xdr:cNvPr id="800" name="楕円 799">
          <a:extLst>
            <a:ext uri="{FF2B5EF4-FFF2-40B4-BE49-F238E27FC236}">
              <a16:creationId xmlns:a16="http://schemas.microsoft.com/office/drawing/2014/main" xmlns="" id="{09840F06-5595-4B28-A7E8-82466FE4FF4C}"/>
            </a:ext>
          </a:extLst>
        </xdr:cNvPr>
        <xdr:cNvSpPr/>
      </xdr:nvSpPr>
      <xdr:spPr>
        <a:xfrm>
          <a:off x="19494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57150</xdr:rowOff>
    </xdr:from>
    <xdr:to>
      <xdr:col>107</xdr:col>
      <xdr:colOff>50800</xdr:colOff>
      <xdr:row>86</xdr:row>
      <xdr:rowOff>57150</xdr:rowOff>
    </xdr:to>
    <xdr:cxnSp macro="">
      <xdr:nvCxnSpPr>
        <xdr:cNvPr id="801" name="直線コネクタ 800">
          <a:extLst>
            <a:ext uri="{FF2B5EF4-FFF2-40B4-BE49-F238E27FC236}">
              <a16:creationId xmlns:a16="http://schemas.microsoft.com/office/drawing/2014/main" xmlns="" id="{86C36DD8-88FB-4676-8872-F3324C825568}"/>
            </a:ext>
          </a:extLst>
        </xdr:cNvPr>
        <xdr:cNvCxnSpPr/>
      </xdr:nvCxnSpPr>
      <xdr:spPr>
        <a:xfrm>
          <a:off x="19545300" y="1480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6350</xdr:rowOff>
    </xdr:from>
    <xdr:to>
      <xdr:col>98</xdr:col>
      <xdr:colOff>38100</xdr:colOff>
      <xdr:row>86</xdr:row>
      <xdr:rowOff>107950</xdr:rowOff>
    </xdr:to>
    <xdr:sp macro="" textlink="">
      <xdr:nvSpPr>
        <xdr:cNvPr id="802" name="楕円 801">
          <a:extLst>
            <a:ext uri="{FF2B5EF4-FFF2-40B4-BE49-F238E27FC236}">
              <a16:creationId xmlns:a16="http://schemas.microsoft.com/office/drawing/2014/main" xmlns="" id="{BC532F8E-BB56-4C37-943E-699EFB7EB2BC}"/>
            </a:ext>
          </a:extLst>
        </xdr:cNvPr>
        <xdr:cNvSpPr/>
      </xdr:nvSpPr>
      <xdr:spPr>
        <a:xfrm>
          <a:off x="18605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57150</xdr:rowOff>
    </xdr:from>
    <xdr:to>
      <xdr:col>102</xdr:col>
      <xdr:colOff>114300</xdr:colOff>
      <xdr:row>86</xdr:row>
      <xdr:rowOff>57150</xdr:rowOff>
    </xdr:to>
    <xdr:cxnSp macro="">
      <xdr:nvCxnSpPr>
        <xdr:cNvPr id="803" name="直線コネクタ 802">
          <a:extLst>
            <a:ext uri="{FF2B5EF4-FFF2-40B4-BE49-F238E27FC236}">
              <a16:creationId xmlns:a16="http://schemas.microsoft.com/office/drawing/2014/main" xmlns="" id="{1C58691B-B06E-4F36-A391-5EFAD81A3EB0}"/>
            </a:ext>
          </a:extLst>
        </xdr:cNvPr>
        <xdr:cNvCxnSpPr/>
      </xdr:nvCxnSpPr>
      <xdr:spPr>
        <a:xfrm>
          <a:off x="18656300" y="1480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10177</xdr:rowOff>
    </xdr:from>
    <xdr:ext cx="469744" cy="259045"/>
    <xdr:sp macro="" textlink="">
      <xdr:nvSpPr>
        <xdr:cNvPr id="804" name="n_1aveValue【児童館】&#10;一人当たり面積">
          <a:extLst>
            <a:ext uri="{FF2B5EF4-FFF2-40B4-BE49-F238E27FC236}">
              <a16:creationId xmlns:a16="http://schemas.microsoft.com/office/drawing/2014/main" xmlns="" id="{C6387A64-EEFE-43D8-8900-851FEC744EE5}"/>
            </a:ext>
          </a:extLst>
        </xdr:cNvPr>
        <xdr:cNvSpPr txBox="1"/>
      </xdr:nvSpPr>
      <xdr:spPr>
        <a:xfrm>
          <a:off x="210757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805" name="n_2aveValue【児童館】&#10;一人当たり面積">
          <a:extLst>
            <a:ext uri="{FF2B5EF4-FFF2-40B4-BE49-F238E27FC236}">
              <a16:creationId xmlns:a16="http://schemas.microsoft.com/office/drawing/2014/main" xmlns="" id="{E21B643C-2B33-478F-895A-A5562625CFAC}"/>
            </a:ext>
          </a:extLst>
        </xdr:cNvPr>
        <xdr:cNvSpPr txBox="1"/>
      </xdr:nvSpPr>
      <xdr:spPr>
        <a:xfrm>
          <a:off x="20199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10177</xdr:rowOff>
    </xdr:from>
    <xdr:ext cx="469744" cy="259045"/>
    <xdr:sp macro="" textlink="">
      <xdr:nvSpPr>
        <xdr:cNvPr id="806" name="n_3aveValue【児童館】&#10;一人当たり面積">
          <a:extLst>
            <a:ext uri="{FF2B5EF4-FFF2-40B4-BE49-F238E27FC236}">
              <a16:creationId xmlns:a16="http://schemas.microsoft.com/office/drawing/2014/main" xmlns="" id="{91693D97-193E-4671-BC40-AF41C2A58AB8}"/>
            </a:ext>
          </a:extLst>
        </xdr:cNvPr>
        <xdr:cNvSpPr txBox="1"/>
      </xdr:nvSpPr>
      <xdr:spPr>
        <a:xfrm>
          <a:off x="19310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10177</xdr:rowOff>
    </xdr:from>
    <xdr:ext cx="469744" cy="259045"/>
    <xdr:sp macro="" textlink="">
      <xdr:nvSpPr>
        <xdr:cNvPr id="807" name="n_4aveValue【児童館】&#10;一人当たり面積">
          <a:extLst>
            <a:ext uri="{FF2B5EF4-FFF2-40B4-BE49-F238E27FC236}">
              <a16:creationId xmlns:a16="http://schemas.microsoft.com/office/drawing/2014/main" xmlns="" id="{CBD5D535-B176-4133-934A-CE9252610F38}"/>
            </a:ext>
          </a:extLst>
        </xdr:cNvPr>
        <xdr:cNvSpPr txBox="1"/>
      </xdr:nvSpPr>
      <xdr:spPr>
        <a:xfrm>
          <a:off x="18421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99077</xdr:rowOff>
    </xdr:from>
    <xdr:ext cx="469744" cy="259045"/>
    <xdr:sp macro="" textlink="">
      <xdr:nvSpPr>
        <xdr:cNvPr id="808" name="n_1mainValue【児童館】&#10;一人当たり面積">
          <a:extLst>
            <a:ext uri="{FF2B5EF4-FFF2-40B4-BE49-F238E27FC236}">
              <a16:creationId xmlns:a16="http://schemas.microsoft.com/office/drawing/2014/main" xmlns="" id="{F35C0188-B030-4CE6-BA75-0858A32914A7}"/>
            </a:ext>
          </a:extLst>
        </xdr:cNvPr>
        <xdr:cNvSpPr txBox="1"/>
      </xdr:nvSpPr>
      <xdr:spPr>
        <a:xfrm>
          <a:off x="210757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99077</xdr:rowOff>
    </xdr:from>
    <xdr:ext cx="469744" cy="259045"/>
    <xdr:sp macro="" textlink="">
      <xdr:nvSpPr>
        <xdr:cNvPr id="809" name="n_2mainValue【児童館】&#10;一人当たり面積">
          <a:extLst>
            <a:ext uri="{FF2B5EF4-FFF2-40B4-BE49-F238E27FC236}">
              <a16:creationId xmlns:a16="http://schemas.microsoft.com/office/drawing/2014/main" xmlns="" id="{140E7692-CDFC-47DD-804D-3F2F2A7243B9}"/>
            </a:ext>
          </a:extLst>
        </xdr:cNvPr>
        <xdr:cNvSpPr txBox="1"/>
      </xdr:nvSpPr>
      <xdr:spPr>
        <a:xfrm>
          <a:off x="201994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99077</xdr:rowOff>
    </xdr:from>
    <xdr:ext cx="469744" cy="259045"/>
    <xdr:sp macro="" textlink="">
      <xdr:nvSpPr>
        <xdr:cNvPr id="810" name="n_3mainValue【児童館】&#10;一人当たり面積">
          <a:extLst>
            <a:ext uri="{FF2B5EF4-FFF2-40B4-BE49-F238E27FC236}">
              <a16:creationId xmlns:a16="http://schemas.microsoft.com/office/drawing/2014/main" xmlns="" id="{194E0BEF-CF66-495F-8852-A31AD2D527EF}"/>
            </a:ext>
          </a:extLst>
        </xdr:cNvPr>
        <xdr:cNvSpPr txBox="1"/>
      </xdr:nvSpPr>
      <xdr:spPr>
        <a:xfrm>
          <a:off x="193104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99077</xdr:rowOff>
    </xdr:from>
    <xdr:ext cx="469744" cy="259045"/>
    <xdr:sp macro="" textlink="">
      <xdr:nvSpPr>
        <xdr:cNvPr id="811" name="n_4mainValue【児童館】&#10;一人当たり面積">
          <a:extLst>
            <a:ext uri="{FF2B5EF4-FFF2-40B4-BE49-F238E27FC236}">
              <a16:creationId xmlns:a16="http://schemas.microsoft.com/office/drawing/2014/main" xmlns="" id="{7C65E982-7DBE-4FF8-AE64-F4EBA97FD210}"/>
            </a:ext>
          </a:extLst>
        </xdr:cNvPr>
        <xdr:cNvSpPr txBox="1"/>
      </xdr:nvSpPr>
      <xdr:spPr>
        <a:xfrm>
          <a:off x="184214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2" name="正方形/長方形 811">
          <a:extLst>
            <a:ext uri="{FF2B5EF4-FFF2-40B4-BE49-F238E27FC236}">
              <a16:creationId xmlns:a16="http://schemas.microsoft.com/office/drawing/2014/main" xmlns="" id="{40C41EDB-0DA3-4163-9DC1-125C83DDA3A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3" name="正方形/長方形 812">
          <a:extLst>
            <a:ext uri="{FF2B5EF4-FFF2-40B4-BE49-F238E27FC236}">
              <a16:creationId xmlns:a16="http://schemas.microsoft.com/office/drawing/2014/main" xmlns="" id="{0F4299D7-4FF0-4ACF-AE40-9BB6275978E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4" name="正方形/長方形 813">
          <a:extLst>
            <a:ext uri="{FF2B5EF4-FFF2-40B4-BE49-F238E27FC236}">
              <a16:creationId xmlns:a16="http://schemas.microsoft.com/office/drawing/2014/main" xmlns="" id="{485956F0-34CE-45ED-ACD3-20191D926D3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5" name="正方形/長方形 814">
          <a:extLst>
            <a:ext uri="{FF2B5EF4-FFF2-40B4-BE49-F238E27FC236}">
              <a16:creationId xmlns:a16="http://schemas.microsoft.com/office/drawing/2014/main" xmlns="" id="{68AD4FD5-DACF-4D45-BE72-30E78F089A4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6" name="正方形/長方形 815">
          <a:extLst>
            <a:ext uri="{FF2B5EF4-FFF2-40B4-BE49-F238E27FC236}">
              <a16:creationId xmlns:a16="http://schemas.microsoft.com/office/drawing/2014/main" xmlns="" id="{CB1C7BCB-02B1-4764-BAAD-D0C0CDB81E9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17" name="正方形/長方形 816">
          <a:extLst>
            <a:ext uri="{FF2B5EF4-FFF2-40B4-BE49-F238E27FC236}">
              <a16:creationId xmlns:a16="http://schemas.microsoft.com/office/drawing/2014/main" xmlns="" id="{CB65FA59-089E-4503-B1DA-A870AB2AB11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18" name="正方形/長方形 817">
          <a:extLst>
            <a:ext uri="{FF2B5EF4-FFF2-40B4-BE49-F238E27FC236}">
              <a16:creationId xmlns:a16="http://schemas.microsoft.com/office/drawing/2014/main" xmlns="" id="{010D3AE5-4128-4354-99FB-BFB73449F59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9" name="正方形/長方形 818">
          <a:extLst>
            <a:ext uri="{FF2B5EF4-FFF2-40B4-BE49-F238E27FC236}">
              <a16:creationId xmlns:a16="http://schemas.microsoft.com/office/drawing/2014/main" xmlns="" id="{E615FA1F-45DC-4282-80A8-E4217FD430F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0" name="テキスト ボックス 819">
          <a:extLst>
            <a:ext uri="{FF2B5EF4-FFF2-40B4-BE49-F238E27FC236}">
              <a16:creationId xmlns:a16="http://schemas.microsoft.com/office/drawing/2014/main" xmlns="" id="{CB866853-BCA7-45A8-8DE9-DC58C4235F6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1" name="直線コネクタ 820">
          <a:extLst>
            <a:ext uri="{FF2B5EF4-FFF2-40B4-BE49-F238E27FC236}">
              <a16:creationId xmlns:a16="http://schemas.microsoft.com/office/drawing/2014/main" xmlns="" id="{EA570208-E2F7-454A-A329-E735E3D4F60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2" name="テキスト ボックス 821">
          <a:extLst>
            <a:ext uri="{FF2B5EF4-FFF2-40B4-BE49-F238E27FC236}">
              <a16:creationId xmlns:a16="http://schemas.microsoft.com/office/drawing/2014/main" xmlns="" id="{1E660661-1625-4E1D-B6F7-3D287EC0A4D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23" name="直線コネクタ 822">
          <a:extLst>
            <a:ext uri="{FF2B5EF4-FFF2-40B4-BE49-F238E27FC236}">
              <a16:creationId xmlns:a16="http://schemas.microsoft.com/office/drawing/2014/main" xmlns="" id="{EBF8FC4B-DA82-4929-B587-E03294ECA71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24" name="テキスト ボックス 823">
          <a:extLst>
            <a:ext uri="{FF2B5EF4-FFF2-40B4-BE49-F238E27FC236}">
              <a16:creationId xmlns:a16="http://schemas.microsoft.com/office/drawing/2014/main" xmlns="" id="{1A24871C-018E-400F-800C-99D66959537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25" name="直線コネクタ 824">
          <a:extLst>
            <a:ext uri="{FF2B5EF4-FFF2-40B4-BE49-F238E27FC236}">
              <a16:creationId xmlns:a16="http://schemas.microsoft.com/office/drawing/2014/main" xmlns="" id="{DD23F8B4-BE64-42B1-9D95-6BBA79AC5637}"/>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26" name="テキスト ボックス 825">
          <a:extLst>
            <a:ext uri="{FF2B5EF4-FFF2-40B4-BE49-F238E27FC236}">
              <a16:creationId xmlns:a16="http://schemas.microsoft.com/office/drawing/2014/main" xmlns="" id="{5B6D5334-1C91-4223-805E-0BFD3E7AE6B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27" name="直線コネクタ 826">
          <a:extLst>
            <a:ext uri="{FF2B5EF4-FFF2-40B4-BE49-F238E27FC236}">
              <a16:creationId xmlns:a16="http://schemas.microsoft.com/office/drawing/2014/main" xmlns="" id="{1B873F27-400D-4AD0-9AB7-A0F2F24D24C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28" name="テキスト ボックス 827">
          <a:extLst>
            <a:ext uri="{FF2B5EF4-FFF2-40B4-BE49-F238E27FC236}">
              <a16:creationId xmlns:a16="http://schemas.microsoft.com/office/drawing/2014/main" xmlns="" id="{B4D2FEA3-527F-4387-92F8-38938628535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29" name="直線コネクタ 828">
          <a:extLst>
            <a:ext uri="{FF2B5EF4-FFF2-40B4-BE49-F238E27FC236}">
              <a16:creationId xmlns:a16="http://schemas.microsoft.com/office/drawing/2014/main" xmlns="" id="{432FD721-0681-4D3F-AB9B-289C462D117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30" name="テキスト ボックス 829">
          <a:extLst>
            <a:ext uri="{FF2B5EF4-FFF2-40B4-BE49-F238E27FC236}">
              <a16:creationId xmlns:a16="http://schemas.microsoft.com/office/drawing/2014/main" xmlns="" id="{17EB4D03-7EEE-408D-B194-7E19D08DC1A5}"/>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31" name="直線コネクタ 830">
          <a:extLst>
            <a:ext uri="{FF2B5EF4-FFF2-40B4-BE49-F238E27FC236}">
              <a16:creationId xmlns:a16="http://schemas.microsoft.com/office/drawing/2014/main" xmlns="" id="{60FD715E-EE77-457D-8C62-82276ECA96B7}"/>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32" name="テキスト ボックス 831">
          <a:extLst>
            <a:ext uri="{FF2B5EF4-FFF2-40B4-BE49-F238E27FC236}">
              <a16:creationId xmlns:a16="http://schemas.microsoft.com/office/drawing/2014/main" xmlns="" id="{DD5E7498-550A-4061-8B14-778DDBF1D28F}"/>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3" name="直線コネクタ 832">
          <a:extLst>
            <a:ext uri="{FF2B5EF4-FFF2-40B4-BE49-F238E27FC236}">
              <a16:creationId xmlns:a16="http://schemas.microsoft.com/office/drawing/2014/main" xmlns="" id="{B8FA190A-A127-4F3B-B4BE-18FBE2C8ABB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34" name="テキスト ボックス 833">
          <a:extLst>
            <a:ext uri="{FF2B5EF4-FFF2-40B4-BE49-F238E27FC236}">
              <a16:creationId xmlns:a16="http://schemas.microsoft.com/office/drawing/2014/main" xmlns="" id="{97344EF5-D8E0-40E0-A65C-6B1E52DB39A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35" name="【公民館】&#10;有形固定資産減価償却率グラフ枠">
          <a:extLst>
            <a:ext uri="{FF2B5EF4-FFF2-40B4-BE49-F238E27FC236}">
              <a16:creationId xmlns:a16="http://schemas.microsoft.com/office/drawing/2014/main" xmlns="" id="{85A8202D-16BA-4B2A-8EE0-B82E5789CD9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66675</xdr:rowOff>
    </xdr:from>
    <xdr:to>
      <xdr:col>85</xdr:col>
      <xdr:colOff>126364</xdr:colOff>
      <xdr:row>108</xdr:row>
      <xdr:rowOff>97155</xdr:rowOff>
    </xdr:to>
    <xdr:cxnSp macro="">
      <xdr:nvCxnSpPr>
        <xdr:cNvPr id="836" name="直線コネクタ 835">
          <a:extLst>
            <a:ext uri="{FF2B5EF4-FFF2-40B4-BE49-F238E27FC236}">
              <a16:creationId xmlns:a16="http://schemas.microsoft.com/office/drawing/2014/main" xmlns="" id="{36C5BB53-7408-46E9-81DA-BD04507909BD}"/>
            </a:ext>
          </a:extLst>
        </xdr:cNvPr>
        <xdr:cNvCxnSpPr/>
      </xdr:nvCxnSpPr>
      <xdr:spPr>
        <a:xfrm flipV="1">
          <a:off x="16318864" y="17211675"/>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100982</xdr:rowOff>
    </xdr:from>
    <xdr:ext cx="405111" cy="259045"/>
    <xdr:sp macro="" textlink="">
      <xdr:nvSpPr>
        <xdr:cNvPr id="837" name="【公民館】&#10;有形固定資産減価償却率最小値テキスト">
          <a:extLst>
            <a:ext uri="{FF2B5EF4-FFF2-40B4-BE49-F238E27FC236}">
              <a16:creationId xmlns:a16="http://schemas.microsoft.com/office/drawing/2014/main" xmlns="" id="{A1CC532E-7ACD-4F4D-A6A3-3BF7E62C360A}"/>
            </a:ext>
          </a:extLst>
        </xdr:cNvPr>
        <xdr:cNvSpPr txBox="1"/>
      </xdr:nvSpPr>
      <xdr:spPr>
        <a:xfrm>
          <a:off x="16357600" y="186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97155</xdr:rowOff>
    </xdr:from>
    <xdr:to>
      <xdr:col>86</xdr:col>
      <xdr:colOff>25400</xdr:colOff>
      <xdr:row>108</xdr:row>
      <xdr:rowOff>97155</xdr:rowOff>
    </xdr:to>
    <xdr:cxnSp macro="">
      <xdr:nvCxnSpPr>
        <xdr:cNvPr id="838" name="直線コネクタ 837">
          <a:extLst>
            <a:ext uri="{FF2B5EF4-FFF2-40B4-BE49-F238E27FC236}">
              <a16:creationId xmlns:a16="http://schemas.microsoft.com/office/drawing/2014/main" xmlns="" id="{79A58893-389D-4551-8C8E-F470925FD33A}"/>
            </a:ext>
          </a:extLst>
        </xdr:cNvPr>
        <xdr:cNvCxnSpPr/>
      </xdr:nvCxnSpPr>
      <xdr:spPr>
        <a:xfrm>
          <a:off x="16230600" y="1861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13352</xdr:rowOff>
    </xdr:from>
    <xdr:ext cx="405111" cy="259045"/>
    <xdr:sp macro="" textlink="">
      <xdr:nvSpPr>
        <xdr:cNvPr id="839" name="【公民館】&#10;有形固定資産減価償却率最大値テキスト">
          <a:extLst>
            <a:ext uri="{FF2B5EF4-FFF2-40B4-BE49-F238E27FC236}">
              <a16:creationId xmlns:a16="http://schemas.microsoft.com/office/drawing/2014/main" xmlns="" id="{168EA4B0-63D8-40EA-B7B3-8F63873796E6}"/>
            </a:ext>
          </a:extLst>
        </xdr:cNvPr>
        <xdr:cNvSpPr txBox="1"/>
      </xdr:nvSpPr>
      <xdr:spPr>
        <a:xfrm>
          <a:off x="16357600" y="1698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66675</xdr:rowOff>
    </xdr:from>
    <xdr:to>
      <xdr:col>86</xdr:col>
      <xdr:colOff>25400</xdr:colOff>
      <xdr:row>100</xdr:row>
      <xdr:rowOff>66675</xdr:rowOff>
    </xdr:to>
    <xdr:cxnSp macro="">
      <xdr:nvCxnSpPr>
        <xdr:cNvPr id="840" name="直線コネクタ 839">
          <a:extLst>
            <a:ext uri="{FF2B5EF4-FFF2-40B4-BE49-F238E27FC236}">
              <a16:creationId xmlns:a16="http://schemas.microsoft.com/office/drawing/2014/main" xmlns="" id="{87E1730E-6C64-4460-BAE5-1F6594A0B5C8}"/>
            </a:ext>
          </a:extLst>
        </xdr:cNvPr>
        <xdr:cNvCxnSpPr/>
      </xdr:nvCxnSpPr>
      <xdr:spPr>
        <a:xfrm>
          <a:off x="16230600" y="1721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19702</xdr:rowOff>
    </xdr:from>
    <xdr:ext cx="405111" cy="259045"/>
    <xdr:sp macro="" textlink="">
      <xdr:nvSpPr>
        <xdr:cNvPr id="841" name="【公民館】&#10;有形固定資産減価償却率平均値テキスト">
          <a:extLst>
            <a:ext uri="{FF2B5EF4-FFF2-40B4-BE49-F238E27FC236}">
              <a16:creationId xmlns:a16="http://schemas.microsoft.com/office/drawing/2014/main" xmlns="" id="{76413F60-E114-4874-A717-195D40C7EB51}"/>
            </a:ext>
          </a:extLst>
        </xdr:cNvPr>
        <xdr:cNvSpPr txBox="1"/>
      </xdr:nvSpPr>
      <xdr:spPr>
        <a:xfrm>
          <a:off x="16357600" y="17679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168275</xdr:rowOff>
    </xdr:from>
    <xdr:to>
      <xdr:col>85</xdr:col>
      <xdr:colOff>177800</xdr:colOff>
      <xdr:row>104</xdr:row>
      <xdr:rowOff>98425</xdr:rowOff>
    </xdr:to>
    <xdr:sp macro="" textlink="">
      <xdr:nvSpPr>
        <xdr:cNvPr id="842" name="フローチャート: 判断 841">
          <a:extLst>
            <a:ext uri="{FF2B5EF4-FFF2-40B4-BE49-F238E27FC236}">
              <a16:creationId xmlns:a16="http://schemas.microsoft.com/office/drawing/2014/main" xmlns="" id="{29438503-55B6-4D81-89A4-CDBB27FD2B09}"/>
            </a:ext>
          </a:extLst>
        </xdr:cNvPr>
        <xdr:cNvSpPr/>
      </xdr:nvSpPr>
      <xdr:spPr>
        <a:xfrm>
          <a:off x="162687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166370</xdr:rowOff>
    </xdr:from>
    <xdr:to>
      <xdr:col>81</xdr:col>
      <xdr:colOff>101600</xdr:colOff>
      <xdr:row>104</xdr:row>
      <xdr:rowOff>96520</xdr:rowOff>
    </xdr:to>
    <xdr:sp macro="" textlink="">
      <xdr:nvSpPr>
        <xdr:cNvPr id="843" name="フローチャート: 判断 842">
          <a:extLst>
            <a:ext uri="{FF2B5EF4-FFF2-40B4-BE49-F238E27FC236}">
              <a16:creationId xmlns:a16="http://schemas.microsoft.com/office/drawing/2014/main" xmlns="" id="{F2F93070-7F7B-41A8-BA55-67CCB9B7D31C}"/>
            </a:ext>
          </a:extLst>
        </xdr:cNvPr>
        <xdr:cNvSpPr/>
      </xdr:nvSpPr>
      <xdr:spPr>
        <a:xfrm>
          <a:off x="15430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6350</xdr:rowOff>
    </xdr:from>
    <xdr:to>
      <xdr:col>76</xdr:col>
      <xdr:colOff>165100</xdr:colOff>
      <xdr:row>104</xdr:row>
      <xdr:rowOff>107950</xdr:rowOff>
    </xdr:to>
    <xdr:sp macro="" textlink="">
      <xdr:nvSpPr>
        <xdr:cNvPr id="844" name="フローチャート: 判断 843">
          <a:extLst>
            <a:ext uri="{FF2B5EF4-FFF2-40B4-BE49-F238E27FC236}">
              <a16:creationId xmlns:a16="http://schemas.microsoft.com/office/drawing/2014/main" xmlns="" id="{35F60273-E1A3-4332-8028-157F7ECB9C3A}"/>
            </a:ext>
          </a:extLst>
        </xdr:cNvPr>
        <xdr:cNvSpPr/>
      </xdr:nvSpPr>
      <xdr:spPr>
        <a:xfrm>
          <a:off x="14541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12064</xdr:rowOff>
    </xdr:from>
    <xdr:to>
      <xdr:col>72</xdr:col>
      <xdr:colOff>38100</xdr:colOff>
      <xdr:row>104</xdr:row>
      <xdr:rowOff>113664</xdr:rowOff>
    </xdr:to>
    <xdr:sp macro="" textlink="">
      <xdr:nvSpPr>
        <xdr:cNvPr id="845" name="フローチャート: 判断 844">
          <a:extLst>
            <a:ext uri="{FF2B5EF4-FFF2-40B4-BE49-F238E27FC236}">
              <a16:creationId xmlns:a16="http://schemas.microsoft.com/office/drawing/2014/main" xmlns="" id="{46AD38E8-4FF0-4D96-AB6B-78A9A48D3921}"/>
            </a:ext>
          </a:extLst>
        </xdr:cNvPr>
        <xdr:cNvSpPr/>
      </xdr:nvSpPr>
      <xdr:spPr>
        <a:xfrm>
          <a:off x="136525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10161</xdr:rowOff>
    </xdr:from>
    <xdr:to>
      <xdr:col>67</xdr:col>
      <xdr:colOff>101600</xdr:colOff>
      <xdr:row>104</xdr:row>
      <xdr:rowOff>111761</xdr:rowOff>
    </xdr:to>
    <xdr:sp macro="" textlink="">
      <xdr:nvSpPr>
        <xdr:cNvPr id="846" name="フローチャート: 判断 845">
          <a:extLst>
            <a:ext uri="{FF2B5EF4-FFF2-40B4-BE49-F238E27FC236}">
              <a16:creationId xmlns:a16="http://schemas.microsoft.com/office/drawing/2014/main" xmlns="" id="{C1696C7E-8E24-485B-9C7C-1C5F6DBBDD81}"/>
            </a:ext>
          </a:extLst>
        </xdr:cNvPr>
        <xdr:cNvSpPr/>
      </xdr:nvSpPr>
      <xdr:spPr>
        <a:xfrm>
          <a:off x="12763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47" name="テキスト ボックス 846">
          <a:extLst>
            <a:ext uri="{FF2B5EF4-FFF2-40B4-BE49-F238E27FC236}">
              <a16:creationId xmlns:a16="http://schemas.microsoft.com/office/drawing/2014/main" xmlns="" id="{16713EAA-A065-45B7-85DE-805B1FFC50F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48" name="テキスト ボックス 847">
          <a:extLst>
            <a:ext uri="{FF2B5EF4-FFF2-40B4-BE49-F238E27FC236}">
              <a16:creationId xmlns:a16="http://schemas.microsoft.com/office/drawing/2014/main" xmlns="" id="{FA7389B8-A1F6-4C6C-A009-9D9AF591824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49" name="テキスト ボックス 848">
          <a:extLst>
            <a:ext uri="{FF2B5EF4-FFF2-40B4-BE49-F238E27FC236}">
              <a16:creationId xmlns:a16="http://schemas.microsoft.com/office/drawing/2014/main" xmlns="" id="{C6948E85-347C-4771-A26A-33E0FCD3114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0" name="テキスト ボックス 849">
          <a:extLst>
            <a:ext uri="{FF2B5EF4-FFF2-40B4-BE49-F238E27FC236}">
              <a16:creationId xmlns:a16="http://schemas.microsoft.com/office/drawing/2014/main" xmlns="" id="{7132C05C-CB6C-44E9-819F-BBBB70B5EBA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1" name="テキスト ボックス 850">
          <a:extLst>
            <a:ext uri="{FF2B5EF4-FFF2-40B4-BE49-F238E27FC236}">
              <a16:creationId xmlns:a16="http://schemas.microsoft.com/office/drawing/2014/main" xmlns="" id="{71A8805D-AF96-40E6-B4A0-B54E6178ED6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93980</xdr:rowOff>
    </xdr:from>
    <xdr:to>
      <xdr:col>85</xdr:col>
      <xdr:colOff>177800</xdr:colOff>
      <xdr:row>105</xdr:row>
      <xdr:rowOff>24130</xdr:rowOff>
    </xdr:to>
    <xdr:sp macro="" textlink="">
      <xdr:nvSpPr>
        <xdr:cNvPr id="852" name="楕円 851">
          <a:extLst>
            <a:ext uri="{FF2B5EF4-FFF2-40B4-BE49-F238E27FC236}">
              <a16:creationId xmlns:a16="http://schemas.microsoft.com/office/drawing/2014/main" xmlns="" id="{7DCF43CD-408F-4FB4-AB40-EBE622F05D44}"/>
            </a:ext>
          </a:extLst>
        </xdr:cNvPr>
        <xdr:cNvSpPr/>
      </xdr:nvSpPr>
      <xdr:spPr>
        <a:xfrm>
          <a:off x="162687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72407</xdr:rowOff>
    </xdr:from>
    <xdr:ext cx="405111" cy="259045"/>
    <xdr:sp macro="" textlink="">
      <xdr:nvSpPr>
        <xdr:cNvPr id="853" name="【公民館】&#10;有形固定資産減価償却率該当値テキスト">
          <a:extLst>
            <a:ext uri="{FF2B5EF4-FFF2-40B4-BE49-F238E27FC236}">
              <a16:creationId xmlns:a16="http://schemas.microsoft.com/office/drawing/2014/main" xmlns="" id="{D9C2A4AF-0A8C-4EBA-B474-FEC9AF84FAC4}"/>
            </a:ext>
          </a:extLst>
        </xdr:cNvPr>
        <xdr:cNvSpPr txBox="1"/>
      </xdr:nvSpPr>
      <xdr:spPr>
        <a:xfrm>
          <a:off x="16357600"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55880</xdr:rowOff>
    </xdr:from>
    <xdr:to>
      <xdr:col>81</xdr:col>
      <xdr:colOff>101600</xdr:colOff>
      <xdr:row>104</xdr:row>
      <xdr:rowOff>157480</xdr:rowOff>
    </xdr:to>
    <xdr:sp macro="" textlink="">
      <xdr:nvSpPr>
        <xdr:cNvPr id="854" name="楕円 853">
          <a:extLst>
            <a:ext uri="{FF2B5EF4-FFF2-40B4-BE49-F238E27FC236}">
              <a16:creationId xmlns:a16="http://schemas.microsoft.com/office/drawing/2014/main" xmlns="" id="{25539D9C-4350-48D7-AA35-A11B0406EB3D}"/>
            </a:ext>
          </a:extLst>
        </xdr:cNvPr>
        <xdr:cNvSpPr/>
      </xdr:nvSpPr>
      <xdr:spPr>
        <a:xfrm>
          <a:off x="15430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106680</xdr:rowOff>
    </xdr:from>
    <xdr:to>
      <xdr:col>85</xdr:col>
      <xdr:colOff>127000</xdr:colOff>
      <xdr:row>104</xdr:row>
      <xdr:rowOff>144780</xdr:rowOff>
    </xdr:to>
    <xdr:cxnSp macro="">
      <xdr:nvCxnSpPr>
        <xdr:cNvPr id="855" name="直線コネクタ 854">
          <a:extLst>
            <a:ext uri="{FF2B5EF4-FFF2-40B4-BE49-F238E27FC236}">
              <a16:creationId xmlns:a16="http://schemas.microsoft.com/office/drawing/2014/main" xmlns="" id="{F51C2571-A884-470D-BC16-5AD863DA7D54}"/>
            </a:ext>
          </a:extLst>
        </xdr:cNvPr>
        <xdr:cNvCxnSpPr/>
      </xdr:nvCxnSpPr>
      <xdr:spPr>
        <a:xfrm>
          <a:off x="15481300" y="179374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56" name="楕円 855">
          <a:extLst>
            <a:ext uri="{FF2B5EF4-FFF2-40B4-BE49-F238E27FC236}">
              <a16:creationId xmlns:a16="http://schemas.microsoft.com/office/drawing/2014/main" xmlns="" id="{19256630-4AA9-4820-AAB1-5406571BA681}"/>
            </a:ext>
          </a:extLst>
        </xdr:cNvPr>
        <xdr:cNvSpPr/>
      </xdr:nvSpPr>
      <xdr:spPr>
        <a:xfrm>
          <a:off x="14541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64770</xdr:rowOff>
    </xdr:from>
    <xdr:to>
      <xdr:col>81</xdr:col>
      <xdr:colOff>50800</xdr:colOff>
      <xdr:row>104</xdr:row>
      <xdr:rowOff>106680</xdr:rowOff>
    </xdr:to>
    <xdr:cxnSp macro="">
      <xdr:nvCxnSpPr>
        <xdr:cNvPr id="857" name="直線コネクタ 856">
          <a:extLst>
            <a:ext uri="{FF2B5EF4-FFF2-40B4-BE49-F238E27FC236}">
              <a16:creationId xmlns:a16="http://schemas.microsoft.com/office/drawing/2014/main" xmlns="" id="{E7993597-16A4-4FE8-94F3-755BFB5C3148}"/>
            </a:ext>
          </a:extLst>
        </xdr:cNvPr>
        <xdr:cNvCxnSpPr/>
      </xdr:nvCxnSpPr>
      <xdr:spPr>
        <a:xfrm>
          <a:off x="14592300" y="178955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141605</xdr:rowOff>
    </xdr:from>
    <xdr:to>
      <xdr:col>72</xdr:col>
      <xdr:colOff>38100</xdr:colOff>
      <xdr:row>104</xdr:row>
      <xdr:rowOff>71755</xdr:rowOff>
    </xdr:to>
    <xdr:sp macro="" textlink="">
      <xdr:nvSpPr>
        <xdr:cNvPr id="858" name="楕円 857">
          <a:extLst>
            <a:ext uri="{FF2B5EF4-FFF2-40B4-BE49-F238E27FC236}">
              <a16:creationId xmlns:a16="http://schemas.microsoft.com/office/drawing/2014/main" xmlns="" id="{7C2AECF8-1D40-4B71-ACA8-26E9EF7052C0}"/>
            </a:ext>
          </a:extLst>
        </xdr:cNvPr>
        <xdr:cNvSpPr/>
      </xdr:nvSpPr>
      <xdr:spPr>
        <a:xfrm>
          <a:off x="13652500" y="178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20955</xdr:rowOff>
    </xdr:from>
    <xdr:to>
      <xdr:col>76</xdr:col>
      <xdr:colOff>114300</xdr:colOff>
      <xdr:row>104</xdr:row>
      <xdr:rowOff>64770</xdr:rowOff>
    </xdr:to>
    <xdr:cxnSp macro="">
      <xdr:nvCxnSpPr>
        <xdr:cNvPr id="859" name="直線コネクタ 858">
          <a:extLst>
            <a:ext uri="{FF2B5EF4-FFF2-40B4-BE49-F238E27FC236}">
              <a16:creationId xmlns:a16="http://schemas.microsoft.com/office/drawing/2014/main" xmlns="" id="{EBCDBF38-9C71-4018-85BC-2AB0D9C58795}"/>
            </a:ext>
          </a:extLst>
        </xdr:cNvPr>
        <xdr:cNvCxnSpPr/>
      </xdr:nvCxnSpPr>
      <xdr:spPr>
        <a:xfrm>
          <a:off x="13703300" y="178517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97789</xdr:rowOff>
    </xdr:from>
    <xdr:to>
      <xdr:col>67</xdr:col>
      <xdr:colOff>101600</xdr:colOff>
      <xdr:row>104</xdr:row>
      <xdr:rowOff>27939</xdr:rowOff>
    </xdr:to>
    <xdr:sp macro="" textlink="">
      <xdr:nvSpPr>
        <xdr:cNvPr id="860" name="楕円 859">
          <a:extLst>
            <a:ext uri="{FF2B5EF4-FFF2-40B4-BE49-F238E27FC236}">
              <a16:creationId xmlns:a16="http://schemas.microsoft.com/office/drawing/2014/main" xmlns="" id="{500D5FF6-6E5D-47EA-BB15-82FCE2CA341A}"/>
            </a:ext>
          </a:extLst>
        </xdr:cNvPr>
        <xdr:cNvSpPr/>
      </xdr:nvSpPr>
      <xdr:spPr>
        <a:xfrm>
          <a:off x="127635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148589</xdr:rowOff>
    </xdr:from>
    <xdr:to>
      <xdr:col>71</xdr:col>
      <xdr:colOff>177800</xdr:colOff>
      <xdr:row>104</xdr:row>
      <xdr:rowOff>20955</xdr:rowOff>
    </xdr:to>
    <xdr:cxnSp macro="">
      <xdr:nvCxnSpPr>
        <xdr:cNvPr id="861" name="直線コネクタ 860">
          <a:extLst>
            <a:ext uri="{FF2B5EF4-FFF2-40B4-BE49-F238E27FC236}">
              <a16:creationId xmlns:a16="http://schemas.microsoft.com/office/drawing/2014/main" xmlns="" id="{D63CDB16-3068-4FDB-B2CE-51C24B4A1AA6}"/>
            </a:ext>
          </a:extLst>
        </xdr:cNvPr>
        <xdr:cNvCxnSpPr/>
      </xdr:nvCxnSpPr>
      <xdr:spPr>
        <a:xfrm>
          <a:off x="12814300" y="1780793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113047</xdr:rowOff>
    </xdr:from>
    <xdr:ext cx="405111" cy="259045"/>
    <xdr:sp macro="" textlink="">
      <xdr:nvSpPr>
        <xdr:cNvPr id="862" name="n_1aveValue【公民館】&#10;有形固定資産減価償却率">
          <a:extLst>
            <a:ext uri="{FF2B5EF4-FFF2-40B4-BE49-F238E27FC236}">
              <a16:creationId xmlns:a16="http://schemas.microsoft.com/office/drawing/2014/main" xmlns="" id="{936D575E-C00C-4BFC-85A1-8AC4EB7D59EC}"/>
            </a:ext>
          </a:extLst>
        </xdr:cNvPr>
        <xdr:cNvSpPr txBox="1"/>
      </xdr:nvSpPr>
      <xdr:spPr>
        <a:xfrm>
          <a:off x="15266044" y="1760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124477</xdr:rowOff>
    </xdr:from>
    <xdr:ext cx="405111" cy="259045"/>
    <xdr:sp macro="" textlink="">
      <xdr:nvSpPr>
        <xdr:cNvPr id="863" name="n_2aveValue【公民館】&#10;有形固定資産減価償却率">
          <a:extLst>
            <a:ext uri="{FF2B5EF4-FFF2-40B4-BE49-F238E27FC236}">
              <a16:creationId xmlns:a16="http://schemas.microsoft.com/office/drawing/2014/main" xmlns="" id="{F5A4F238-7CDC-4576-87C4-AEEFA668821C}"/>
            </a:ext>
          </a:extLst>
        </xdr:cNvPr>
        <xdr:cNvSpPr txBox="1"/>
      </xdr:nvSpPr>
      <xdr:spPr>
        <a:xfrm>
          <a:off x="14389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104791</xdr:rowOff>
    </xdr:from>
    <xdr:ext cx="405111" cy="259045"/>
    <xdr:sp macro="" textlink="">
      <xdr:nvSpPr>
        <xdr:cNvPr id="864" name="n_3aveValue【公民館】&#10;有形固定資産減価償却率">
          <a:extLst>
            <a:ext uri="{FF2B5EF4-FFF2-40B4-BE49-F238E27FC236}">
              <a16:creationId xmlns:a16="http://schemas.microsoft.com/office/drawing/2014/main" xmlns="" id="{C1A8B6A3-70C7-42E6-AF5A-54965F2EDE04}"/>
            </a:ext>
          </a:extLst>
        </xdr:cNvPr>
        <xdr:cNvSpPr txBox="1"/>
      </xdr:nvSpPr>
      <xdr:spPr>
        <a:xfrm>
          <a:off x="13500744" y="1793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102888</xdr:rowOff>
    </xdr:from>
    <xdr:ext cx="405111" cy="259045"/>
    <xdr:sp macro="" textlink="">
      <xdr:nvSpPr>
        <xdr:cNvPr id="865" name="n_4aveValue【公民館】&#10;有形固定資産減価償却率">
          <a:extLst>
            <a:ext uri="{FF2B5EF4-FFF2-40B4-BE49-F238E27FC236}">
              <a16:creationId xmlns:a16="http://schemas.microsoft.com/office/drawing/2014/main" xmlns="" id="{AD3F4F97-3833-4021-BED9-597B22D4D8AC}"/>
            </a:ext>
          </a:extLst>
        </xdr:cNvPr>
        <xdr:cNvSpPr txBox="1"/>
      </xdr:nvSpPr>
      <xdr:spPr>
        <a:xfrm>
          <a:off x="126117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148607</xdr:rowOff>
    </xdr:from>
    <xdr:ext cx="405111" cy="259045"/>
    <xdr:sp macro="" textlink="">
      <xdr:nvSpPr>
        <xdr:cNvPr id="866" name="n_1mainValue【公民館】&#10;有形固定資産減価償却率">
          <a:extLst>
            <a:ext uri="{FF2B5EF4-FFF2-40B4-BE49-F238E27FC236}">
              <a16:creationId xmlns:a16="http://schemas.microsoft.com/office/drawing/2014/main" xmlns="" id="{01549A39-24E6-4E2B-91E1-75A0AD8BC275}"/>
            </a:ext>
          </a:extLst>
        </xdr:cNvPr>
        <xdr:cNvSpPr txBox="1"/>
      </xdr:nvSpPr>
      <xdr:spPr>
        <a:xfrm>
          <a:off x="15266044" y="1797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867" name="n_2mainValue【公民館】&#10;有形固定資産減価償却率">
          <a:extLst>
            <a:ext uri="{FF2B5EF4-FFF2-40B4-BE49-F238E27FC236}">
              <a16:creationId xmlns:a16="http://schemas.microsoft.com/office/drawing/2014/main" xmlns="" id="{DB7E43F3-9CDC-4E52-8E8C-391BE844E79D}"/>
            </a:ext>
          </a:extLst>
        </xdr:cNvPr>
        <xdr:cNvSpPr txBox="1"/>
      </xdr:nvSpPr>
      <xdr:spPr>
        <a:xfrm>
          <a:off x="14389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88282</xdr:rowOff>
    </xdr:from>
    <xdr:ext cx="405111" cy="259045"/>
    <xdr:sp macro="" textlink="">
      <xdr:nvSpPr>
        <xdr:cNvPr id="868" name="n_3mainValue【公民館】&#10;有形固定資産減価償却率">
          <a:extLst>
            <a:ext uri="{FF2B5EF4-FFF2-40B4-BE49-F238E27FC236}">
              <a16:creationId xmlns:a16="http://schemas.microsoft.com/office/drawing/2014/main" xmlns="" id="{E8E7584E-DAF6-481B-89C9-427FE626400C}"/>
            </a:ext>
          </a:extLst>
        </xdr:cNvPr>
        <xdr:cNvSpPr txBox="1"/>
      </xdr:nvSpPr>
      <xdr:spPr>
        <a:xfrm>
          <a:off x="13500744"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44466</xdr:rowOff>
    </xdr:from>
    <xdr:ext cx="405111" cy="259045"/>
    <xdr:sp macro="" textlink="">
      <xdr:nvSpPr>
        <xdr:cNvPr id="869" name="n_4mainValue【公民館】&#10;有形固定資産減価償却率">
          <a:extLst>
            <a:ext uri="{FF2B5EF4-FFF2-40B4-BE49-F238E27FC236}">
              <a16:creationId xmlns:a16="http://schemas.microsoft.com/office/drawing/2014/main" xmlns="" id="{11644995-26B1-451E-96D1-4F22E65C897E}"/>
            </a:ext>
          </a:extLst>
        </xdr:cNvPr>
        <xdr:cNvSpPr txBox="1"/>
      </xdr:nvSpPr>
      <xdr:spPr>
        <a:xfrm>
          <a:off x="126117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0" name="正方形/長方形 869">
          <a:extLst>
            <a:ext uri="{FF2B5EF4-FFF2-40B4-BE49-F238E27FC236}">
              <a16:creationId xmlns:a16="http://schemas.microsoft.com/office/drawing/2014/main" xmlns="" id="{033293EA-D578-472E-A9C6-EA4719B4A90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1" name="正方形/長方形 870">
          <a:extLst>
            <a:ext uri="{FF2B5EF4-FFF2-40B4-BE49-F238E27FC236}">
              <a16:creationId xmlns:a16="http://schemas.microsoft.com/office/drawing/2014/main" xmlns="" id="{DC1564D0-59E9-47DE-B35F-E0799CFDAFA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2" name="正方形/長方形 871">
          <a:extLst>
            <a:ext uri="{FF2B5EF4-FFF2-40B4-BE49-F238E27FC236}">
              <a16:creationId xmlns:a16="http://schemas.microsoft.com/office/drawing/2014/main" xmlns="" id="{BC0913B0-2997-4CE6-B3CD-EE89E6D36D4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3" name="正方形/長方形 872">
          <a:extLst>
            <a:ext uri="{FF2B5EF4-FFF2-40B4-BE49-F238E27FC236}">
              <a16:creationId xmlns:a16="http://schemas.microsoft.com/office/drawing/2014/main" xmlns="" id="{C97BDCA5-C334-45AA-B978-2605701F5A3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4" name="正方形/長方形 873">
          <a:extLst>
            <a:ext uri="{FF2B5EF4-FFF2-40B4-BE49-F238E27FC236}">
              <a16:creationId xmlns:a16="http://schemas.microsoft.com/office/drawing/2014/main" xmlns="" id="{E16B292B-EDD4-4990-BF9B-33EE0952979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75" name="正方形/長方形 874">
          <a:extLst>
            <a:ext uri="{FF2B5EF4-FFF2-40B4-BE49-F238E27FC236}">
              <a16:creationId xmlns:a16="http://schemas.microsoft.com/office/drawing/2014/main" xmlns="" id="{5171B94D-93F9-4F9A-ADE8-2B6E1E1C304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76" name="正方形/長方形 875">
          <a:extLst>
            <a:ext uri="{FF2B5EF4-FFF2-40B4-BE49-F238E27FC236}">
              <a16:creationId xmlns:a16="http://schemas.microsoft.com/office/drawing/2014/main" xmlns="" id="{F1528E29-C37D-4398-A2ED-B076863EDC1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77" name="正方形/長方形 876">
          <a:extLst>
            <a:ext uri="{FF2B5EF4-FFF2-40B4-BE49-F238E27FC236}">
              <a16:creationId xmlns:a16="http://schemas.microsoft.com/office/drawing/2014/main" xmlns="" id="{C8614548-28F3-4026-8653-D02C41643E8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78" name="テキスト ボックス 877">
          <a:extLst>
            <a:ext uri="{FF2B5EF4-FFF2-40B4-BE49-F238E27FC236}">
              <a16:creationId xmlns:a16="http://schemas.microsoft.com/office/drawing/2014/main" xmlns="" id="{955DF9E3-BBB5-4DF6-88DF-A683DB7BFED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79" name="直線コネクタ 878">
          <a:extLst>
            <a:ext uri="{FF2B5EF4-FFF2-40B4-BE49-F238E27FC236}">
              <a16:creationId xmlns:a16="http://schemas.microsoft.com/office/drawing/2014/main" xmlns="" id="{CFA3A379-5BBF-49C0-8858-DCD0AD06B33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80" name="直線コネクタ 879">
          <a:extLst>
            <a:ext uri="{FF2B5EF4-FFF2-40B4-BE49-F238E27FC236}">
              <a16:creationId xmlns:a16="http://schemas.microsoft.com/office/drawing/2014/main" xmlns="" id="{D5322D3A-3CDE-4226-81FE-6F3B7C064A56}"/>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81" name="テキスト ボックス 880">
          <a:extLst>
            <a:ext uri="{FF2B5EF4-FFF2-40B4-BE49-F238E27FC236}">
              <a16:creationId xmlns:a16="http://schemas.microsoft.com/office/drawing/2014/main" xmlns="" id="{A3D90CCB-58EE-4A95-8810-52A59A23CA48}"/>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82" name="直線コネクタ 881">
          <a:extLst>
            <a:ext uri="{FF2B5EF4-FFF2-40B4-BE49-F238E27FC236}">
              <a16:creationId xmlns:a16="http://schemas.microsoft.com/office/drawing/2014/main" xmlns="" id="{6444FD0F-7E0C-4674-B56C-D00434DFF274}"/>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83" name="テキスト ボックス 882">
          <a:extLst>
            <a:ext uri="{FF2B5EF4-FFF2-40B4-BE49-F238E27FC236}">
              <a16:creationId xmlns:a16="http://schemas.microsoft.com/office/drawing/2014/main" xmlns="" id="{EF6E2630-CF4F-4B26-9FC8-D28713397F3B}"/>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84" name="直線コネクタ 883">
          <a:extLst>
            <a:ext uri="{FF2B5EF4-FFF2-40B4-BE49-F238E27FC236}">
              <a16:creationId xmlns:a16="http://schemas.microsoft.com/office/drawing/2014/main" xmlns="" id="{7B08C4D8-D6CD-4916-A275-214A1E477555}"/>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85" name="テキスト ボックス 884">
          <a:extLst>
            <a:ext uri="{FF2B5EF4-FFF2-40B4-BE49-F238E27FC236}">
              <a16:creationId xmlns:a16="http://schemas.microsoft.com/office/drawing/2014/main" xmlns="" id="{115B9D81-65B7-41A7-A160-28F61A6D4572}"/>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86" name="直線コネクタ 885">
          <a:extLst>
            <a:ext uri="{FF2B5EF4-FFF2-40B4-BE49-F238E27FC236}">
              <a16:creationId xmlns:a16="http://schemas.microsoft.com/office/drawing/2014/main" xmlns="" id="{D2852DC3-2971-4D39-AA70-0BCFEC94B81F}"/>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87" name="テキスト ボックス 886">
          <a:extLst>
            <a:ext uri="{FF2B5EF4-FFF2-40B4-BE49-F238E27FC236}">
              <a16:creationId xmlns:a16="http://schemas.microsoft.com/office/drawing/2014/main" xmlns="" id="{7AC4431B-2502-4399-947E-07E693D2C97B}"/>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88" name="直線コネクタ 887">
          <a:extLst>
            <a:ext uri="{FF2B5EF4-FFF2-40B4-BE49-F238E27FC236}">
              <a16:creationId xmlns:a16="http://schemas.microsoft.com/office/drawing/2014/main" xmlns="" id="{EDDD04E6-F847-4C3B-8D51-0E6D56B0D1D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89" name="テキスト ボックス 888">
          <a:extLst>
            <a:ext uri="{FF2B5EF4-FFF2-40B4-BE49-F238E27FC236}">
              <a16:creationId xmlns:a16="http://schemas.microsoft.com/office/drawing/2014/main" xmlns="" id="{FDA0EC26-11EB-4C07-9510-FB3A1A9ED8F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0" name="【公民館】&#10;一人当たり面積グラフ枠">
          <a:extLst>
            <a:ext uri="{FF2B5EF4-FFF2-40B4-BE49-F238E27FC236}">
              <a16:creationId xmlns:a16="http://schemas.microsoft.com/office/drawing/2014/main" xmlns="" id="{5EC80472-5406-4134-84C6-90F285D0186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21337</xdr:rowOff>
    </xdr:from>
    <xdr:to>
      <xdr:col>116</xdr:col>
      <xdr:colOff>62864</xdr:colOff>
      <xdr:row>108</xdr:row>
      <xdr:rowOff>37337</xdr:rowOff>
    </xdr:to>
    <xdr:cxnSp macro="">
      <xdr:nvCxnSpPr>
        <xdr:cNvPr id="891" name="直線コネクタ 890">
          <a:extLst>
            <a:ext uri="{FF2B5EF4-FFF2-40B4-BE49-F238E27FC236}">
              <a16:creationId xmlns:a16="http://schemas.microsoft.com/office/drawing/2014/main" xmlns="" id="{614B2A3F-1D3E-446F-95BA-C7A9BB7726F3}"/>
            </a:ext>
          </a:extLst>
        </xdr:cNvPr>
        <xdr:cNvCxnSpPr/>
      </xdr:nvCxnSpPr>
      <xdr:spPr>
        <a:xfrm flipV="1">
          <a:off x="22160864" y="17337787"/>
          <a:ext cx="0" cy="1216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41164</xdr:rowOff>
    </xdr:from>
    <xdr:ext cx="469744" cy="259045"/>
    <xdr:sp macro="" textlink="">
      <xdr:nvSpPr>
        <xdr:cNvPr id="892" name="【公民館】&#10;一人当たり面積最小値テキスト">
          <a:extLst>
            <a:ext uri="{FF2B5EF4-FFF2-40B4-BE49-F238E27FC236}">
              <a16:creationId xmlns:a16="http://schemas.microsoft.com/office/drawing/2014/main" xmlns="" id="{005961BD-2ABB-4886-AB80-C1DA2B8E50B7}"/>
            </a:ext>
          </a:extLst>
        </xdr:cNvPr>
        <xdr:cNvSpPr txBox="1"/>
      </xdr:nvSpPr>
      <xdr:spPr>
        <a:xfrm>
          <a:off x="22199600" y="1855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37337</xdr:rowOff>
    </xdr:from>
    <xdr:to>
      <xdr:col>116</xdr:col>
      <xdr:colOff>152400</xdr:colOff>
      <xdr:row>108</xdr:row>
      <xdr:rowOff>37337</xdr:rowOff>
    </xdr:to>
    <xdr:cxnSp macro="">
      <xdr:nvCxnSpPr>
        <xdr:cNvPr id="893" name="直線コネクタ 892">
          <a:extLst>
            <a:ext uri="{FF2B5EF4-FFF2-40B4-BE49-F238E27FC236}">
              <a16:creationId xmlns:a16="http://schemas.microsoft.com/office/drawing/2014/main" xmlns="" id="{E17AEE1E-3A0D-41D1-99A2-A0C56AA76175}"/>
            </a:ext>
          </a:extLst>
        </xdr:cNvPr>
        <xdr:cNvCxnSpPr/>
      </xdr:nvCxnSpPr>
      <xdr:spPr>
        <a:xfrm>
          <a:off x="22072600" y="1855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139464</xdr:rowOff>
    </xdr:from>
    <xdr:ext cx="469744" cy="259045"/>
    <xdr:sp macro="" textlink="">
      <xdr:nvSpPr>
        <xdr:cNvPr id="894" name="【公民館】&#10;一人当たり面積最大値テキスト">
          <a:extLst>
            <a:ext uri="{FF2B5EF4-FFF2-40B4-BE49-F238E27FC236}">
              <a16:creationId xmlns:a16="http://schemas.microsoft.com/office/drawing/2014/main" xmlns="" id="{C96D6833-9F15-4FCB-966C-04994A14B779}"/>
            </a:ext>
          </a:extLst>
        </xdr:cNvPr>
        <xdr:cNvSpPr txBox="1"/>
      </xdr:nvSpPr>
      <xdr:spPr>
        <a:xfrm>
          <a:off x="22199600" y="1711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21337</xdr:rowOff>
    </xdr:from>
    <xdr:to>
      <xdr:col>116</xdr:col>
      <xdr:colOff>152400</xdr:colOff>
      <xdr:row>101</xdr:row>
      <xdr:rowOff>21337</xdr:rowOff>
    </xdr:to>
    <xdr:cxnSp macro="">
      <xdr:nvCxnSpPr>
        <xdr:cNvPr id="895" name="直線コネクタ 894">
          <a:extLst>
            <a:ext uri="{FF2B5EF4-FFF2-40B4-BE49-F238E27FC236}">
              <a16:creationId xmlns:a16="http://schemas.microsoft.com/office/drawing/2014/main" xmlns="" id="{51410EE5-16F4-431B-BC82-48B15EAF4996}"/>
            </a:ext>
          </a:extLst>
        </xdr:cNvPr>
        <xdr:cNvCxnSpPr/>
      </xdr:nvCxnSpPr>
      <xdr:spPr>
        <a:xfrm>
          <a:off x="22072600" y="17337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136414</xdr:rowOff>
    </xdr:from>
    <xdr:ext cx="469744" cy="259045"/>
    <xdr:sp macro="" textlink="">
      <xdr:nvSpPr>
        <xdr:cNvPr id="896" name="【公民館】&#10;一人当たり面積平均値テキスト">
          <a:extLst>
            <a:ext uri="{FF2B5EF4-FFF2-40B4-BE49-F238E27FC236}">
              <a16:creationId xmlns:a16="http://schemas.microsoft.com/office/drawing/2014/main" xmlns="" id="{CAD49FD8-109C-4E33-9F45-CEF00DA9BA99}"/>
            </a:ext>
          </a:extLst>
        </xdr:cNvPr>
        <xdr:cNvSpPr txBox="1"/>
      </xdr:nvSpPr>
      <xdr:spPr>
        <a:xfrm>
          <a:off x="22199600" y="18138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157987</xdr:rowOff>
    </xdr:from>
    <xdr:to>
      <xdr:col>116</xdr:col>
      <xdr:colOff>114300</xdr:colOff>
      <xdr:row>106</xdr:row>
      <xdr:rowOff>88137</xdr:rowOff>
    </xdr:to>
    <xdr:sp macro="" textlink="">
      <xdr:nvSpPr>
        <xdr:cNvPr id="897" name="フローチャート: 判断 896">
          <a:extLst>
            <a:ext uri="{FF2B5EF4-FFF2-40B4-BE49-F238E27FC236}">
              <a16:creationId xmlns:a16="http://schemas.microsoft.com/office/drawing/2014/main" xmlns="" id="{C41ED619-CD98-444A-8FC5-9C9FBEEA5BAD}"/>
            </a:ext>
          </a:extLst>
        </xdr:cNvPr>
        <xdr:cNvSpPr/>
      </xdr:nvSpPr>
      <xdr:spPr>
        <a:xfrm>
          <a:off x="22110700" y="181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18542</xdr:rowOff>
    </xdr:from>
    <xdr:to>
      <xdr:col>112</xdr:col>
      <xdr:colOff>38100</xdr:colOff>
      <xdr:row>106</xdr:row>
      <xdr:rowOff>120142</xdr:rowOff>
    </xdr:to>
    <xdr:sp macro="" textlink="">
      <xdr:nvSpPr>
        <xdr:cNvPr id="898" name="フローチャート: 判断 897">
          <a:extLst>
            <a:ext uri="{FF2B5EF4-FFF2-40B4-BE49-F238E27FC236}">
              <a16:creationId xmlns:a16="http://schemas.microsoft.com/office/drawing/2014/main" xmlns="" id="{DF3BE96D-DE0D-402D-BD00-0CD54CC59285}"/>
            </a:ext>
          </a:extLst>
        </xdr:cNvPr>
        <xdr:cNvSpPr/>
      </xdr:nvSpPr>
      <xdr:spPr>
        <a:xfrm>
          <a:off x="212725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43687</xdr:rowOff>
    </xdr:from>
    <xdr:to>
      <xdr:col>107</xdr:col>
      <xdr:colOff>101600</xdr:colOff>
      <xdr:row>106</xdr:row>
      <xdr:rowOff>145287</xdr:rowOff>
    </xdr:to>
    <xdr:sp macro="" textlink="">
      <xdr:nvSpPr>
        <xdr:cNvPr id="899" name="フローチャート: 判断 898">
          <a:extLst>
            <a:ext uri="{FF2B5EF4-FFF2-40B4-BE49-F238E27FC236}">
              <a16:creationId xmlns:a16="http://schemas.microsoft.com/office/drawing/2014/main" xmlns="" id="{CA07C8D9-E2F8-4FD7-A8BB-FD3547F4F7FA}"/>
            </a:ext>
          </a:extLst>
        </xdr:cNvPr>
        <xdr:cNvSpPr/>
      </xdr:nvSpPr>
      <xdr:spPr>
        <a:xfrm>
          <a:off x="20383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39115</xdr:rowOff>
    </xdr:from>
    <xdr:to>
      <xdr:col>102</xdr:col>
      <xdr:colOff>165100</xdr:colOff>
      <xdr:row>106</xdr:row>
      <xdr:rowOff>140715</xdr:rowOff>
    </xdr:to>
    <xdr:sp macro="" textlink="">
      <xdr:nvSpPr>
        <xdr:cNvPr id="900" name="フローチャート: 判断 899">
          <a:extLst>
            <a:ext uri="{FF2B5EF4-FFF2-40B4-BE49-F238E27FC236}">
              <a16:creationId xmlns:a16="http://schemas.microsoft.com/office/drawing/2014/main" xmlns="" id="{69AC4561-250A-4F02-A723-3F9A43E23CDE}"/>
            </a:ext>
          </a:extLst>
        </xdr:cNvPr>
        <xdr:cNvSpPr/>
      </xdr:nvSpPr>
      <xdr:spPr>
        <a:xfrm>
          <a:off x="19494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34544</xdr:rowOff>
    </xdr:from>
    <xdr:to>
      <xdr:col>98</xdr:col>
      <xdr:colOff>38100</xdr:colOff>
      <xdr:row>106</xdr:row>
      <xdr:rowOff>136144</xdr:rowOff>
    </xdr:to>
    <xdr:sp macro="" textlink="">
      <xdr:nvSpPr>
        <xdr:cNvPr id="901" name="フローチャート: 判断 900">
          <a:extLst>
            <a:ext uri="{FF2B5EF4-FFF2-40B4-BE49-F238E27FC236}">
              <a16:creationId xmlns:a16="http://schemas.microsoft.com/office/drawing/2014/main" xmlns="" id="{66216A7F-B64A-44F0-8D0C-72DB5A925F1C}"/>
            </a:ext>
          </a:extLst>
        </xdr:cNvPr>
        <xdr:cNvSpPr/>
      </xdr:nvSpPr>
      <xdr:spPr>
        <a:xfrm>
          <a:off x="18605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02" name="テキスト ボックス 901">
          <a:extLst>
            <a:ext uri="{FF2B5EF4-FFF2-40B4-BE49-F238E27FC236}">
              <a16:creationId xmlns:a16="http://schemas.microsoft.com/office/drawing/2014/main" xmlns="" id="{4760B2DC-353E-42CE-A99F-5B4D93DF9C4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03" name="テキスト ボックス 902">
          <a:extLst>
            <a:ext uri="{FF2B5EF4-FFF2-40B4-BE49-F238E27FC236}">
              <a16:creationId xmlns:a16="http://schemas.microsoft.com/office/drawing/2014/main" xmlns="" id="{4EAC2B01-681D-4248-8374-E07A9842601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04" name="テキスト ボックス 903">
          <a:extLst>
            <a:ext uri="{FF2B5EF4-FFF2-40B4-BE49-F238E27FC236}">
              <a16:creationId xmlns:a16="http://schemas.microsoft.com/office/drawing/2014/main" xmlns="" id="{539001E8-5891-4C55-A9E3-D563BCB4745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05" name="テキスト ボックス 904">
          <a:extLst>
            <a:ext uri="{FF2B5EF4-FFF2-40B4-BE49-F238E27FC236}">
              <a16:creationId xmlns:a16="http://schemas.microsoft.com/office/drawing/2014/main" xmlns="" id="{51543AB8-A546-41DB-989D-26148981349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06" name="テキスト ボックス 905">
          <a:extLst>
            <a:ext uri="{FF2B5EF4-FFF2-40B4-BE49-F238E27FC236}">
              <a16:creationId xmlns:a16="http://schemas.microsoft.com/office/drawing/2014/main" xmlns="" id="{D2ED9317-3019-42D2-BDD3-EEF77DBDBA5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254</xdr:rowOff>
    </xdr:from>
    <xdr:to>
      <xdr:col>116</xdr:col>
      <xdr:colOff>114300</xdr:colOff>
      <xdr:row>105</xdr:row>
      <xdr:rowOff>101854</xdr:rowOff>
    </xdr:to>
    <xdr:sp macro="" textlink="">
      <xdr:nvSpPr>
        <xdr:cNvPr id="907" name="楕円 906">
          <a:extLst>
            <a:ext uri="{FF2B5EF4-FFF2-40B4-BE49-F238E27FC236}">
              <a16:creationId xmlns:a16="http://schemas.microsoft.com/office/drawing/2014/main" xmlns="" id="{B59E70E1-E705-480F-8C05-25E235F0F0EE}"/>
            </a:ext>
          </a:extLst>
        </xdr:cNvPr>
        <xdr:cNvSpPr/>
      </xdr:nvSpPr>
      <xdr:spPr>
        <a:xfrm>
          <a:off x="22110700" y="1800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23131</xdr:rowOff>
    </xdr:from>
    <xdr:ext cx="469744" cy="259045"/>
    <xdr:sp macro="" textlink="">
      <xdr:nvSpPr>
        <xdr:cNvPr id="908" name="【公民館】&#10;一人当たり面積該当値テキスト">
          <a:extLst>
            <a:ext uri="{FF2B5EF4-FFF2-40B4-BE49-F238E27FC236}">
              <a16:creationId xmlns:a16="http://schemas.microsoft.com/office/drawing/2014/main" xmlns="" id="{0C9E4280-7A78-4AE1-9423-AF6A475FF6C0}"/>
            </a:ext>
          </a:extLst>
        </xdr:cNvPr>
        <xdr:cNvSpPr txBox="1"/>
      </xdr:nvSpPr>
      <xdr:spPr>
        <a:xfrm>
          <a:off x="22199600" y="1785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87122</xdr:rowOff>
    </xdr:from>
    <xdr:to>
      <xdr:col>112</xdr:col>
      <xdr:colOff>38100</xdr:colOff>
      <xdr:row>105</xdr:row>
      <xdr:rowOff>17272</xdr:rowOff>
    </xdr:to>
    <xdr:sp macro="" textlink="">
      <xdr:nvSpPr>
        <xdr:cNvPr id="909" name="楕円 908">
          <a:extLst>
            <a:ext uri="{FF2B5EF4-FFF2-40B4-BE49-F238E27FC236}">
              <a16:creationId xmlns:a16="http://schemas.microsoft.com/office/drawing/2014/main" xmlns="" id="{CEBF2B8D-3D70-4477-955D-8B707394570A}"/>
            </a:ext>
          </a:extLst>
        </xdr:cNvPr>
        <xdr:cNvSpPr/>
      </xdr:nvSpPr>
      <xdr:spPr>
        <a:xfrm>
          <a:off x="21272500" y="1791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137922</xdr:rowOff>
    </xdr:from>
    <xdr:to>
      <xdr:col>116</xdr:col>
      <xdr:colOff>63500</xdr:colOff>
      <xdr:row>105</xdr:row>
      <xdr:rowOff>51054</xdr:rowOff>
    </xdr:to>
    <xdr:cxnSp macro="">
      <xdr:nvCxnSpPr>
        <xdr:cNvPr id="910" name="直線コネクタ 909">
          <a:extLst>
            <a:ext uri="{FF2B5EF4-FFF2-40B4-BE49-F238E27FC236}">
              <a16:creationId xmlns:a16="http://schemas.microsoft.com/office/drawing/2014/main" xmlns="" id="{A108F454-8454-46FE-98A6-6D0880CE79E8}"/>
            </a:ext>
          </a:extLst>
        </xdr:cNvPr>
        <xdr:cNvCxnSpPr/>
      </xdr:nvCxnSpPr>
      <xdr:spPr>
        <a:xfrm>
          <a:off x="21323300" y="17968722"/>
          <a:ext cx="8382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93980</xdr:rowOff>
    </xdr:from>
    <xdr:to>
      <xdr:col>107</xdr:col>
      <xdr:colOff>101600</xdr:colOff>
      <xdr:row>105</xdr:row>
      <xdr:rowOff>24130</xdr:rowOff>
    </xdr:to>
    <xdr:sp macro="" textlink="">
      <xdr:nvSpPr>
        <xdr:cNvPr id="911" name="楕円 910">
          <a:extLst>
            <a:ext uri="{FF2B5EF4-FFF2-40B4-BE49-F238E27FC236}">
              <a16:creationId xmlns:a16="http://schemas.microsoft.com/office/drawing/2014/main" xmlns="" id="{7A52AB09-9DD2-453D-9007-E16F0E059CFF}"/>
            </a:ext>
          </a:extLst>
        </xdr:cNvPr>
        <xdr:cNvSpPr/>
      </xdr:nvSpPr>
      <xdr:spPr>
        <a:xfrm>
          <a:off x="20383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137922</xdr:rowOff>
    </xdr:from>
    <xdr:to>
      <xdr:col>111</xdr:col>
      <xdr:colOff>177800</xdr:colOff>
      <xdr:row>104</xdr:row>
      <xdr:rowOff>144780</xdr:rowOff>
    </xdr:to>
    <xdr:cxnSp macro="">
      <xdr:nvCxnSpPr>
        <xdr:cNvPr id="912" name="直線コネクタ 911">
          <a:extLst>
            <a:ext uri="{FF2B5EF4-FFF2-40B4-BE49-F238E27FC236}">
              <a16:creationId xmlns:a16="http://schemas.microsoft.com/office/drawing/2014/main" xmlns="" id="{3970C5ED-5D2F-4E12-AE44-AA4C6FB7996D}"/>
            </a:ext>
          </a:extLst>
        </xdr:cNvPr>
        <xdr:cNvCxnSpPr/>
      </xdr:nvCxnSpPr>
      <xdr:spPr>
        <a:xfrm flipV="1">
          <a:off x="20434300" y="1796872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100837</xdr:rowOff>
    </xdr:from>
    <xdr:to>
      <xdr:col>102</xdr:col>
      <xdr:colOff>165100</xdr:colOff>
      <xdr:row>105</xdr:row>
      <xdr:rowOff>30987</xdr:rowOff>
    </xdr:to>
    <xdr:sp macro="" textlink="">
      <xdr:nvSpPr>
        <xdr:cNvPr id="913" name="楕円 912">
          <a:extLst>
            <a:ext uri="{FF2B5EF4-FFF2-40B4-BE49-F238E27FC236}">
              <a16:creationId xmlns:a16="http://schemas.microsoft.com/office/drawing/2014/main" xmlns="" id="{8783E032-8FBC-4A7A-B596-D0A66B66FD70}"/>
            </a:ext>
          </a:extLst>
        </xdr:cNvPr>
        <xdr:cNvSpPr/>
      </xdr:nvSpPr>
      <xdr:spPr>
        <a:xfrm>
          <a:off x="19494500" y="1793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144780</xdr:rowOff>
    </xdr:from>
    <xdr:to>
      <xdr:col>107</xdr:col>
      <xdr:colOff>50800</xdr:colOff>
      <xdr:row>104</xdr:row>
      <xdr:rowOff>151637</xdr:rowOff>
    </xdr:to>
    <xdr:cxnSp macro="">
      <xdr:nvCxnSpPr>
        <xdr:cNvPr id="914" name="直線コネクタ 913">
          <a:extLst>
            <a:ext uri="{FF2B5EF4-FFF2-40B4-BE49-F238E27FC236}">
              <a16:creationId xmlns:a16="http://schemas.microsoft.com/office/drawing/2014/main" xmlns="" id="{2549D2E8-01BA-4641-8C04-F3D5EC680978}"/>
            </a:ext>
          </a:extLst>
        </xdr:cNvPr>
        <xdr:cNvCxnSpPr/>
      </xdr:nvCxnSpPr>
      <xdr:spPr>
        <a:xfrm flipV="1">
          <a:off x="19545300" y="17975580"/>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107696</xdr:rowOff>
    </xdr:from>
    <xdr:to>
      <xdr:col>98</xdr:col>
      <xdr:colOff>38100</xdr:colOff>
      <xdr:row>105</xdr:row>
      <xdr:rowOff>37846</xdr:rowOff>
    </xdr:to>
    <xdr:sp macro="" textlink="">
      <xdr:nvSpPr>
        <xdr:cNvPr id="915" name="楕円 914">
          <a:extLst>
            <a:ext uri="{FF2B5EF4-FFF2-40B4-BE49-F238E27FC236}">
              <a16:creationId xmlns:a16="http://schemas.microsoft.com/office/drawing/2014/main" xmlns="" id="{794960F7-8EA3-4D70-88B4-DD72451025AF}"/>
            </a:ext>
          </a:extLst>
        </xdr:cNvPr>
        <xdr:cNvSpPr/>
      </xdr:nvSpPr>
      <xdr:spPr>
        <a:xfrm>
          <a:off x="186055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151637</xdr:rowOff>
    </xdr:from>
    <xdr:to>
      <xdr:col>102</xdr:col>
      <xdr:colOff>114300</xdr:colOff>
      <xdr:row>104</xdr:row>
      <xdr:rowOff>158496</xdr:rowOff>
    </xdr:to>
    <xdr:cxnSp macro="">
      <xdr:nvCxnSpPr>
        <xdr:cNvPr id="916" name="直線コネクタ 915">
          <a:extLst>
            <a:ext uri="{FF2B5EF4-FFF2-40B4-BE49-F238E27FC236}">
              <a16:creationId xmlns:a16="http://schemas.microsoft.com/office/drawing/2014/main" xmlns="" id="{7E71D7AE-6571-4093-A37C-28209AAE11C3}"/>
            </a:ext>
          </a:extLst>
        </xdr:cNvPr>
        <xdr:cNvCxnSpPr/>
      </xdr:nvCxnSpPr>
      <xdr:spPr>
        <a:xfrm flipV="1">
          <a:off x="18656300" y="17982437"/>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111269</xdr:rowOff>
    </xdr:from>
    <xdr:ext cx="469744" cy="259045"/>
    <xdr:sp macro="" textlink="">
      <xdr:nvSpPr>
        <xdr:cNvPr id="917" name="n_1aveValue【公民館】&#10;一人当たり面積">
          <a:extLst>
            <a:ext uri="{FF2B5EF4-FFF2-40B4-BE49-F238E27FC236}">
              <a16:creationId xmlns:a16="http://schemas.microsoft.com/office/drawing/2014/main" xmlns="" id="{302908A2-E6CE-4D18-A2E4-B485CDA6593F}"/>
            </a:ext>
          </a:extLst>
        </xdr:cNvPr>
        <xdr:cNvSpPr txBox="1"/>
      </xdr:nvSpPr>
      <xdr:spPr>
        <a:xfrm>
          <a:off x="21075727" y="1828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136414</xdr:rowOff>
    </xdr:from>
    <xdr:ext cx="469744" cy="259045"/>
    <xdr:sp macro="" textlink="">
      <xdr:nvSpPr>
        <xdr:cNvPr id="918" name="n_2aveValue【公民館】&#10;一人当たり面積">
          <a:extLst>
            <a:ext uri="{FF2B5EF4-FFF2-40B4-BE49-F238E27FC236}">
              <a16:creationId xmlns:a16="http://schemas.microsoft.com/office/drawing/2014/main" xmlns="" id="{945DDA30-7FBF-4B6F-935A-6BBA43297EC8}"/>
            </a:ext>
          </a:extLst>
        </xdr:cNvPr>
        <xdr:cNvSpPr txBox="1"/>
      </xdr:nvSpPr>
      <xdr:spPr>
        <a:xfrm>
          <a:off x="201994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131842</xdr:rowOff>
    </xdr:from>
    <xdr:ext cx="469744" cy="259045"/>
    <xdr:sp macro="" textlink="">
      <xdr:nvSpPr>
        <xdr:cNvPr id="919" name="n_3aveValue【公民館】&#10;一人当たり面積">
          <a:extLst>
            <a:ext uri="{FF2B5EF4-FFF2-40B4-BE49-F238E27FC236}">
              <a16:creationId xmlns:a16="http://schemas.microsoft.com/office/drawing/2014/main" xmlns="" id="{FF49384B-274D-420A-9F79-8C8634E92438}"/>
            </a:ext>
          </a:extLst>
        </xdr:cNvPr>
        <xdr:cNvSpPr txBox="1"/>
      </xdr:nvSpPr>
      <xdr:spPr>
        <a:xfrm>
          <a:off x="19310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127271</xdr:rowOff>
    </xdr:from>
    <xdr:ext cx="469744" cy="259045"/>
    <xdr:sp macro="" textlink="">
      <xdr:nvSpPr>
        <xdr:cNvPr id="920" name="n_4aveValue【公民館】&#10;一人当たり面積">
          <a:extLst>
            <a:ext uri="{FF2B5EF4-FFF2-40B4-BE49-F238E27FC236}">
              <a16:creationId xmlns:a16="http://schemas.microsoft.com/office/drawing/2014/main" xmlns="" id="{AF5D1829-62BF-4076-BC58-3D131703D1D5}"/>
            </a:ext>
          </a:extLst>
        </xdr:cNvPr>
        <xdr:cNvSpPr txBox="1"/>
      </xdr:nvSpPr>
      <xdr:spPr>
        <a:xfrm>
          <a:off x="18421427" y="1830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33799</xdr:rowOff>
    </xdr:from>
    <xdr:ext cx="469744" cy="259045"/>
    <xdr:sp macro="" textlink="">
      <xdr:nvSpPr>
        <xdr:cNvPr id="921" name="n_1mainValue【公民館】&#10;一人当たり面積">
          <a:extLst>
            <a:ext uri="{FF2B5EF4-FFF2-40B4-BE49-F238E27FC236}">
              <a16:creationId xmlns:a16="http://schemas.microsoft.com/office/drawing/2014/main" xmlns="" id="{E9D8A3C1-11B7-49B2-939D-877B27F1EC2B}"/>
            </a:ext>
          </a:extLst>
        </xdr:cNvPr>
        <xdr:cNvSpPr txBox="1"/>
      </xdr:nvSpPr>
      <xdr:spPr>
        <a:xfrm>
          <a:off x="21075727" y="1769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40657</xdr:rowOff>
    </xdr:from>
    <xdr:ext cx="469744" cy="259045"/>
    <xdr:sp macro="" textlink="">
      <xdr:nvSpPr>
        <xdr:cNvPr id="922" name="n_2mainValue【公民館】&#10;一人当たり面積">
          <a:extLst>
            <a:ext uri="{FF2B5EF4-FFF2-40B4-BE49-F238E27FC236}">
              <a16:creationId xmlns:a16="http://schemas.microsoft.com/office/drawing/2014/main" xmlns="" id="{21FF2A0D-D4B8-4E27-B4AA-15845B453C59}"/>
            </a:ext>
          </a:extLst>
        </xdr:cNvPr>
        <xdr:cNvSpPr txBox="1"/>
      </xdr:nvSpPr>
      <xdr:spPr>
        <a:xfrm>
          <a:off x="201994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47514</xdr:rowOff>
    </xdr:from>
    <xdr:ext cx="469744" cy="259045"/>
    <xdr:sp macro="" textlink="">
      <xdr:nvSpPr>
        <xdr:cNvPr id="923" name="n_3mainValue【公民館】&#10;一人当たり面積">
          <a:extLst>
            <a:ext uri="{FF2B5EF4-FFF2-40B4-BE49-F238E27FC236}">
              <a16:creationId xmlns:a16="http://schemas.microsoft.com/office/drawing/2014/main" xmlns="" id="{5BF3BE41-4642-4E57-BB2E-858B3557C0FA}"/>
            </a:ext>
          </a:extLst>
        </xdr:cNvPr>
        <xdr:cNvSpPr txBox="1"/>
      </xdr:nvSpPr>
      <xdr:spPr>
        <a:xfrm>
          <a:off x="19310427" y="17706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54373</xdr:rowOff>
    </xdr:from>
    <xdr:ext cx="469744" cy="259045"/>
    <xdr:sp macro="" textlink="">
      <xdr:nvSpPr>
        <xdr:cNvPr id="924" name="n_4mainValue【公民館】&#10;一人当たり面積">
          <a:extLst>
            <a:ext uri="{FF2B5EF4-FFF2-40B4-BE49-F238E27FC236}">
              <a16:creationId xmlns:a16="http://schemas.microsoft.com/office/drawing/2014/main" xmlns="" id="{1794276A-2A63-40B4-9578-A1DE7C4A7FF5}"/>
            </a:ext>
          </a:extLst>
        </xdr:cNvPr>
        <xdr:cNvSpPr txBox="1"/>
      </xdr:nvSpPr>
      <xdr:spPr>
        <a:xfrm>
          <a:off x="18421427" y="1771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25" name="正方形/長方形 924">
          <a:extLst>
            <a:ext uri="{FF2B5EF4-FFF2-40B4-BE49-F238E27FC236}">
              <a16:creationId xmlns:a16="http://schemas.microsoft.com/office/drawing/2014/main" xmlns="" id="{91E3428B-6C28-4AF7-BF4A-6A400A31603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26" name="正方形/長方形 925">
          <a:extLst>
            <a:ext uri="{FF2B5EF4-FFF2-40B4-BE49-F238E27FC236}">
              <a16:creationId xmlns:a16="http://schemas.microsoft.com/office/drawing/2014/main" xmlns="" id="{D6E91147-F8BC-4502-873A-5F4F2207DE0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27" name="テキスト ボックス 926">
          <a:extLst>
            <a:ext uri="{FF2B5EF4-FFF2-40B4-BE49-F238E27FC236}">
              <a16:creationId xmlns:a16="http://schemas.microsoft.com/office/drawing/2014/main" xmlns="" id="{06EE059B-EDAE-4005-9486-0E21B9079D0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類型において、有形固定資産原価償却率は類似団体平均と同じものの、公営住宅については、類似団体平均を大幅に下回っている。これは、令和元年度に新たに市営住宅を建設したことに加え、令和３年度に老朽化に伴う改修を行うなどの維持管理を行っているためである。また、漁港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有形固定資産原価償却率</a:t>
          </a:r>
          <a:r>
            <a:rPr kumimoji="1" lang="ja-JP" altLang="en-US" sz="1300">
              <a:latin typeface="ＭＳ Ｐゴシック" panose="020B0600070205080204" pitchFamily="50" charset="-128"/>
              <a:ea typeface="ＭＳ Ｐゴシック" panose="020B0600070205080204" pitchFamily="50" charset="-128"/>
            </a:rPr>
            <a:t>においても、令和２年度及び令和３年度は大幅に類似団体平均を下回っており、保全事業や改修事業を行い、長寿命化を図っている。一人当たり面積が類似団体平均を大幅に下回っていた児童館については、令和４年度に解体した。</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80646F79-BCC7-4081-8764-480CE50CACC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FB0E03C9-4E3F-4C50-AD6D-73D11BB9BDB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57D225DD-2C9D-4554-9C75-13153282E90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64CA55E3-DEF8-409D-9199-80C0EC4F608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FE2C24DE-640F-467C-8E73-73070B25388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2327A7AD-1C06-4035-8C66-A102A23DBC5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18CAE820-1647-4F72-81FA-8B8B67F9C88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FC56AB6-001D-4495-B274-FA7782B60D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73572339-C78D-4891-82D6-A13E456763E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5AE29B34-F5B9-4955-BAFE-B99E833AAC2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63,969
63,455
77.15
38,303,848
36,546,541
1,678,416
17,140,699
38,629,831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800964C5-28F0-4A18-B2DB-5602C697729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B9708A7A-8C46-41DC-A952-93CA9DDB0A7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E507BE7C-282B-4B81-97E7-337E7316FA8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7967EFE6-04B0-495D-812D-03C2A4C6C82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60C5FD9F-2E05-4189-BCEC-CB9FC0B11AB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D22C79F1-718C-4E47-8A9C-EAE75B0442D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9B4E162D-DC97-49FC-99C7-4C0882C8798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A57EFF39-02C9-40EB-B75F-48BA93A6EF8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7DCE03A8-F375-4FD0-80D0-31E7C5D439D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918085CC-5889-42FC-91D5-3A1535B44B4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38302242-A2F4-490A-9A50-C68C78FB0B1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59AA6242-E88C-46F2-ABC1-18C99A871A6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A889BF11-B01E-4A66-BF48-D13E2290C81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83974438-B1CB-4AA2-8265-758F45B77F5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54D1F425-181D-4701-9EFA-341C124C800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3F964BE4-DF61-4B44-8992-9169FD295D0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F9B4FED9-D988-4745-B32E-2A0C3995C58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8DCA74BD-7E24-4904-862D-6342D88BD2C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93CE8D90-4837-4448-99FC-397BAAFB353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C5C650D2-8DDF-4214-8D74-7BF8526955F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4CEB3DCE-7E59-4B46-9853-67D4476BCC8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818E161B-AC13-45E9-8CAC-FDEBF1DC376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0736C739-011B-4907-964C-BBA4D178878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9C561F80-66F2-4D5D-9B3C-913C994E6AD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94EF00D7-698E-46E3-A312-EF1050AE459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F2387C66-40A3-4A07-9979-016F823D810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A8CDC0DE-28AC-42C7-8D1B-0DDDA7014ED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57E40CC1-5407-43E1-BF7B-14007D0EB00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D2387860-18C9-433B-B60E-055DD619741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211F33B6-9408-4795-B4A5-AFCAF6210ED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3D88DB1E-7740-4375-AC46-C7F8414FB44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02C2D3F0-F4B4-446C-BA2E-392CC9FA57A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2AF72516-9D1E-4C4C-9258-F1502A93A41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EC249059-1210-4C6A-9BFB-A05669BC3A4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1FD3FEB4-074B-464A-AACB-DB0AB5E9EDF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BDA10B76-4FB7-4C33-A53E-3369F6EF6BC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B5D1CC92-9B48-4F28-A869-704397809FB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50BD71D2-0A0E-4334-AA38-F71669FCEC48}"/>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0E377083-C211-48CA-A8C5-4CA8253A8CB9}"/>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313CBFA4-8AD7-4F36-81EC-11D68A1A59B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03BC6F33-C7B3-43D7-8382-D0D1B3D578A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F4A65331-E3B8-4AE3-AD14-3BC714497DB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15824028-1F32-4731-8204-3A363910DFF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1C728AB6-7F1D-486B-BCA7-8C047D51EFBA}"/>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B37E6514-1A86-4B81-A56E-C13DE535E9D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968DBEB0-39B0-4011-9AE6-948CFF7FA81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xmlns="" id="{1E764449-47E6-411A-BCD2-094046426A98}"/>
            </a:ext>
          </a:extLst>
        </xdr:cNvPr>
        <xdr:cNvCxnSpPr/>
      </xdr:nvCxnSpPr>
      <xdr:spPr>
        <a:xfrm flipV="1">
          <a:off x="4634865" y="5769973"/>
          <a:ext cx="0" cy="152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xmlns="" id="{6D2D1E4B-2577-4B94-8980-127B558957D3}"/>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xmlns="" id="{B6A8E835-72D8-4B0C-A032-75EA67D0022E}"/>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340478" cy="259045"/>
    <xdr:sp macro="" textlink="">
      <xdr:nvSpPr>
        <xdr:cNvPr id="61" name="【図書館】&#10;有形固定資産減価償却率最大値テキスト">
          <a:extLst>
            <a:ext uri="{FF2B5EF4-FFF2-40B4-BE49-F238E27FC236}">
              <a16:creationId xmlns:a16="http://schemas.microsoft.com/office/drawing/2014/main" xmlns="" id="{3F274B9C-71B5-40F9-9616-D8E691CD523B}"/>
            </a:ext>
          </a:extLst>
        </xdr:cNvPr>
        <xdr:cNvSpPr txBox="1"/>
      </xdr:nvSpPr>
      <xdr:spPr>
        <a:xfrm>
          <a:off x="4673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2" name="直線コネクタ 61">
          <a:extLst>
            <a:ext uri="{FF2B5EF4-FFF2-40B4-BE49-F238E27FC236}">
              <a16:creationId xmlns:a16="http://schemas.microsoft.com/office/drawing/2014/main" xmlns="" id="{AE5FD083-B098-4A2F-AF2A-F84EBF38B2E5}"/>
            </a:ext>
          </a:extLst>
        </xdr:cNvPr>
        <xdr:cNvCxnSpPr/>
      </xdr:nvCxnSpPr>
      <xdr:spPr>
        <a:xfrm>
          <a:off x="4546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129920</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36D71437-0C65-4D45-90F6-F2F3AC616007}"/>
            </a:ext>
          </a:extLst>
        </xdr:cNvPr>
        <xdr:cNvSpPr txBox="1"/>
      </xdr:nvSpPr>
      <xdr:spPr>
        <a:xfrm>
          <a:off x="4673600" y="61306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107043</xdr:rowOff>
    </xdr:from>
    <xdr:to>
      <xdr:col>24</xdr:col>
      <xdr:colOff>114300</xdr:colOff>
      <xdr:row>37</xdr:row>
      <xdr:rowOff>37193</xdr:rowOff>
    </xdr:to>
    <xdr:sp macro="" textlink="">
      <xdr:nvSpPr>
        <xdr:cNvPr id="64" name="フローチャート: 判断 63">
          <a:extLst>
            <a:ext uri="{FF2B5EF4-FFF2-40B4-BE49-F238E27FC236}">
              <a16:creationId xmlns:a16="http://schemas.microsoft.com/office/drawing/2014/main" xmlns="" id="{E929B79F-F0F4-424F-AB36-BFEB4D3983A2}"/>
            </a:ext>
          </a:extLst>
        </xdr:cNvPr>
        <xdr:cNvSpPr/>
      </xdr:nvSpPr>
      <xdr:spPr>
        <a:xfrm>
          <a:off x="45847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120106</xdr:rowOff>
    </xdr:from>
    <xdr:to>
      <xdr:col>20</xdr:col>
      <xdr:colOff>38100</xdr:colOff>
      <xdr:row>37</xdr:row>
      <xdr:rowOff>50256</xdr:rowOff>
    </xdr:to>
    <xdr:sp macro="" textlink="">
      <xdr:nvSpPr>
        <xdr:cNvPr id="65" name="フローチャート: 判断 64">
          <a:extLst>
            <a:ext uri="{FF2B5EF4-FFF2-40B4-BE49-F238E27FC236}">
              <a16:creationId xmlns:a16="http://schemas.microsoft.com/office/drawing/2014/main" xmlns="" id="{695E4AFE-BF45-4AC1-8F5D-E9B71D46025E}"/>
            </a:ext>
          </a:extLst>
        </xdr:cNvPr>
        <xdr:cNvSpPr/>
      </xdr:nvSpPr>
      <xdr:spPr>
        <a:xfrm>
          <a:off x="3746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111942</xdr:rowOff>
    </xdr:from>
    <xdr:to>
      <xdr:col>15</xdr:col>
      <xdr:colOff>101600</xdr:colOff>
      <xdr:row>37</xdr:row>
      <xdr:rowOff>42092</xdr:rowOff>
    </xdr:to>
    <xdr:sp macro="" textlink="">
      <xdr:nvSpPr>
        <xdr:cNvPr id="66" name="フローチャート: 判断 65">
          <a:extLst>
            <a:ext uri="{FF2B5EF4-FFF2-40B4-BE49-F238E27FC236}">
              <a16:creationId xmlns:a16="http://schemas.microsoft.com/office/drawing/2014/main" xmlns="" id="{0841D68A-65E0-4A94-8087-28DC49DF4FD4}"/>
            </a:ext>
          </a:extLst>
        </xdr:cNvPr>
        <xdr:cNvSpPr/>
      </xdr:nvSpPr>
      <xdr:spPr>
        <a:xfrm>
          <a:off x="2857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138067</xdr:rowOff>
    </xdr:from>
    <xdr:to>
      <xdr:col>10</xdr:col>
      <xdr:colOff>165100</xdr:colOff>
      <xdr:row>37</xdr:row>
      <xdr:rowOff>68217</xdr:rowOff>
    </xdr:to>
    <xdr:sp macro="" textlink="">
      <xdr:nvSpPr>
        <xdr:cNvPr id="67" name="フローチャート: 判断 66">
          <a:extLst>
            <a:ext uri="{FF2B5EF4-FFF2-40B4-BE49-F238E27FC236}">
              <a16:creationId xmlns:a16="http://schemas.microsoft.com/office/drawing/2014/main" xmlns="" id="{CA5A6DF3-CB2A-4904-8A86-51BD43438A3F}"/>
            </a:ext>
          </a:extLst>
        </xdr:cNvPr>
        <xdr:cNvSpPr/>
      </xdr:nvSpPr>
      <xdr:spPr>
        <a:xfrm>
          <a:off x="1968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17236</xdr:rowOff>
    </xdr:from>
    <xdr:to>
      <xdr:col>6</xdr:col>
      <xdr:colOff>38100</xdr:colOff>
      <xdr:row>37</xdr:row>
      <xdr:rowOff>118836</xdr:rowOff>
    </xdr:to>
    <xdr:sp macro="" textlink="">
      <xdr:nvSpPr>
        <xdr:cNvPr id="68" name="フローチャート: 判断 67">
          <a:extLst>
            <a:ext uri="{FF2B5EF4-FFF2-40B4-BE49-F238E27FC236}">
              <a16:creationId xmlns:a16="http://schemas.microsoft.com/office/drawing/2014/main" xmlns="" id="{694DBE90-EA4C-4F70-85C9-75989A072341}"/>
            </a:ext>
          </a:extLst>
        </xdr:cNvPr>
        <xdr:cNvSpPr/>
      </xdr:nvSpPr>
      <xdr:spPr>
        <a:xfrm>
          <a:off x="1079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D000A79C-9944-4375-88BE-0A07DC74835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D4DC6207-2483-44B3-9482-1D0D4B9351B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F4303E17-FC60-41AD-9F44-FF039D8D40E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D66126AE-B89B-4355-88F6-4A227EF2F91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88ED5CDA-C784-47B6-9ADD-4E8E7FA545C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44994</xdr:rowOff>
    </xdr:from>
    <xdr:to>
      <xdr:col>24</xdr:col>
      <xdr:colOff>114300</xdr:colOff>
      <xdr:row>38</xdr:row>
      <xdr:rowOff>146594</xdr:rowOff>
    </xdr:to>
    <xdr:sp macro="" textlink="">
      <xdr:nvSpPr>
        <xdr:cNvPr id="74" name="楕円 73">
          <a:extLst>
            <a:ext uri="{FF2B5EF4-FFF2-40B4-BE49-F238E27FC236}">
              <a16:creationId xmlns:a16="http://schemas.microsoft.com/office/drawing/2014/main" xmlns="" id="{79515D19-4D83-4D95-9FD6-302CF9148947}"/>
            </a:ext>
          </a:extLst>
        </xdr:cNvPr>
        <xdr:cNvSpPr/>
      </xdr:nvSpPr>
      <xdr:spPr>
        <a:xfrm>
          <a:off x="4584700" y="65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23421</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8095D7E1-A724-41A9-BB48-E95A5E9340BA}"/>
            </a:ext>
          </a:extLst>
        </xdr:cNvPr>
        <xdr:cNvSpPr txBox="1"/>
      </xdr:nvSpPr>
      <xdr:spPr>
        <a:xfrm>
          <a:off x="4673600" y="653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18869</xdr:rowOff>
    </xdr:from>
    <xdr:to>
      <xdr:col>20</xdr:col>
      <xdr:colOff>38100</xdr:colOff>
      <xdr:row>38</xdr:row>
      <xdr:rowOff>120469</xdr:rowOff>
    </xdr:to>
    <xdr:sp macro="" textlink="">
      <xdr:nvSpPr>
        <xdr:cNvPr id="76" name="楕円 75">
          <a:extLst>
            <a:ext uri="{FF2B5EF4-FFF2-40B4-BE49-F238E27FC236}">
              <a16:creationId xmlns:a16="http://schemas.microsoft.com/office/drawing/2014/main" xmlns="" id="{C92C96AF-A8F9-43AA-ADA1-625C30B401CE}"/>
            </a:ext>
          </a:extLst>
        </xdr:cNvPr>
        <xdr:cNvSpPr/>
      </xdr:nvSpPr>
      <xdr:spPr>
        <a:xfrm>
          <a:off x="3746500" y="65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69669</xdr:rowOff>
    </xdr:from>
    <xdr:to>
      <xdr:col>24</xdr:col>
      <xdr:colOff>63500</xdr:colOff>
      <xdr:row>38</xdr:row>
      <xdr:rowOff>95794</xdr:rowOff>
    </xdr:to>
    <xdr:cxnSp macro="">
      <xdr:nvCxnSpPr>
        <xdr:cNvPr id="77" name="直線コネクタ 76">
          <a:extLst>
            <a:ext uri="{FF2B5EF4-FFF2-40B4-BE49-F238E27FC236}">
              <a16:creationId xmlns:a16="http://schemas.microsoft.com/office/drawing/2014/main" xmlns="" id="{5D0430A5-3F2C-4278-ABBB-4A81B3066D3F}"/>
            </a:ext>
          </a:extLst>
        </xdr:cNvPr>
        <xdr:cNvCxnSpPr/>
      </xdr:nvCxnSpPr>
      <xdr:spPr>
        <a:xfrm>
          <a:off x="3797300" y="658476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164193</xdr:rowOff>
    </xdr:from>
    <xdr:to>
      <xdr:col>15</xdr:col>
      <xdr:colOff>101600</xdr:colOff>
      <xdr:row>38</xdr:row>
      <xdr:rowOff>94343</xdr:rowOff>
    </xdr:to>
    <xdr:sp macro="" textlink="">
      <xdr:nvSpPr>
        <xdr:cNvPr id="78" name="楕円 77">
          <a:extLst>
            <a:ext uri="{FF2B5EF4-FFF2-40B4-BE49-F238E27FC236}">
              <a16:creationId xmlns:a16="http://schemas.microsoft.com/office/drawing/2014/main" xmlns="" id="{1BA11275-AC55-4D23-9034-807D3A925568}"/>
            </a:ext>
          </a:extLst>
        </xdr:cNvPr>
        <xdr:cNvSpPr/>
      </xdr:nvSpPr>
      <xdr:spPr>
        <a:xfrm>
          <a:off x="28575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43543</xdr:rowOff>
    </xdr:from>
    <xdr:to>
      <xdr:col>19</xdr:col>
      <xdr:colOff>177800</xdr:colOff>
      <xdr:row>38</xdr:row>
      <xdr:rowOff>69669</xdr:rowOff>
    </xdr:to>
    <xdr:cxnSp macro="">
      <xdr:nvCxnSpPr>
        <xdr:cNvPr id="79" name="直線コネクタ 78">
          <a:extLst>
            <a:ext uri="{FF2B5EF4-FFF2-40B4-BE49-F238E27FC236}">
              <a16:creationId xmlns:a16="http://schemas.microsoft.com/office/drawing/2014/main" xmlns="" id="{35170F8B-2677-4579-910A-5E185510067E}"/>
            </a:ext>
          </a:extLst>
        </xdr:cNvPr>
        <xdr:cNvCxnSpPr/>
      </xdr:nvCxnSpPr>
      <xdr:spPr>
        <a:xfrm>
          <a:off x="2908300" y="655864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125004</xdr:rowOff>
    </xdr:from>
    <xdr:to>
      <xdr:col>10</xdr:col>
      <xdr:colOff>165100</xdr:colOff>
      <xdr:row>38</xdr:row>
      <xdr:rowOff>55155</xdr:rowOff>
    </xdr:to>
    <xdr:sp macro="" textlink="">
      <xdr:nvSpPr>
        <xdr:cNvPr id="80" name="楕円 79">
          <a:extLst>
            <a:ext uri="{FF2B5EF4-FFF2-40B4-BE49-F238E27FC236}">
              <a16:creationId xmlns:a16="http://schemas.microsoft.com/office/drawing/2014/main" xmlns="" id="{4FB6158E-387B-4BA0-98E3-03B91CC7A8F0}"/>
            </a:ext>
          </a:extLst>
        </xdr:cNvPr>
        <xdr:cNvSpPr/>
      </xdr:nvSpPr>
      <xdr:spPr>
        <a:xfrm>
          <a:off x="1968500" y="64686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4354</xdr:rowOff>
    </xdr:from>
    <xdr:to>
      <xdr:col>15</xdr:col>
      <xdr:colOff>50800</xdr:colOff>
      <xdr:row>38</xdr:row>
      <xdr:rowOff>43543</xdr:rowOff>
    </xdr:to>
    <xdr:cxnSp macro="">
      <xdr:nvCxnSpPr>
        <xdr:cNvPr id="81" name="直線コネクタ 80">
          <a:extLst>
            <a:ext uri="{FF2B5EF4-FFF2-40B4-BE49-F238E27FC236}">
              <a16:creationId xmlns:a16="http://schemas.microsoft.com/office/drawing/2014/main" xmlns="" id="{0B789F90-AAC3-4AC9-A4B3-52C248DDA524}"/>
            </a:ext>
          </a:extLst>
        </xdr:cNvPr>
        <xdr:cNvCxnSpPr/>
      </xdr:nvCxnSpPr>
      <xdr:spPr>
        <a:xfrm>
          <a:off x="2019300" y="651945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85816</xdr:rowOff>
    </xdr:from>
    <xdr:to>
      <xdr:col>6</xdr:col>
      <xdr:colOff>38100</xdr:colOff>
      <xdr:row>38</xdr:row>
      <xdr:rowOff>15966</xdr:rowOff>
    </xdr:to>
    <xdr:sp macro="" textlink="">
      <xdr:nvSpPr>
        <xdr:cNvPr id="82" name="楕円 81">
          <a:extLst>
            <a:ext uri="{FF2B5EF4-FFF2-40B4-BE49-F238E27FC236}">
              <a16:creationId xmlns:a16="http://schemas.microsoft.com/office/drawing/2014/main" xmlns="" id="{09612D7D-6A5D-42B3-80D0-7CC528456E9A}"/>
            </a:ext>
          </a:extLst>
        </xdr:cNvPr>
        <xdr:cNvSpPr/>
      </xdr:nvSpPr>
      <xdr:spPr>
        <a:xfrm>
          <a:off x="10795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136616</xdr:rowOff>
    </xdr:from>
    <xdr:to>
      <xdr:col>10</xdr:col>
      <xdr:colOff>114300</xdr:colOff>
      <xdr:row>38</xdr:row>
      <xdr:rowOff>4354</xdr:rowOff>
    </xdr:to>
    <xdr:cxnSp macro="">
      <xdr:nvCxnSpPr>
        <xdr:cNvPr id="83" name="直線コネクタ 82">
          <a:extLst>
            <a:ext uri="{FF2B5EF4-FFF2-40B4-BE49-F238E27FC236}">
              <a16:creationId xmlns:a16="http://schemas.microsoft.com/office/drawing/2014/main" xmlns="" id="{C21890C0-E004-46B5-B6BE-943EF27A1EC4}"/>
            </a:ext>
          </a:extLst>
        </xdr:cNvPr>
        <xdr:cNvCxnSpPr/>
      </xdr:nvCxnSpPr>
      <xdr:spPr>
        <a:xfrm>
          <a:off x="1130300" y="648026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66783</xdr:rowOff>
    </xdr:from>
    <xdr:ext cx="405111" cy="259045"/>
    <xdr:sp macro="" textlink="">
      <xdr:nvSpPr>
        <xdr:cNvPr id="84" name="n_1aveValue【図書館】&#10;有形固定資産減価償却率">
          <a:extLst>
            <a:ext uri="{FF2B5EF4-FFF2-40B4-BE49-F238E27FC236}">
              <a16:creationId xmlns:a16="http://schemas.microsoft.com/office/drawing/2014/main" xmlns="" id="{CD724E27-8724-4091-994F-C238EA2EC511}"/>
            </a:ext>
          </a:extLst>
        </xdr:cNvPr>
        <xdr:cNvSpPr txBox="1"/>
      </xdr:nvSpPr>
      <xdr:spPr>
        <a:xfrm>
          <a:off x="35820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58619</xdr:rowOff>
    </xdr:from>
    <xdr:ext cx="405111" cy="259045"/>
    <xdr:sp macro="" textlink="">
      <xdr:nvSpPr>
        <xdr:cNvPr id="85" name="n_2aveValue【図書館】&#10;有形固定資産減価償却率">
          <a:extLst>
            <a:ext uri="{FF2B5EF4-FFF2-40B4-BE49-F238E27FC236}">
              <a16:creationId xmlns:a16="http://schemas.microsoft.com/office/drawing/2014/main" xmlns="" id="{D8D6D15C-09FE-4768-8F63-807E5C251844}"/>
            </a:ext>
          </a:extLst>
        </xdr:cNvPr>
        <xdr:cNvSpPr txBox="1"/>
      </xdr:nvSpPr>
      <xdr:spPr>
        <a:xfrm>
          <a:off x="2705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84744</xdr:rowOff>
    </xdr:from>
    <xdr:ext cx="405111" cy="259045"/>
    <xdr:sp macro="" textlink="">
      <xdr:nvSpPr>
        <xdr:cNvPr id="86" name="n_3aveValue【図書館】&#10;有形固定資産減価償却率">
          <a:extLst>
            <a:ext uri="{FF2B5EF4-FFF2-40B4-BE49-F238E27FC236}">
              <a16:creationId xmlns:a16="http://schemas.microsoft.com/office/drawing/2014/main" xmlns="" id="{01822187-32F9-4D00-B00E-7D6663909B85}"/>
            </a:ext>
          </a:extLst>
        </xdr:cNvPr>
        <xdr:cNvSpPr txBox="1"/>
      </xdr:nvSpPr>
      <xdr:spPr>
        <a:xfrm>
          <a:off x="1816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135363</xdr:rowOff>
    </xdr:from>
    <xdr:ext cx="405111" cy="259045"/>
    <xdr:sp macro="" textlink="">
      <xdr:nvSpPr>
        <xdr:cNvPr id="87" name="n_4aveValue【図書館】&#10;有形固定資産減価償却率">
          <a:extLst>
            <a:ext uri="{FF2B5EF4-FFF2-40B4-BE49-F238E27FC236}">
              <a16:creationId xmlns:a16="http://schemas.microsoft.com/office/drawing/2014/main" xmlns="" id="{AD121B89-2E56-4FB5-810B-A5165FD56EAB}"/>
            </a:ext>
          </a:extLst>
        </xdr:cNvPr>
        <xdr:cNvSpPr txBox="1"/>
      </xdr:nvSpPr>
      <xdr:spPr>
        <a:xfrm>
          <a:off x="927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111596</xdr:rowOff>
    </xdr:from>
    <xdr:ext cx="405111" cy="259045"/>
    <xdr:sp macro="" textlink="">
      <xdr:nvSpPr>
        <xdr:cNvPr id="88" name="n_1mainValue【図書館】&#10;有形固定資産減価償却率">
          <a:extLst>
            <a:ext uri="{FF2B5EF4-FFF2-40B4-BE49-F238E27FC236}">
              <a16:creationId xmlns:a16="http://schemas.microsoft.com/office/drawing/2014/main" xmlns="" id="{DA857964-ECBA-4928-9FA1-2104BB3628E6}"/>
            </a:ext>
          </a:extLst>
        </xdr:cNvPr>
        <xdr:cNvSpPr txBox="1"/>
      </xdr:nvSpPr>
      <xdr:spPr>
        <a:xfrm>
          <a:off x="3582044"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85470</xdr:rowOff>
    </xdr:from>
    <xdr:ext cx="405111" cy="259045"/>
    <xdr:sp macro="" textlink="">
      <xdr:nvSpPr>
        <xdr:cNvPr id="89" name="n_2mainValue【図書館】&#10;有形固定資産減価償却率">
          <a:extLst>
            <a:ext uri="{FF2B5EF4-FFF2-40B4-BE49-F238E27FC236}">
              <a16:creationId xmlns:a16="http://schemas.microsoft.com/office/drawing/2014/main" xmlns="" id="{C4F12817-E930-4AA3-AFBF-D61ACC99515C}"/>
            </a:ext>
          </a:extLst>
        </xdr:cNvPr>
        <xdr:cNvSpPr txBox="1"/>
      </xdr:nvSpPr>
      <xdr:spPr>
        <a:xfrm>
          <a:off x="2705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46281</xdr:rowOff>
    </xdr:from>
    <xdr:ext cx="405111" cy="259045"/>
    <xdr:sp macro="" textlink="">
      <xdr:nvSpPr>
        <xdr:cNvPr id="90" name="n_3mainValue【図書館】&#10;有形固定資産減価償却率">
          <a:extLst>
            <a:ext uri="{FF2B5EF4-FFF2-40B4-BE49-F238E27FC236}">
              <a16:creationId xmlns:a16="http://schemas.microsoft.com/office/drawing/2014/main" xmlns="" id="{979325CD-07DE-43C0-B650-7D2DE0DCDFA6}"/>
            </a:ext>
          </a:extLst>
        </xdr:cNvPr>
        <xdr:cNvSpPr txBox="1"/>
      </xdr:nvSpPr>
      <xdr:spPr>
        <a:xfrm>
          <a:off x="1816744" y="656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7093</xdr:rowOff>
    </xdr:from>
    <xdr:ext cx="405111" cy="259045"/>
    <xdr:sp macro="" textlink="">
      <xdr:nvSpPr>
        <xdr:cNvPr id="91" name="n_4mainValue【図書館】&#10;有形固定資産減価償却率">
          <a:extLst>
            <a:ext uri="{FF2B5EF4-FFF2-40B4-BE49-F238E27FC236}">
              <a16:creationId xmlns:a16="http://schemas.microsoft.com/office/drawing/2014/main" xmlns="" id="{FEDADC15-F5AD-4655-B7D3-E8CF778E1BCD}"/>
            </a:ext>
          </a:extLst>
        </xdr:cNvPr>
        <xdr:cNvSpPr txBox="1"/>
      </xdr:nvSpPr>
      <xdr:spPr>
        <a:xfrm>
          <a:off x="927744" y="652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D68BEC64-CCB9-4980-9C2A-F0AABE2FA7E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D0668FD8-890D-4E41-A70F-A113185A93A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71ED6F74-66D9-4253-ACFE-A76CFE6B00F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8899E6F4-AE36-4788-AC1A-D2B655C5872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37ACA5B7-0018-4CB4-8F33-CF182EF95B2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6095B50D-0C9C-495C-8AC4-B86D4DF892B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1150DCD7-CA18-40E9-9872-A47101196B1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7201FE63-0444-4AD1-811A-D0DA60DB71F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xmlns="" id="{2A5078BD-8B58-4469-82A2-101040101A8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8A7CC276-C5A7-4E50-B243-64097CE3A72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2" name="テキスト ボックス 101">
          <a:extLst>
            <a:ext uri="{FF2B5EF4-FFF2-40B4-BE49-F238E27FC236}">
              <a16:creationId xmlns:a16="http://schemas.microsoft.com/office/drawing/2014/main" xmlns="" id="{3D4992ED-2B6C-41AE-A301-08B9BB37D4FF}"/>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3" name="直線コネクタ 102">
          <a:extLst>
            <a:ext uri="{FF2B5EF4-FFF2-40B4-BE49-F238E27FC236}">
              <a16:creationId xmlns:a16="http://schemas.microsoft.com/office/drawing/2014/main" xmlns="" id="{EE5D0F41-2030-42A3-BCC0-2E4A63D78E06}"/>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4" name="テキスト ボックス 103">
          <a:extLst>
            <a:ext uri="{FF2B5EF4-FFF2-40B4-BE49-F238E27FC236}">
              <a16:creationId xmlns:a16="http://schemas.microsoft.com/office/drawing/2014/main" xmlns="" id="{6D82066A-EEE0-4FCB-9F66-BAB7CA0ED041}"/>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5" name="直線コネクタ 104">
          <a:extLst>
            <a:ext uri="{FF2B5EF4-FFF2-40B4-BE49-F238E27FC236}">
              <a16:creationId xmlns:a16="http://schemas.microsoft.com/office/drawing/2014/main" xmlns="" id="{C10F967C-F98C-4434-B1F8-EAE93C4A0FB8}"/>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6" name="テキスト ボックス 105">
          <a:extLst>
            <a:ext uri="{FF2B5EF4-FFF2-40B4-BE49-F238E27FC236}">
              <a16:creationId xmlns:a16="http://schemas.microsoft.com/office/drawing/2014/main" xmlns="" id="{9D030CD5-E0D0-4E64-B475-64807381CA64}"/>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7" name="直線コネクタ 106">
          <a:extLst>
            <a:ext uri="{FF2B5EF4-FFF2-40B4-BE49-F238E27FC236}">
              <a16:creationId xmlns:a16="http://schemas.microsoft.com/office/drawing/2014/main" xmlns="" id="{EE1851AB-3B21-49B7-AC93-97736A95F9C5}"/>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8" name="テキスト ボックス 107">
          <a:extLst>
            <a:ext uri="{FF2B5EF4-FFF2-40B4-BE49-F238E27FC236}">
              <a16:creationId xmlns:a16="http://schemas.microsoft.com/office/drawing/2014/main" xmlns="" id="{281823E7-78B2-4BBE-A593-B17A60C96B23}"/>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9" name="直線コネクタ 108">
          <a:extLst>
            <a:ext uri="{FF2B5EF4-FFF2-40B4-BE49-F238E27FC236}">
              <a16:creationId xmlns:a16="http://schemas.microsoft.com/office/drawing/2014/main" xmlns="" id="{C7F60ECE-E253-452F-8706-8A891D110A62}"/>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10" name="テキスト ボックス 109">
          <a:extLst>
            <a:ext uri="{FF2B5EF4-FFF2-40B4-BE49-F238E27FC236}">
              <a16:creationId xmlns:a16="http://schemas.microsoft.com/office/drawing/2014/main" xmlns="" id="{54BF5F24-C800-439D-BCB3-00780063FF7B}"/>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1" name="直線コネクタ 110">
          <a:extLst>
            <a:ext uri="{FF2B5EF4-FFF2-40B4-BE49-F238E27FC236}">
              <a16:creationId xmlns:a16="http://schemas.microsoft.com/office/drawing/2014/main" xmlns="" id="{476FF7F4-F702-47C6-BBE4-81C8CB1C3614}"/>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2" name="テキスト ボックス 111">
          <a:extLst>
            <a:ext uri="{FF2B5EF4-FFF2-40B4-BE49-F238E27FC236}">
              <a16:creationId xmlns:a16="http://schemas.microsoft.com/office/drawing/2014/main" xmlns="" id="{119F7CDD-91CD-4E4E-AE50-9AB7768015CC}"/>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3" name="直線コネクタ 112">
          <a:extLst>
            <a:ext uri="{FF2B5EF4-FFF2-40B4-BE49-F238E27FC236}">
              <a16:creationId xmlns:a16="http://schemas.microsoft.com/office/drawing/2014/main" xmlns="" id="{47A23C3E-437B-48FD-8537-AD6CE4737A03}"/>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4" name="テキスト ボックス 113">
          <a:extLst>
            <a:ext uri="{FF2B5EF4-FFF2-40B4-BE49-F238E27FC236}">
              <a16:creationId xmlns:a16="http://schemas.microsoft.com/office/drawing/2014/main" xmlns="" id="{52414DFD-0F40-4503-88E5-C80DCE3C64FF}"/>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a:extLst>
            <a:ext uri="{FF2B5EF4-FFF2-40B4-BE49-F238E27FC236}">
              <a16:creationId xmlns:a16="http://schemas.microsoft.com/office/drawing/2014/main" xmlns="" id="{09458DEF-57D5-4D40-9014-334D0CA0754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6" name="テキスト ボックス 115">
          <a:extLst>
            <a:ext uri="{FF2B5EF4-FFF2-40B4-BE49-F238E27FC236}">
              <a16:creationId xmlns:a16="http://schemas.microsoft.com/office/drawing/2014/main" xmlns="" id="{0D1203BC-1C27-4BB4-A1C0-3482AB4B753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図書館】&#10;一人当たり面積グラフ枠">
          <a:extLst>
            <a:ext uri="{FF2B5EF4-FFF2-40B4-BE49-F238E27FC236}">
              <a16:creationId xmlns:a16="http://schemas.microsoft.com/office/drawing/2014/main" xmlns="" id="{EE79CE84-362A-49EC-8BD9-59826D881F5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43543</xdr:rowOff>
    </xdr:from>
    <xdr:to>
      <xdr:col>54</xdr:col>
      <xdr:colOff>189865</xdr:colOff>
      <xdr:row>42</xdr:row>
      <xdr:rowOff>27215</xdr:rowOff>
    </xdr:to>
    <xdr:cxnSp macro="">
      <xdr:nvCxnSpPr>
        <xdr:cNvPr id="118" name="直線コネクタ 117">
          <a:extLst>
            <a:ext uri="{FF2B5EF4-FFF2-40B4-BE49-F238E27FC236}">
              <a16:creationId xmlns:a16="http://schemas.microsoft.com/office/drawing/2014/main" xmlns="" id="{EB7D96DC-E052-415B-B99F-548B7AAB5D77}"/>
            </a:ext>
          </a:extLst>
        </xdr:cNvPr>
        <xdr:cNvCxnSpPr/>
      </xdr:nvCxnSpPr>
      <xdr:spPr>
        <a:xfrm flipV="1">
          <a:off x="10476865" y="5872843"/>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31042</xdr:rowOff>
    </xdr:from>
    <xdr:ext cx="469744" cy="259045"/>
    <xdr:sp macro="" textlink="">
      <xdr:nvSpPr>
        <xdr:cNvPr id="119" name="【図書館】&#10;一人当たり面積最小値テキスト">
          <a:extLst>
            <a:ext uri="{FF2B5EF4-FFF2-40B4-BE49-F238E27FC236}">
              <a16:creationId xmlns:a16="http://schemas.microsoft.com/office/drawing/2014/main" xmlns="" id="{4E64E377-58D0-415F-8B40-5917FCB99171}"/>
            </a:ext>
          </a:extLst>
        </xdr:cNvPr>
        <xdr:cNvSpPr txBox="1"/>
      </xdr:nvSpPr>
      <xdr:spPr>
        <a:xfrm>
          <a:off x="10515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27215</xdr:rowOff>
    </xdr:from>
    <xdr:to>
      <xdr:col>55</xdr:col>
      <xdr:colOff>88900</xdr:colOff>
      <xdr:row>42</xdr:row>
      <xdr:rowOff>27215</xdr:rowOff>
    </xdr:to>
    <xdr:cxnSp macro="">
      <xdr:nvCxnSpPr>
        <xdr:cNvPr id="120" name="直線コネクタ 119">
          <a:extLst>
            <a:ext uri="{FF2B5EF4-FFF2-40B4-BE49-F238E27FC236}">
              <a16:creationId xmlns:a16="http://schemas.microsoft.com/office/drawing/2014/main" xmlns="" id="{19066001-A8FE-452C-9DD4-084641935409}"/>
            </a:ext>
          </a:extLst>
        </xdr:cNvPr>
        <xdr:cNvCxnSpPr/>
      </xdr:nvCxnSpPr>
      <xdr:spPr>
        <a:xfrm>
          <a:off x="10388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161670</xdr:rowOff>
    </xdr:from>
    <xdr:ext cx="469744" cy="259045"/>
    <xdr:sp macro="" textlink="">
      <xdr:nvSpPr>
        <xdr:cNvPr id="121" name="【図書館】&#10;一人当たり面積最大値テキスト">
          <a:extLst>
            <a:ext uri="{FF2B5EF4-FFF2-40B4-BE49-F238E27FC236}">
              <a16:creationId xmlns:a16="http://schemas.microsoft.com/office/drawing/2014/main" xmlns="" id="{773E0EEB-979E-4D89-9D0F-B60A9BB64FC9}"/>
            </a:ext>
          </a:extLst>
        </xdr:cNvPr>
        <xdr:cNvSpPr txBox="1"/>
      </xdr:nvSpPr>
      <xdr:spPr>
        <a:xfrm>
          <a:off x="10515600" y="564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43543</xdr:rowOff>
    </xdr:from>
    <xdr:to>
      <xdr:col>55</xdr:col>
      <xdr:colOff>88900</xdr:colOff>
      <xdr:row>34</xdr:row>
      <xdr:rowOff>43543</xdr:rowOff>
    </xdr:to>
    <xdr:cxnSp macro="">
      <xdr:nvCxnSpPr>
        <xdr:cNvPr id="122" name="直線コネクタ 121">
          <a:extLst>
            <a:ext uri="{FF2B5EF4-FFF2-40B4-BE49-F238E27FC236}">
              <a16:creationId xmlns:a16="http://schemas.microsoft.com/office/drawing/2014/main" xmlns="" id="{C81E270D-BC52-428D-9125-B2096A203919}"/>
            </a:ext>
          </a:extLst>
        </xdr:cNvPr>
        <xdr:cNvCxnSpPr/>
      </xdr:nvCxnSpPr>
      <xdr:spPr>
        <a:xfrm>
          <a:off x="10388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44649</xdr:rowOff>
    </xdr:from>
    <xdr:ext cx="469744" cy="259045"/>
    <xdr:sp macro="" textlink="">
      <xdr:nvSpPr>
        <xdr:cNvPr id="123" name="【図書館】&#10;一人当たり面積平均値テキスト">
          <a:extLst>
            <a:ext uri="{FF2B5EF4-FFF2-40B4-BE49-F238E27FC236}">
              <a16:creationId xmlns:a16="http://schemas.microsoft.com/office/drawing/2014/main" xmlns="" id="{389FD500-086B-4014-B199-116FC5C1E38D}"/>
            </a:ext>
          </a:extLst>
        </xdr:cNvPr>
        <xdr:cNvSpPr txBox="1"/>
      </xdr:nvSpPr>
      <xdr:spPr>
        <a:xfrm>
          <a:off x="10515600" y="67311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66222</xdr:rowOff>
    </xdr:from>
    <xdr:to>
      <xdr:col>55</xdr:col>
      <xdr:colOff>50800</xdr:colOff>
      <xdr:row>39</xdr:row>
      <xdr:rowOff>167822</xdr:rowOff>
    </xdr:to>
    <xdr:sp macro="" textlink="">
      <xdr:nvSpPr>
        <xdr:cNvPr id="124" name="フローチャート: 判断 123">
          <a:extLst>
            <a:ext uri="{FF2B5EF4-FFF2-40B4-BE49-F238E27FC236}">
              <a16:creationId xmlns:a16="http://schemas.microsoft.com/office/drawing/2014/main" xmlns="" id="{49836A50-71F4-4E55-92EE-4350E3EE0A31}"/>
            </a:ext>
          </a:extLst>
        </xdr:cNvPr>
        <xdr:cNvSpPr/>
      </xdr:nvSpPr>
      <xdr:spPr>
        <a:xfrm>
          <a:off x="10426700" y="675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131535</xdr:rowOff>
    </xdr:from>
    <xdr:to>
      <xdr:col>50</xdr:col>
      <xdr:colOff>165100</xdr:colOff>
      <xdr:row>40</xdr:row>
      <xdr:rowOff>61685</xdr:rowOff>
    </xdr:to>
    <xdr:sp macro="" textlink="">
      <xdr:nvSpPr>
        <xdr:cNvPr id="125" name="フローチャート: 判断 124">
          <a:extLst>
            <a:ext uri="{FF2B5EF4-FFF2-40B4-BE49-F238E27FC236}">
              <a16:creationId xmlns:a16="http://schemas.microsoft.com/office/drawing/2014/main" xmlns="" id="{D14CE1F8-D923-4816-9C1C-EB495DAB77A5}"/>
            </a:ext>
          </a:extLst>
        </xdr:cNvPr>
        <xdr:cNvSpPr/>
      </xdr:nvSpPr>
      <xdr:spPr>
        <a:xfrm>
          <a:off x="9588500" y="681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6" name="フローチャート: 判断 125">
          <a:extLst>
            <a:ext uri="{FF2B5EF4-FFF2-40B4-BE49-F238E27FC236}">
              <a16:creationId xmlns:a16="http://schemas.microsoft.com/office/drawing/2014/main" xmlns="" id="{4280E1A3-7A35-421A-AE7E-700AB661CC50}"/>
            </a:ext>
          </a:extLst>
        </xdr:cNvPr>
        <xdr:cNvSpPr/>
      </xdr:nvSpPr>
      <xdr:spPr>
        <a:xfrm>
          <a:off x="8699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9072</xdr:rowOff>
    </xdr:from>
    <xdr:to>
      <xdr:col>41</xdr:col>
      <xdr:colOff>101600</xdr:colOff>
      <xdr:row>40</xdr:row>
      <xdr:rowOff>110672</xdr:rowOff>
    </xdr:to>
    <xdr:sp macro="" textlink="">
      <xdr:nvSpPr>
        <xdr:cNvPr id="127" name="フローチャート: 判断 126">
          <a:extLst>
            <a:ext uri="{FF2B5EF4-FFF2-40B4-BE49-F238E27FC236}">
              <a16:creationId xmlns:a16="http://schemas.microsoft.com/office/drawing/2014/main" xmlns="" id="{22EBD240-6B43-4A75-8B1A-8BDC2241A477}"/>
            </a:ext>
          </a:extLst>
        </xdr:cNvPr>
        <xdr:cNvSpPr/>
      </xdr:nvSpPr>
      <xdr:spPr>
        <a:xfrm>
          <a:off x="7810500" y="686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41728</xdr:rowOff>
    </xdr:from>
    <xdr:to>
      <xdr:col>36</xdr:col>
      <xdr:colOff>165100</xdr:colOff>
      <xdr:row>40</xdr:row>
      <xdr:rowOff>143328</xdr:rowOff>
    </xdr:to>
    <xdr:sp macro="" textlink="">
      <xdr:nvSpPr>
        <xdr:cNvPr id="128" name="フローチャート: 判断 127">
          <a:extLst>
            <a:ext uri="{FF2B5EF4-FFF2-40B4-BE49-F238E27FC236}">
              <a16:creationId xmlns:a16="http://schemas.microsoft.com/office/drawing/2014/main" xmlns="" id="{2ED50B07-742A-4D67-8331-66E23578849B}"/>
            </a:ext>
          </a:extLst>
        </xdr:cNvPr>
        <xdr:cNvSpPr/>
      </xdr:nvSpPr>
      <xdr:spPr>
        <a:xfrm>
          <a:off x="69215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B235D542-ABC7-47C2-95E6-41BEC4658BE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xmlns="" id="{419AED71-6497-44C4-B8A0-EF239D27847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xmlns="" id="{19E56DC7-D7A3-4D95-AB6E-0637081D22C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xmlns="" id="{33B28EEA-7167-4780-B5B0-D2E0D66127F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xmlns="" id="{ECDF7184-9CA6-45E1-9DF0-5F8CC425209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58057</xdr:rowOff>
    </xdr:from>
    <xdr:to>
      <xdr:col>55</xdr:col>
      <xdr:colOff>50800</xdr:colOff>
      <xdr:row>38</xdr:row>
      <xdr:rowOff>159657</xdr:rowOff>
    </xdr:to>
    <xdr:sp macro="" textlink="">
      <xdr:nvSpPr>
        <xdr:cNvPr id="134" name="楕円 133">
          <a:extLst>
            <a:ext uri="{FF2B5EF4-FFF2-40B4-BE49-F238E27FC236}">
              <a16:creationId xmlns:a16="http://schemas.microsoft.com/office/drawing/2014/main" xmlns="" id="{9101D0EC-6B08-4F5F-85A1-2BC3976199BA}"/>
            </a:ext>
          </a:extLst>
        </xdr:cNvPr>
        <xdr:cNvSpPr/>
      </xdr:nvSpPr>
      <xdr:spPr>
        <a:xfrm>
          <a:off x="104267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80934</xdr:rowOff>
    </xdr:from>
    <xdr:ext cx="469744" cy="259045"/>
    <xdr:sp macro="" textlink="">
      <xdr:nvSpPr>
        <xdr:cNvPr id="135" name="【図書館】&#10;一人当たり面積該当値テキスト">
          <a:extLst>
            <a:ext uri="{FF2B5EF4-FFF2-40B4-BE49-F238E27FC236}">
              <a16:creationId xmlns:a16="http://schemas.microsoft.com/office/drawing/2014/main" xmlns="" id="{3B6CF590-522B-4B17-9432-C3ED45695D5B}"/>
            </a:ext>
          </a:extLst>
        </xdr:cNvPr>
        <xdr:cNvSpPr txBox="1"/>
      </xdr:nvSpPr>
      <xdr:spPr>
        <a:xfrm>
          <a:off x="10515600" y="642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74385</xdr:rowOff>
    </xdr:from>
    <xdr:to>
      <xdr:col>50</xdr:col>
      <xdr:colOff>165100</xdr:colOff>
      <xdr:row>39</xdr:row>
      <xdr:rowOff>4535</xdr:rowOff>
    </xdr:to>
    <xdr:sp macro="" textlink="">
      <xdr:nvSpPr>
        <xdr:cNvPr id="136" name="楕円 135">
          <a:extLst>
            <a:ext uri="{FF2B5EF4-FFF2-40B4-BE49-F238E27FC236}">
              <a16:creationId xmlns:a16="http://schemas.microsoft.com/office/drawing/2014/main" xmlns="" id="{7EA5A534-6581-4119-A50C-94D37EC5ADB4}"/>
            </a:ext>
          </a:extLst>
        </xdr:cNvPr>
        <xdr:cNvSpPr/>
      </xdr:nvSpPr>
      <xdr:spPr>
        <a:xfrm>
          <a:off x="9588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108857</xdr:rowOff>
    </xdr:from>
    <xdr:to>
      <xdr:col>55</xdr:col>
      <xdr:colOff>0</xdr:colOff>
      <xdr:row>38</xdr:row>
      <xdr:rowOff>125185</xdr:rowOff>
    </xdr:to>
    <xdr:cxnSp macro="">
      <xdr:nvCxnSpPr>
        <xdr:cNvPr id="137" name="直線コネクタ 136">
          <a:extLst>
            <a:ext uri="{FF2B5EF4-FFF2-40B4-BE49-F238E27FC236}">
              <a16:creationId xmlns:a16="http://schemas.microsoft.com/office/drawing/2014/main" xmlns="" id="{001FA51E-5C2B-4CA9-B001-6D980AD391C4}"/>
            </a:ext>
          </a:extLst>
        </xdr:cNvPr>
        <xdr:cNvCxnSpPr/>
      </xdr:nvCxnSpPr>
      <xdr:spPr>
        <a:xfrm flipV="1">
          <a:off x="9639300" y="6623957"/>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74385</xdr:rowOff>
    </xdr:from>
    <xdr:to>
      <xdr:col>46</xdr:col>
      <xdr:colOff>38100</xdr:colOff>
      <xdr:row>39</xdr:row>
      <xdr:rowOff>4535</xdr:rowOff>
    </xdr:to>
    <xdr:sp macro="" textlink="">
      <xdr:nvSpPr>
        <xdr:cNvPr id="138" name="楕円 137">
          <a:extLst>
            <a:ext uri="{FF2B5EF4-FFF2-40B4-BE49-F238E27FC236}">
              <a16:creationId xmlns:a16="http://schemas.microsoft.com/office/drawing/2014/main" xmlns="" id="{7E9F81D1-6757-4C86-AFC7-DEFE398A48FC}"/>
            </a:ext>
          </a:extLst>
        </xdr:cNvPr>
        <xdr:cNvSpPr/>
      </xdr:nvSpPr>
      <xdr:spPr>
        <a:xfrm>
          <a:off x="8699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125185</xdr:rowOff>
    </xdr:from>
    <xdr:to>
      <xdr:col>50</xdr:col>
      <xdr:colOff>114300</xdr:colOff>
      <xdr:row>38</xdr:row>
      <xdr:rowOff>125185</xdr:rowOff>
    </xdr:to>
    <xdr:cxnSp macro="">
      <xdr:nvCxnSpPr>
        <xdr:cNvPr id="139" name="直線コネクタ 138">
          <a:extLst>
            <a:ext uri="{FF2B5EF4-FFF2-40B4-BE49-F238E27FC236}">
              <a16:creationId xmlns:a16="http://schemas.microsoft.com/office/drawing/2014/main" xmlns="" id="{5BBE0E2D-96B8-4A88-8D62-52A150B7D8D1}"/>
            </a:ext>
          </a:extLst>
        </xdr:cNvPr>
        <xdr:cNvCxnSpPr/>
      </xdr:nvCxnSpPr>
      <xdr:spPr>
        <a:xfrm>
          <a:off x="8750300" y="66402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90715</xdr:rowOff>
    </xdr:from>
    <xdr:to>
      <xdr:col>41</xdr:col>
      <xdr:colOff>101600</xdr:colOff>
      <xdr:row>39</xdr:row>
      <xdr:rowOff>20865</xdr:rowOff>
    </xdr:to>
    <xdr:sp macro="" textlink="">
      <xdr:nvSpPr>
        <xdr:cNvPr id="140" name="楕円 139">
          <a:extLst>
            <a:ext uri="{FF2B5EF4-FFF2-40B4-BE49-F238E27FC236}">
              <a16:creationId xmlns:a16="http://schemas.microsoft.com/office/drawing/2014/main" xmlns="" id="{02CCF1B8-8E8A-44CA-817C-182BC6F4C65D}"/>
            </a:ext>
          </a:extLst>
        </xdr:cNvPr>
        <xdr:cNvSpPr/>
      </xdr:nvSpPr>
      <xdr:spPr>
        <a:xfrm>
          <a:off x="78105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125185</xdr:rowOff>
    </xdr:from>
    <xdr:to>
      <xdr:col>45</xdr:col>
      <xdr:colOff>177800</xdr:colOff>
      <xdr:row>38</xdr:row>
      <xdr:rowOff>141515</xdr:rowOff>
    </xdr:to>
    <xdr:cxnSp macro="">
      <xdr:nvCxnSpPr>
        <xdr:cNvPr id="141" name="直線コネクタ 140">
          <a:extLst>
            <a:ext uri="{FF2B5EF4-FFF2-40B4-BE49-F238E27FC236}">
              <a16:creationId xmlns:a16="http://schemas.microsoft.com/office/drawing/2014/main" xmlns="" id="{B40D6F69-694D-4ED9-9E82-857A051E7413}"/>
            </a:ext>
          </a:extLst>
        </xdr:cNvPr>
        <xdr:cNvCxnSpPr/>
      </xdr:nvCxnSpPr>
      <xdr:spPr>
        <a:xfrm flipV="1">
          <a:off x="7861300" y="66402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107043</xdr:rowOff>
    </xdr:from>
    <xdr:to>
      <xdr:col>36</xdr:col>
      <xdr:colOff>165100</xdr:colOff>
      <xdr:row>39</xdr:row>
      <xdr:rowOff>37193</xdr:rowOff>
    </xdr:to>
    <xdr:sp macro="" textlink="">
      <xdr:nvSpPr>
        <xdr:cNvPr id="142" name="楕円 141">
          <a:extLst>
            <a:ext uri="{FF2B5EF4-FFF2-40B4-BE49-F238E27FC236}">
              <a16:creationId xmlns:a16="http://schemas.microsoft.com/office/drawing/2014/main" xmlns="" id="{AEE5F75E-B826-4109-8926-CFF59033BD40}"/>
            </a:ext>
          </a:extLst>
        </xdr:cNvPr>
        <xdr:cNvSpPr/>
      </xdr:nvSpPr>
      <xdr:spPr>
        <a:xfrm>
          <a:off x="6921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141515</xdr:rowOff>
    </xdr:from>
    <xdr:to>
      <xdr:col>41</xdr:col>
      <xdr:colOff>50800</xdr:colOff>
      <xdr:row>38</xdr:row>
      <xdr:rowOff>157843</xdr:rowOff>
    </xdr:to>
    <xdr:cxnSp macro="">
      <xdr:nvCxnSpPr>
        <xdr:cNvPr id="143" name="直線コネクタ 142">
          <a:extLst>
            <a:ext uri="{FF2B5EF4-FFF2-40B4-BE49-F238E27FC236}">
              <a16:creationId xmlns:a16="http://schemas.microsoft.com/office/drawing/2014/main" xmlns="" id="{BF3FF2B0-0879-4C42-9DA9-9979C92D33AC}"/>
            </a:ext>
          </a:extLst>
        </xdr:cNvPr>
        <xdr:cNvCxnSpPr/>
      </xdr:nvCxnSpPr>
      <xdr:spPr>
        <a:xfrm flipV="1">
          <a:off x="6972300" y="66566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52812</xdr:rowOff>
    </xdr:from>
    <xdr:ext cx="469744" cy="259045"/>
    <xdr:sp macro="" textlink="">
      <xdr:nvSpPr>
        <xdr:cNvPr id="144" name="n_1aveValue【図書館】&#10;一人当たり面積">
          <a:extLst>
            <a:ext uri="{FF2B5EF4-FFF2-40B4-BE49-F238E27FC236}">
              <a16:creationId xmlns:a16="http://schemas.microsoft.com/office/drawing/2014/main" xmlns="" id="{2989E7F4-8BEE-48DC-B23E-42D9002DFAC5}"/>
            </a:ext>
          </a:extLst>
        </xdr:cNvPr>
        <xdr:cNvSpPr txBox="1"/>
      </xdr:nvSpPr>
      <xdr:spPr>
        <a:xfrm>
          <a:off x="9391727" y="691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85470</xdr:rowOff>
    </xdr:from>
    <xdr:ext cx="469744" cy="259045"/>
    <xdr:sp macro="" textlink="">
      <xdr:nvSpPr>
        <xdr:cNvPr id="145" name="n_2aveValue【図書館】&#10;一人当たり面積">
          <a:extLst>
            <a:ext uri="{FF2B5EF4-FFF2-40B4-BE49-F238E27FC236}">
              <a16:creationId xmlns:a16="http://schemas.microsoft.com/office/drawing/2014/main" xmlns="" id="{ED90832C-00A5-41A7-A8E3-AF49F819640A}"/>
            </a:ext>
          </a:extLst>
        </xdr:cNvPr>
        <xdr:cNvSpPr txBox="1"/>
      </xdr:nvSpPr>
      <xdr:spPr>
        <a:xfrm>
          <a:off x="85154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101799</xdr:rowOff>
    </xdr:from>
    <xdr:ext cx="469744" cy="259045"/>
    <xdr:sp macro="" textlink="">
      <xdr:nvSpPr>
        <xdr:cNvPr id="146" name="n_3aveValue【図書館】&#10;一人当たり面積">
          <a:extLst>
            <a:ext uri="{FF2B5EF4-FFF2-40B4-BE49-F238E27FC236}">
              <a16:creationId xmlns:a16="http://schemas.microsoft.com/office/drawing/2014/main" xmlns="" id="{C4A6C5BE-7C96-460F-BA11-84F893D01CB7}"/>
            </a:ext>
          </a:extLst>
        </xdr:cNvPr>
        <xdr:cNvSpPr txBox="1"/>
      </xdr:nvSpPr>
      <xdr:spPr>
        <a:xfrm>
          <a:off x="7626427" y="695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134455</xdr:rowOff>
    </xdr:from>
    <xdr:ext cx="469744" cy="259045"/>
    <xdr:sp macro="" textlink="">
      <xdr:nvSpPr>
        <xdr:cNvPr id="147" name="n_4aveValue【図書館】&#10;一人当たり面積">
          <a:extLst>
            <a:ext uri="{FF2B5EF4-FFF2-40B4-BE49-F238E27FC236}">
              <a16:creationId xmlns:a16="http://schemas.microsoft.com/office/drawing/2014/main" xmlns="" id="{2DD68217-2778-46D3-B30B-3253B685C08D}"/>
            </a:ext>
          </a:extLst>
        </xdr:cNvPr>
        <xdr:cNvSpPr txBox="1"/>
      </xdr:nvSpPr>
      <xdr:spPr>
        <a:xfrm>
          <a:off x="6737427" y="699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21063</xdr:rowOff>
    </xdr:from>
    <xdr:ext cx="469744" cy="259045"/>
    <xdr:sp macro="" textlink="">
      <xdr:nvSpPr>
        <xdr:cNvPr id="148" name="n_1mainValue【図書館】&#10;一人当たり面積">
          <a:extLst>
            <a:ext uri="{FF2B5EF4-FFF2-40B4-BE49-F238E27FC236}">
              <a16:creationId xmlns:a16="http://schemas.microsoft.com/office/drawing/2014/main" xmlns="" id="{5D6DE3B7-2F2F-4022-95ED-DF84D99C0C94}"/>
            </a:ext>
          </a:extLst>
        </xdr:cNvPr>
        <xdr:cNvSpPr txBox="1"/>
      </xdr:nvSpPr>
      <xdr:spPr>
        <a:xfrm>
          <a:off x="9391727" y="636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21063</xdr:rowOff>
    </xdr:from>
    <xdr:ext cx="469744" cy="259045"/>
    <xdr:sp macro="" textlink="">
      <xdr:nvSpPr>
        <xdr:cNvPr id="149" name="n_2mainValue【図書館】&#10;一人当たり面積">
          <a:extLst>
            <a:ext uri="{FF2B5EF4-FFF2-40B4-BE49-F238E27FC236}">
              <a16:creationId xmlns:a16="http://schemas.microsoft.com/office/drawing/2014/main" xmlns="" id="{82471D80-615A-40B3-8D3C-A68BC2F4FF7E}"/>
            </a:ext>
          </a:extLst>
        </xdr:cNvPr>
        <xdr:cNvSpPr txBox="1"/>
      </xdr:nvSpPr>
      <xdr:spPr>
        <a:xfrm>
          <a:off x="8515427" y="636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37391</xdr:rowOff>
    </xdr:from>
    <xdr:ext cx="469744" cy="259045"/>
    <xdr:sp macro="" textlink="">
      <xdr:nvSpPr>
        <xdr:cNvPr id="150" name="n_3mainValue【図書館】&#10;一人当たり面積">
          <a:extLst>
            <a:ext uri="{FF2B5EF4-FFF2-40B4-BE49-F238E27FC236}">
              <a16:creationId xmlns:a16="http://schemas.microsoft.com/office/drawing/2014/main" xmlns="" id="{EFEA8BAC-3671-4274-9094-CFFB6E7888DB}"/>
            </a:ext>
          </a:extLst>
        </xdr:cNvPr>
        <xdr:cNvSpPr txBox="1"/>
      </xdr:nvSpPr>
      <xdr:spPr>
        <a:xfrm>
          <a:off x="7626427" y="638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53720</xdr:rowOff>
    </xdr:from>
    <xdr:ext cx="469744" cy="259045"/>
    <xdr:sp macro="" textlink="">
      <xdr:nvSpPr>
        <xdr:cNvPr id="151" name="n_4mainValue【図書館】&#10;一人当たり面積">
          <a:extLst>
            <a:ext uri="{FF2B5EF4-FFF2-40B4-BE49-F238E27FC236}">
              <a16:creationId xmlns:a16="http://schemas.microsoft.com/office/drawing/2014/main" xmlns="" id="{B81B076F-F281-48EF-BE72-0B008045B703}"/>
            </a:ext>
          </a:extLst>
        </xdr:cNvPr>
        <xdr:cNvSpPr txBox="1"/>
      </xdr:nvSpPr>
      <xdr:spPr>
        <a:xfrm>
          <a:off x="6737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a:extLst>
            <a:ext uri="{FF2B5EF4-FFF2-40B4-BE49-F238E27FC236}">
              <a16:creationId xmlns:a16="http://schemas.microsoft.com/office/drawing/2014/main" xmlns="" id="{8A60E817-6154-4105-B2FE-4C44AA6BFDE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a:extLst>
            <a:ext uri="{FF2B5EF4-FFF2-40B4-BE49-F238E27FC236}">
              <a16:creationId xmlns:a16="http://schemas.microsoft.com/office/drawing/2014/main" xmlns="" id="{F550B8F8-1125-4354-A57C-9D2656161C7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a:extLst>
            <a:ext uri="{FF2B5EF4-FFF2-40B4-BE49-F238E27FC236}">
              <a16:creationId xmlns:a16="http://schemas.microsoft.com/office/drawing/2014/main" xmlns="" id="{888C41CE-6961-4A9C-85DF-139C6DA833F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a:extLst>
            <a:ext uri="{FF2B5EF4-FFF2-40B4-BE49-F238E27FC236}">
              <a16:creationId xmlns:a16="http://schemas.microsoft.com/office/drawing/2014/main" xmlns="" id="{6526038A-06FA-490E-ABC7-CC6ADE6DFB3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a:extLst>
            <a:ext uri="{FF2B5EF4-FFF2-40B4-BE49-F238E27FC236}">
              <a16:creationId xmlns:a16="http://schemas.microsoft.com/office/drawing/2014/main" xmlns="" id="{B1AD40AB-4CEA-489C-B9A3-7F53CCAC52B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a:extLst>
            <a:ext uri="{FF2B5EF4-FFF2-40B4-BE49-F238E27FC236}">
              <a16:creationId xmlns:a16="http://schemas.microsoft.com/office/drawing/2014/main" xmlns="" id="{B303435E-AACC-4595-AA44-35FA8FD08C3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a:extLst>
            <a:ext uri="{FF2B5EF4-FFF2-40B4-BE49-F238E27FC236}">
              <a16:creationId xmlns:a16="http://schemas.microsoft.com/office/drawing/2014/main" xmlns="" id="{561B231A-74B2-4A25-8669-9D315811A07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a:extLst>
            <a:ext uri="{FF2B5EF4-FFF2-40B4-BE49-F238E27FC236}">
              <a16:creationId xmlns:a16="http://schemas.microsoft.com/office/drawing/2014/main" xmlns="" id="{80A21175-478C-4EBC-B915-FBD00C21C53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a:extLst>
            <a:ext uri="{FF2B5EF4-FFF2-40B4-BE49-F238E27FC236}">
              <a16:creationId xmlns:a16="http://schemas.microsoft.com/office/drawing/2014/main" xmlns="" id="{3604171C-4979-4659-B7B2-5FB84510C24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a:extLst>
            <a:ext uri="{FF2B5EF4-FFF2-40B4-BE49-F238E27FC236}">
              <a16:creationId xmlns:a16="http://schemas.microsoft.com/office/drawing/2014/main" xmlns="" id="{AB192CC7-43AC-403F-AD5A-EC1EC82943B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2" name="テキスト ボックス 161">
          <a:extLst>
            <a:ext uri="{FF2B5EF4-FFF2-40B4-BE49-F238E27FC236}">
              <a16:creationId xmlns:a16="http://schemas.microsoft.com/office/drawing/2014/main" xmlns="" id="{977BA662-DC96-4FE0-916B-620E3240721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a:extLst>
            <a:ext uri="{FF2B5EF4-FFF2-40B4-BE49-F238E27FC236}">
              <a16:creationId xmlns:a16="http://schemas.microsoft.com/office/drawing/2014/main" xmlns="" id="{BB3DA970-6BD6-4DAF-B199-8CCF500011A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4" name="テキスト ボックス 163">
          <a:extLst>
            <a:ext uri="{FF2B5EF4-FFF2-40B4-BE49-F238E27FC236}">
              <a16:creationId xmlns:a16="http://schemas.microsoft.com/office/drawing/2014/main" xmlns="" id="{50043B0A-ADAB-4395-8FDF-5C057C985CEF}"/>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a:extLst>
            <a:ext uri="{FF2B5EF4-FFF2-40B4-BE49-F238E27FC236}">
              <a16:creationId xmlns:a16="http://schemas.microsoft.com/office/drawing/2014/main" xmlns="" id="{344AB00C-1AFF-435E-992B-E9B0C2FE8CF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a:extLst>
            <a:ext uri="{FF2B5EF4-FFF2-40B4-BE49-F238E27FC236}">
              <a16:creationId xmlns:a16="http://schemas.microsoft.com/office/drawing/2014/main" xmlns="" id="{8EBCAB61-B972-4380-9CE5-676EA80BDC9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a:extLst>
            <a:ext uri="{FF2B5EF4-FFF2-40B4-BE49-F238E27FC236}">
              <a16:creationId xmlns:a16="http://schemas.microsoft.com/office/drawing/2014/main" xmlns="" id="{E260F6F3-40D3-4DEE-BAFD-C060D4702DD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a:extLst>
            <a:ext uri="{FF2B5EF4-FFF2-40B4-BE49-F238E27FC236}">
              <a16:creationId xmlns:a16="http://schemas.microsoft.com/office/drawing/2014/main" xmlns="" id="{3560A693-BC63-4D57-8C5C-D4201A31D15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a:extLst>
            <a:ext uri="{FF2B5EF4-FFF2-40B4-BE49-F238E27FC236}">
              <a16:creationId xmlns:a16="http://schemas.microsoft.com/office/drawing/2014/main" xmlns="" id="{F7602CFD-9FB5-42D7-86AF-10CC538B9AD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a:extLst>
            <a:ext uri="{FF2B5EF4-FFF2-40B4-BE49-F238E27FC236}">
              <a16:creationId xmlns:a16="http://schemas.microsoft.com/office/drawing/2014/main" xmlns="" id="{87CC4EE3-F898-4D7B-B732-3EE7A7DF947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a:extLst>
            <a:ext uri="{FF2B5EF4-FFF2-40B4-BE49-F238E27FC236}">
              <a16:creationId xmlns:a16="http://schemas.microsoft.com/office/drawing/2014/main" xmlns="" id="{70A30C12-2835-47BC-837B-D61AB4847BC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2" name="テキスト ボックス 171">
          <a:extLst>
            <a:ext uri="{FF2B5EF4-FFF2-40B4-BE49-F238E27FC236}">
              <a16:creationId xmlns:a16="http://schemas.microsoft.com/office/drawing/2014/main" xmlns="" id="{016D9C55-2291-46F8-BD1E-0F0D5DC0C965}"/>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xmlns="" id="{974DB0C2-3063-437B-9ADF-D495153D25B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4" name="テキスト ボックス 173">
          <a:extLst>
            <a:ext uri="{FF2B5EF4-FFF2-40B4-BE49-F238E27FC236}">
              <a16:creationId xmlns:a16="http://schemas.microsoft.com/office/drawing/2014/main" xmlns="" id="{FC306D31-2DD9-447E-B086-B265FE976E2F}"/>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xmlns="" id="{876CF17B-67C1-4229-B3E3-2CC6E880C82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64770</xdr:rowOff>
    </xdr:from>
    <xdr:to>
      <xdr:col>24</xdr:col>
      <xdr:colOff>62865</xdr:colOff>
      <xdr:row>63</xdr:row>
      <xdr:rowOff>91440</xdr:rowOff>
    </xdr:to>
    <xdr:cxnSp macro="">
      <xdr:nvCxnSpPr>
        <xdr:cNvPr id="176" name="直線コネクタ 175">
          <a:extLst>
            <a:ext uri="{FF2B5EF4-FFF2-40B4-BE49-F238E27FC236}">
              <a16:creationId xmlns:a16="http://schemas.microsoft.com/office/drawing/2014/main" xmlns="" id="{E1331C07-F334-4DAB-A7AF-007DD350C9E1}"/>
            </a:ext>
          </a:extLst>
        </xdr:cNvPr>
        <xdr:cNvCxnSpPr/>
      </xdr:nvCxnSpPr>
      <xdr:spPr>
        <a:xfrm flipV="1">
          <a:off x="4634865" y="966597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77" name="【体育館・プール】&#10;有形固定資産減価償却率最小値テキスト">
          <a:extLst>
            <a:ext uri="{FF2B5EF4-FFF2-40B4-BE49-F238E27FC236}">
              <a16:creationId xmlns:a16="http://schemas.microsoft.com/office/drawing/2014/main" xmlns="" id="{01D4301B-3EE2-4A69-A39A-252D3125CBC9}"/>
            </a:ext>
          </a:extLst>
        </xdr:cNvPr>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78" name="直線コネクタ 177">
          <a:extLst>
            <a:ext uri="{FF2B5EF4-FFF2-40B4-BE49-F238E27FC236}">
              <a16:creationId xmlns:a16="http://schemas.microsoft.com/office/drawing/2014/main" xmlns="" id="{B54C835D-E3EC-473D-BFAD-0A25E64DCD33}"/>
            </a:ext>
          </a:extLst>
        </xdr:cNvPr>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11447</xdr:rowOff>
    </xdr:from>
    <xdr:ext cx="405111" cy="259045"/>
    <xdr:sp macro="" textlink="">
      <xdr:nvSpPr>
        <xdr:cNvPr id="179" name="【体育館・プール】&#10;有形固定資産減価償却率最大値テキスト">
          <a:extLst>
            <a:ext uri="{FF2B5EF4-FFF2-40B4-BE49-F238E27FC236}">
              <a16:creationId xmlns:a16="http://schemas.microsoft.com/office/drawing/2014/main" xmlns="" id="{AB26F625-720B-4C3C-B10B-89728F647575}"/>
            </a:ext>
          </a:extLst>
        </xdr:cNvPr>
        <xdr:cNvSpPr txBox="1"/>
      </xdr:nvSpPr>
      <xdr:spPr>
        <a:xfrm>
          <a:off x="4673600" y="944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64770</xdr:rowOff>
    </xdr:from>
    <xdr:to>
      <xdr:col>24</xdr:col>
      <xdr:colOff>152400</xdr:colOff>
      <xdr:row>56</xdr:row>
      <xdr:rowOff>64770</xdr:rowOff>
    </xdr:to>
    <xdr:cxnSp macro="">
      <xdr:nvCxnSpPr>
        <xdr:cNvPr id="180" name="直線コネクタ 179">
          <a:extLst>
            <a:ext uri="{FF2B5EF4-FFF2-40B4-BE49-F238E27FC236}">
              <a16:creationId xmlns:a16="http://schemas.microsoft.com/office/drawing/2014/main" xmlns="" id="{22927B87-8BC6-4EE2-8232-15A87F8DE5A9}"/>
            </a:ext>
          </a:extLst>
        </xdr:cNvPr>
        <xdr:cNvCxnSpPr/>
      </xdr:nvCxnSpPr>
      <xdr:spPr>
        <a:xfrm>
          <a:off x="4546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xmlns="" id="{C3757AC8-1647-48E6-8558-C4E15EFE5100}"/>
            </a:ext>
          </a:extLst>
        </xdr:cNvPr>
        <xdr:cNvSpPr txBox="1"/>
      </xdr:nvSpPr>
      <xdr:spPr>
        <a:xfrm>
          <a:off x="4673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2" name="フローチャート: 判断 181">
          <a:extLst>
            <a:ext uri="{FF2B5EF4-FFF2-40B4-BE49-F238E27FC236}">
              <a16:creationId xmlns:a16="http://schemas.microsoft.com/office/drawing/2014/main" xmlns="" id="{6D9AF257-061A-4A18-8EAE-F222456D04CD}"/>
            </a:ext>
          </a:extLst>
        </xdr:cNvPr>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44450</xdr:rowOff>
    </xdr:from>
    <xdr:to>
      <xdr:col>20</xdr:col>
      <xdr:colOff>38100</xdr:colOff>
      <xdr:row>60</xdr:row>
      <xdr:rowOff>146050</xdr:rowOff>
    </xdr:to>
    <xdr:sp macro="" textlink="">
      <xdr:nvSpPr>
        <xdr:cNvPr id="183" name="フローチャート: 判断 182">
          <a:extLst>
            <a:ext uri="{FF2B5EF4-FFF2-40B4-BE49-F238E27FC236}">
              <a16:creationId xmlns:a16="http://schemas.microsoft.com/office/drawing/2014/main" xmlns="" id="{7F6ABC99-148F-4705-9428-D984723B232D}"/>
            </a:ext>
          </a:extLst>
        </xdr:cNvPr>
        <xdr:cNvSpPr/>
      </xdr:nvSpPr>
      <xdr:spPr>
        <a:xfrm>
          <a:off x="3746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84" name="フローチャート: 判断 183">
          <a:extLst>
            <a:ext uri="{FF2B5EF4-FFF2-40B4-BE49-F238E27FC236}">
              <a16:creationId xmlns:a16="http://schemas.microsoft.com/office/drawing/2014/main" xmlns="" id="{26357041-1801-4003-909A-C1486D0FAED5}"/>
            </a:ext>
          </a:extLst>
        </xdr:cNvPr>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156845</xdr:rowOff>
    </xdr:from>
    <xdr:to>
      <xdr:col>10</xdr:col>
      <xdr:colOff>165100</xdr:colOff>
      <xdr:row>60</xdr:row>
      <xdr:rowOff>86995</xdr:rowOff>
    </xdr:to>
    <xdr:sp macro="" textlink="">
      <xdr:nvSpPr>
        <xdr:cNvPr id="185" name="フローチャート: 判断 184">
          <a:extLst>
            <a:ext uri="{FF2B5EF4-FFF2-40B4-BE49-F238E27FC236}">
              <a16:creationId xmlns:a16="http://schemas.microsoft.com/office/drawing/2014/main" xmlns="" id="{D923E76C-2674-4284-84B5-C1194288B073}"/>
            </a:ext>
          </a:extLst>
        </xdr:cNvPr>
        <xdr:cNvSpPr/>
      </xdr:nvSpPr>
      <xdr:spPr>
        <a:xfrm>
          <a:off x="1968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6" name="フローチャート: 判断 185">
          <a:extLst>
            <a:ext uri="{FF2B5EF4-FFF2-40B4-BE49-F238E27FC236}">
              <a16:creationId xmlns:a16="http://schemas.microsoft.com/office/drawing/2014/main" xmlns="" id="{0C3615DC-DC7E-4875-87CD-C1E3DAC9110F}"/>
            </a:ext>
          </a:extLst>
        </xdr:cNvPr>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D5E65BB4-DAC2-4928-81D8-CCBF8C3AD48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A1F98958-C5EE-4985-8AD6-5D40951A6E4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xmlns="" id="{F0CDC1C2-5D5A-4738-9C00-77BE9BB45AD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xmlns="" id="{B78683A1-EC07-4A01-A76C-1477C3EB7D3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xmlns="" id="{67DB332D-20AB-476B-84DC-FCAA3DBB3B9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84455</xdr:rowOff>
    </xdr:from>
    <xdr:to>
      <xdr:col>24</xdr:col>
      <xdr:colOff>114300</xdr:colOff>
      <xdr:row>63</xdr:row>
      <xdr:rowOff>14605</xdr:rowOff>
    </xdr:to>
    <xdr:sp macro="" textlink="">
      <xdr:nvSpPr>
        <xdr:cNvPr id="192" name="楕円 191">
          <a:extLst>
            <a:ext uri="{FF2B5EF4-FFF2-40B4-BE49-F238E27FC236}">
              <a16:creationId xmlns:a16="http://schemas.microsoft.com/office/drawing/2014/main" xmlns="" id="{59DED84D-EF86-4F1F-8FE4-6AD4C8AEFEAD}"/>
            </a:ext>
          </a:extLst>
        </xdr:cNvPr>
        <xdr:cNvSpPr/>
      </xdr:nvSpPr>
      <xdr:spPr>
        <a:xfrm>
          <a:off x="4584700" y="1071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62882</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xmlns="" id="{F9EAE4AA-7345-4822-80C8-F560A702D610}"/>
            </a:ext>
          </a:extLst>
        </xdr:cNvPr>
        <xdr:cNvSpPr txBox="1"/>
      </xdr:nvSpPr>
      <xdr:spPr>
        <a:xfrm>
          <a:off x="4673600"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92075</xdr:rowOff>
    </xdr:from>
    <xdr:to>
      <xdr:col>20</xdr:col>
      <xdr:colOff>38100</xdr:colOff>
      <xdr:row>63</xdr:row>
      <xdr:rowOff>22225</xdr:rowOff>
    </xdr:to>
    <xdr:sp macro="" textlink="">
      <xdr:nvSpPr>
        <xdr:cNvPr id="194" name="楕円 193">
          <a:extLst>
            <a:ext uri="{FF2B5EF4-FFF2-40B4-BE49-F238E27FC236}">
              <a16:creationId xmlns:a16="http://schemas.microsoft.com/office/drawing/2014/main" xmlns="" id="{50287551-4EC9-4FF5-A775-7FE2DD27E38C}"/>
            </a:ext>
          </a:extLst>
        </xdr:cNvPr>
        <xdr:cNvSpPr/>
      </xdr:nvSpPr>
      <xdr:spPr>
        <a:xfrm>
          <a:off x="3746500" y="107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135255</xdr:rowOff>
    </xdr:from>
    <xdr:to>
      <xdr:col>24</xdr:col>
      <xdr:colOff>63500</xdr:colOff>
      <xdr:row>62</xdr:row>
      <xdr:rowOff>142875</xdr:rowOff>
    </xdr:to>
    <xdr:cxnSp macro="">
      <xdr:nvCxnSpPr>
        <xdr:cNvPr id="195" name="直線コネクタ 194">
          <a:extLst>
            <a:ext uri="{FF2B5EF4-FFF2-40B4-BE49-F238E27FC236}">
              <a16:creationId xmlns:a16="http://schemas.microsoft.com/office/drawing/2014/main" xmlns="" id="{76AE27C3-2764-4129-A1E5-C4F3DBFA23A4}"/>
            </a:ext>
          </a:extLst>
        </xdr:cNvPr>
        <xdr:cNvCxnSpPr/>
      </xdr:nvCxnSpPr>
      <xdr:spPr>
        <a:xfrm flipV="1">
          <a:off x="3797300" y="1076515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63500</xdr:rowOff>
    </xdr:from>
    <xdr:to>
      <xdr:col>15</xdr:col>
      <xdr:colOff>101600</xdr:colOff>
      <xdr:row>61</xdr:row>
      <xdr:rowOff>165100</xdr:rowOff>
    </xdr:to>
    <xdr:sp macro="" textlink="">
      <xdr:nvSpPr>
        <xdr:cNvPr id="196" name="楕円 195">
          <a:extLst>
            <a:ext uri="{FF2B5EF4-FFF2-40B4-BE49-F238E27FC236}">
              <a16:creationId xmlns:a16="http://schemas.microsoft.com/office/drawing/2014/main" xmlns="" id="{1A19C000-5C1A-4730-A803-5B360E2E45DE}"/>
            </a:ext>
          </a:extLst>
        </xdr:cNvPr>
        <xdr:cNvSpPr/>
      </xdr:nvSpPr>
      <xdr:spPr>
        <a:xfrm>
          <a:off x="2857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114300</xdr:rowOff>
    </xdr:from>
    <xdr:to>
      <xdr:col>19</xdr:col>
      <xdr:colOff>177800</xdr:colOff>
      <xdr:row>62</xdr:row>
      <xdr:rowOff>142875</xdr:rowOff>
    </xdr:to>
    <xdr:cxnSp macro="">
      <xdr:nvCxnSpPr>
        <xdr:cNvPr id="197" name="直線コネクタ 196">
          <a:extLst>
            <a:ext uri="{FF2B5EF4-FFF2-40B4-BE49-F238E27FC236}">
              <a16:creationId xmlns:a16="http://schemas.microsoft.com/office/drawing/2014/main" xmlns="" id="{25B14A86-3044-4E2D-9E17-2C524871E8B6}"/>
            </a:ext>
          </a:extLst>
        </xdr:cNvPr>
        <xdr:cNvCxnSpPr/>
      </xdr:nvCxnSpPr>
      <xdr:spPr>
        <a:xfrm>
          <a:off x="2908300" y="10572750"/>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23495</xdr:rowOff>
    </xdr:from>
    <xdr:to>
      <xdr:col>10</xdr:col>
      <xdr:colOff>165100</xdr:colOff>
      <xdr:row>61</xdr:row>
      <xdr:rowOff>125095</xdr:rowOff>
    </xdr:to>
    <xdr:sp macro="" textlink="">
      <xdr:nvSpPr>
        <xdr:cNvPr id="198" name="楕円 197">
          <a:extLst>
            <a:ext uri="{FF2B5EF4-FFF2-40B4-BE49-F238E27FC236}">
              <a16:creationId xmlns:a16="http://schemas.microsoft.com/office/drawing/2014/main" xmlns="" id="{FA14071B-0DF3-4E7F-83DB-A0935333A0B0}"/>
            </a:ext>
          </a:extLst>
        </xdr:cNvPr>
        <xdr:cNvSpPr/>
      </xdr:nvSpPr>
      <xdr:spPr>
        <a:xfrm>
          <a:off x="1968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74295</xdr:rowOff>
    </xdr:from>
    <xdr:to>
      <xdr:col>15</xdr:col>
      <xdr:colOff>50800</xdr:colOff>
      <xdr:row>61</xdr:row>
      <xdr:rowOff>114300</xdr:rowOff>
    </xdr:to>
    <xdr:cxnSp macro="">
      <xdr:nvCxnSpPr>
        <xdr:cNvPr id="199" name="直線コネクタ 198">
          <a:extLst>
            <a:ext uri="{FF2B5EF4-FFF2-40B4-BE49-F238E27FC236}">
              <a16:creationId xmlns:a16="http://schemas.microsoft.com/office/drawing/2014/main" xmlns="" id="{6D5E6564-B860-45ED-A81C-EE2DC0992B8E}"/>
            </a:ext>
          </a:extLst>
        </xdr:cNvPr>
        <xdr:cNvCxnSpPr/>
      </xdr:nvCxnSpPr>
      <xdr:spPr>
        <a:xfrm>
          <a:off x="2019300" y="105327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153035</xdr:rowOff>
    </xdr:from>
    <xdr:to>
      <xdr:col>6</xdr:col>
      <xdr:colOff>38100</xdr:colOff>
      <xdr:row>61</xdr:row>
      <xdr:rowOff>83185</xdr:rowOff>
    </xdr:to>
    <xdr:sp macro="" textlink="">
      <xdr:nvSpPr>
        <xdr:cNvPr id="200" name="楕円 199">
          <a:extLst>
            <a:ext uri="{FF2B5EF4-FFF2-40B4-BE49-F238E27FC236}">
              <a16:creationId xmlns:a16="http://schemas.microsoft.com/office/drawing/2014/main" xmlns="" id="{733B46B6-6ACB-4DE8-AD09-6C972214A9D1}"/>
            </a:ext>
          </a:extLst>
        </xdr:cNvPr>
        <xdr:cNvSpPr/>
      </xdr:nvSpPr>
      <xdr:spPr>
        <a:xfrm>
          <a:off x="10795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32385</xdr:rowOff>
    </xdr:from>
    <xdr:to>
      <xdr:col>10</xdr:col>
      <xdr:colOff>114300</xdr:colOff>
      <xdr:row>61</xdr:row>
      <xdr:rowOff>74295</xdr:rowOff>
    </xdr:to>
    <xdr:cxnSp macro="">
      <xdr:nvCxnSpPr>
        <xdr:cNvPr id="201" name="直線コネクタ 200">
          <a:extLst>
            <a:ext uri="{FF2B5EF4-FFF2-40B4-BE49-F238E27FC236}">
              <a16:creationId xmlns:a16="http://schemas.microsoft.com/office/drawing/2014/main" xmlns="" id="{5C21CA66-DB40-4DE5-B277-859AC972D6DB}"/>
            </a:ext>
          </a:extLst>
        </xdr:cNvPr>
        <xdr:cNvCxnSpPr/>
      </xdr:nvCxnSpPr>
      <xdr:spPr>
        <a:xfrm>
          <a:off x="1130300" y="1049083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162577</xdr:rowOff>
    </xdr:from>
    <xdr:ext cx="405111" cy="259045"/>
    <xdr:sp macro="" textlink="">
      <xdr:nvSpPr>
        <xdr:cNvPr id="202" name="n_1aveValue【体育館・プール】&#10;有形固定資産減価償却率">
          <a:extLst>
            <a:ext uri="{FF2B5EF4-FFF2-40B4-BE49-F238E27FC236}">
              <a16:creationId xmlns:a16="http://schemas.microsoft.com/office/drawing/2014/main" xmlns="" id="{411D632A-8DD0-4CD5-89CE-993D94C7315A}"/>
            </a:ext>
          </a:extLst>
        </xdr:cNvPr>
        <xdr:cNvSpPr txBox="1"/>
      </xdr:nvSpPr>
      <xdr:spPr>
        <a:xfrm>
          <a:off x="35820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203" name="n_2aveValue【体育館・プール】&#10;有形固定資産減価償却率">
          <a:extLst>
            <a:ext uri="{FF2B5EF4-FFF2-40B4-BE49-F238E27FC236}">
              <a16:creationId xmlns:a16="http://schemas.microsoft.com/office/drawing/2014/main" xmlns="" id="{8C57758C-F158-4995-A136-96169901EB56}"/>
            </a:ext>
          </a:extLst>
        </xdr:cNvPr>
        <xdr:cNvSpPr txBox="1"/>
      </xdr:nvSpPr>
      <xdr:spPr>
        <a:xfrm>
          <a:off x="2705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103522</xdr:rowOff>
    </xdr:from>
    <xdr:ext cx="405111" cy="259045"/>
    <xdr:sp macro="" textlink="">
      <xdr:nvSpPr>
        <xdr:cNvPr id="204" name="n_3aveValue【体育館・プール】&#10;有形固定資産減価償却率">
          <a:extLst>
            <a:ext uri="{FF2B5EF4-FFF2-40B4-BE49-F238E27FC236}">
              <a16:creationId xmlns:a16="http://schemas.microsoft.com/office/drawing/2014/main" xmlns="" id="{C8C8E6BC-CBB1-4497-A02D-CFF140939AA3}"/>
            </a:ext>
          </a:extLst>
        </xdr:cNvPr>
        <xdr:cNvSpPr txBox="1"/>
      </xdr:nvSpPr>
      <xdr:spPr>
        <a:xfrm>
          <a:off x="1816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205" name="n_4aveValue【体育館・プール】&#10;有形固定資産減価償却率">
          <a:extLst>
            <a:ext uri="{FF2B5EF4-FFF2-40B4-BE49-F238E27FC236}">
              <a16:creationId xmlns:a16="http://schemas.microsoft.com/office/drawing/2014/main" xmlns="" id="{93D6C23D-3280-423A-89F8-F933C6C35CAC}"/>
            </a:ext>
          </a:extLst>
        </xdr:cNvPr>
        <xdr:cNvSpPr txBox="1"/>
      </xdr:nvSpPr>
      <xdr:spPr>
        <a:xfrm>
          <a:off x="927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13352</xdr:rowOff>
    </xdr:from>
    <xdr:ext cx="405111" cy="259045"/>
    <xdr:sp macro="" textlink="">
      <xdr:nvSpPr>
        <xdr:cNvPr id="206" name="n_1mainValue【体育館・プール】&#10;有形固定資産減価償却率">
          <a:extLst>
            <a:ext uri="{FF2B5EF4-FFF2-40B4-BE49-F238E27FC236}">
              <a16:creationId xmlns:a16="http://schemas.microsoft.com/office/drawing/2014/main" xmlns="" id="{5F7E3372-BD18-4FFA-98A1-5598F63B0491}"/>
            </a:ext>
          </a:extLst>
        </xdr:cNvPr>
        <xdr:cNvSpPr txBox="1"/>
      </xdr:nvSpPr>
      <xdr:spPr>
        <a:xfrm>
          <a:off x="3582044" y="1081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156227</xdr:rowOff>
    </xdr:from>
    <xdr:ext cx="405111" cy="259045"/>
    <xdr:sp macro="" textlink="">
      <xdr:nvSpPr>
        <xdr:cNvPr id="207" name="n_2mainValue【体育館・プール】&#10;有形固定資産減価償却率">
          <a:extLst>
            <a:ext uri="{FF2B5EF4-FFF2-40B4-BE49-F238E27FC236}">
              <a16:creationId xmlns:a16="http://schemas.microsoft.com/office/drawing/2014/main" xmlns="" id="{55E4228D-7591-4553-BCCD-085AAB70C773}"/>
            </a:ext>
          </a:extLst>
        </xdr:cNvPr>
        <xdr:cNvSpPr txBox="1"/>
      </xdr:nvSpPr>
      <xdr:spPr>
        <a:xfrm>
          <a:off x="2705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116222</xdr:rowOff>
    </xdr:from>
    <xdr:ext cx="405111" cy="259045"/>
    <xdr:sp macro="" textlink="">
      <xdr:nvSpPr>
        <xdr:cNvPr id="208" name="n_3mainValue【体育館・プール】&#10;有形固定資産減価償却率">
          <a:extLst>
            <a:ext uri="{FF2B5EF4-FFF2-40B4-BE49-F238E27FC236}">
              <a16:creationId xmlns:a16="http://schemas.microsoft.com/office/drawing/2014/main" xmlns="" id="{60B323F7-B2A5-489E-99C1-46D8D30A175F}"/>
            </a:ext>
          </a:extLst>
        </xdr:cNvPr>
        <xdr:cNvSpPr txBox="1"/>
      </xdr:nvSpPr>
      <xdr:spPr>
        <a:xfrm>
          <a:off x="18167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74312</xdr:rowOff>
    </xdr:from>
    <xdr:ext cx="405111" cy="259045"/>
    <xdr:sp macro="" textlink="">
      <xdr:nvSpPr>
        <xdr:cNvPr id="209" name="n_4mainValue【体育館・プール】&#10;有形固定資産減価償却率">
          <a:extLst>
            <a:ext uri="{FF2B5EF4-FFF2-40B4-BE49-F238E27FC236}">
              <a16:creationId xmlns:a16="http://schemas.microsoft.com/office/drawing/2014/main" xmlns="" id="{33A85FB2-F18B-408B-A17E-B96170240E74}"/>
            </a:ext>
          </a:extLst>
        </xdr:cNvPr>
        <xdr:cNvSpPr txBox="1"/>
      </xdr:nvSpPr>
      <xdr:spPr>
        <a:xfrm>
          <a:off x="92774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xmlns="" id="{CF0EB9D3-899E-4D23-A3A6-0BB0B5C4910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xmlns="" id="{6CE63B9B-A62F-493A-BE77-410F35953F8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xmlns="" id="{A2110574-70B5-4289-92C4-D6354FAE124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xmlns="" id="{BC7C9D15-C265-4CBB-BD48-65CBFE072C3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xmlns="" id="{1693ABA4-8335-4A7D-9957-9259ADC5E2E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xmlns="" id="{FA74C456-E9A4-4757-BCBF-3BC48EBC62C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xmlns="" id="{0A90F85F-0C12-4FB8-A158-04F570A9DDB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xmlns="" id="{5E6CC66B-23F1-40A5-9190-00DE3282BF7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xmlns="" id="{4C925B6E-530B-49E1-9BB1-984BE84EED7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xmlns="" id="{07587CD9-FB9A-4271-9861-E7AE4BFA2DD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xmlns="" id="{DDF1E1B3-2C0B-46DF-A4D1-80666796F74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xmlns="" id="{B9A8A160-7012-4293-9BF4-BA1FD796FF5E}"/>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xmlns="" id="{8DB98ACE-3AA8-4120-A963-E51FADBF301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a:extLst>
            <a:ext uri="{FF2B5EF4-FFF2-40B4-BE49-F238E27FC236}">
              <a16:creationId xmlns:a16="http://schemas.microsoft.com/office/drawing/2014/main" xmlns="" id="{179928E6-42A6-4835-BAF9-5B7CFD41D89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xmlns="" id="{177E4A97-3F6C-491B-9DAE-5CA20461CAE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a:extLst>
            <a:ext uri="{FF2B5EF4-FFF2-40B4-BE49-F238E27FC236}">
              <a16:creationId xmlns:a16="http://schemas.microsoft.com/office/drawing/2014/main" xmlns="" id="{8FCF3B11-EA84-4DBE-A920-E100E0F7C794}"/>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xmlns="" id="{FFBE9E8E-4B98-46DA-B4BC-244A8684E36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a:extLst>
            <a:ext uri="{FF2B5EF4-FFF2-40B4-BE49-F238E27FC236}">
              <a16:creationId xmlns:a16="http://schemas.microsoft.com/office/drawing/2014/main" xmlns="" id="{8DAF1A02-C79B-4A29-991A-7A3AB69DDBD7}"/>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xmlns="" id="{EB2FAD0B-DCA0-4DD6-A90F-4AE7B6D2948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a:extLst>
            <a:ext uri="{FF2B5EF4-FFF2-40B4-BE49-F238E27FC236}">
              <a16:creationId xmlns:a16="http://schemas.microsoft.com/office/drawing/2014/main" xmlns="" id="{6BC4C667-E97D-4D84-AFDB-2848249A690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xmlns="" id="{CD7AEB7A-3F45-45D5-8AE9-7DF4FC20D15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xmlns="" id="{C557B4FC-464E-4369-8A3D-BF8716C2979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xmlns="" id="{4F8ADA60-B8CB-4AF7-A75E-95FECF5E437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xdr:rowOff>
    </xdr:from>
    <xdr:to>
      <xdr:col>54</xdr:col>
      <xdr:colOff>189865</xdr:colOff>
      <xdr:row>64</xdr:row>
      <xdr:rowOff>54610</xdr:rowOff>
    </xdr:to>
    <xdr:cxnSp macro="">
      <xdr:nvCxnSpPr>
        <xdr:cNvPr id="233" name="直線コネクタ 232">
          <a:extLst>
            <a:ext uri="{FF2B5EF4-FFF2-40B4-BE49-F238E27FC236}">
              <a16:creationId xmlns:a16="http://schemas.microsoft.com/office/drawing/2014/main" xmlns="" id="{97063494-E7F4-4229-9396-C84B93F6D31E}"/>
            </a:ext>
          </a:extLst>
        </xdr:cNvPr>
        <xdr:cNvCxnSpPr/>
      </xdr:nvCxnSpPr>
      <xdr:spPr>
        <a:xfrm flipV="1">
          <a:off x="10476865" y="9608820"/>
          <a:ext cx="0" cy="1418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34" name="【体育館・プール】&#10;一人当たり面積最小値テキスト">
          <a:extLst>
            <a:ext uri="{FF2B5EF4-FFF2-40B4-BE49-F238E27FC236}">
              <a16:creationId xmlns:a16="http://schemas.microsoft.com/office/drawing/2014/main" xmlns="" id="{014AB4AD-4A46-4025-A81B-28AEB83EE525}"/>
            </a:ext>
          </a:extLst>
        </xdr:cNvPr>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5" name="直線コネクタ 234">
          <a:extLst>
            <a:ext uri="{FF2B5EF4-FFF2-40B4-BE49-F238E27FC236}">
              <a16:creationId xmlns:a16="http://schemas.microsoft.com/office/drawing/2014/main" xmlns="" id="{A8ABD65B-2E5B-4453-83ED-D8F362E0B0FA}"/>
            </a:ext>
          </a:extLst>
        </xdr:cNvPr>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125747</xdr:rowOff>
    </xdr:from>
    <xdr:ext cx="469744" cy="259045"/>
    <xdr:sp macro="" textlink="">
      <xdr:nvSpPr>
        <xdr:cNvPr id="236" name="【体育館・プール】&#10;一人当たり面積最大値テキスト">
          <a:extLst>
            <a:ext uri="{FF2B5EF4-FFF2-40B4-BE49-F238E27FC236}">
              <a16:creationId xmlns:a16="http://schemas.microsoft.com/office/drawing/2014/main" xmlns="" id="{3175F29E-F889-4B56-A3C8-8767DC8EE72E}"/>
            </a:ext>
          </a:extLst>
        </xdr:cNvPr>
        <xdr:cNvSpPr txBox="1"/>
      </xdr:nvSpPr>
      <xdr:spPr>
        <a:xfrm>
          <a:off x="10515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xdr:rowOff>
    </xdr:from>
    <xdr:to>
      <xdr:col>55</xdr:col>
      <xdr:colOff>88900</xdr:colOff>
      <xdr:row>56</xdr:row>
      <xdr:rowOff>7620</xdr:rowOff>
    </xdr:to>
    <xdr:cxnSp macro="">
      <xdr:nvCxnSpPr>
        <xdr:cNvPr id="237" name="直線コネクタ 236">
          <a:extLst>
            <a:ext uri="{FF2B5EF4-FFF2-40B4-BE49-F238E27FC236}">
              <a16:creationId xmlns:a16="http://schemas.microsoft.com/office/drawing/2014/main" xmlns="" id="{F7558632-BDE9-4277-9CC0-B163012CFCEF}"/>
            </a:ext>
          </a:extLst>
        </xdr:cNvPr>
        <xdr:cNvCxnSpPr/>
      </xdr:nvCxnSpPr>
      <xdr:spPr>
        <a:xfrm>
          <a:off x="10388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38117</xdr:rowOff>
    </xdr:from>
    <xdr:ext cx="469744" cy="259045"/>
    <xdr:sp macro="" textlink="">
      <xdr:nvSpPr>
        <xdr:cNvPr id="238" name="【体育館・プール】&#10;一人当たり面積平均値テキスト">
          <a:extLst>
            <a:ext uri="{FF2B5EF4-FFF2-40B4-BE49-F238E27FC236}">
              <a16:creationId xmlns:a16="http://schemas.microsoft.com/office/drawing/2014/main" xmlns="" id="{D30DF2D2-FDEC-4060-ABD7-0E75C64C4D6A}"/>
            </a:ext>
          </a:extLst>
        </xdr:cNvPr>
        <xdr:cNvSpPr txBox="1"/>
      </xdr:nvSpPr>
      <xdr:spPr>
        <a:xfrm>
          <a:off x="10515600" y="1049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15240</xdr:rowOff>
    </xdr:from>
    <xdr:to>
      <xdr:col>55</xdr:col>
      <xdr:colOff>50800</xdr:colOff>
      <xdr:row>62</xdr:row>
      <xdr:rowOff>116840</xdr:rowOff>
    </xdr:to>
    <xdr:sp macro="" textlink="">
      <xdr:nvSpPr>
        <xdr:cNvPr id="239" name="フローチャート: 判断 238">
          <a:extLst>
            <a:ext uri="{FF2B5EF4-FFF2-40B4-BE49-F238E27FC236}">
              <a16:creationId xmlns:a16="http://schemas.microsoft.com/office/drawing/2014/main" xmlns="" id="{1B83BBB4-A2BD-43C7-A814-7ECBB408F18E}"/>
            </a:ext>
          </a:extLst>
        </xdr:cNvPr>
        <xdr:cNvSpPr/>
      </xdr:nvSpPr>
      <xdr:spPr>
        <a:xfrm>
          <a:off x="104267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49530</xdr:rowOff>
    </xdr:from>
    <xdr:to>
      <xdr:col>50</xdr:col>
      <xdr:colOff>165100</xdr:colOff>
      <xdr:row>62</xdr:row>
      <xdr:rowOff>151130</xdr:rowOff>
    </xdr:to>
    <xdr:sp macro="" textlink="">
      <xdr:nvSpPr>
        <xdr:cNvPr id="240" name="フローチャート: 判断 239">
          <a:extLst>
            <a:ext uri="{FF2B5EF4-FFF2-40B4-BE49-F238E27FC236}">
              <a16:creationId xmlns:a16="http://schemas.microsoft.com/office/drawing/2014/main" xmlns="" id="{152B9C25-7885-4F66-B8F0-DD2E83457186}"/>
            </a:ext>
          </a:extLst>
        </xdr:cNvPr>
        <xdr:cNvSpPr/>
      </xdr:nvSpPr>
      <xdr:spPr>
        <a:xfrm>
          <a:off x="9588500" y="106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38100</xdr:rowOff>
    </xdr:from>
    <xdr:to>
      <xdr:col>46</xdr:col>
      <xdr:colOff>38100</xdr:colOff>
      <xdr:row>62</xdr:row>
      <xdr:rowOff>139700</xdr:rowOff>
    </xdr:to>
    <xdr:sp macro="" textlink="">
      <xdr:nvSpPr>
        <xdr:cNvPr id="241" name="フローチャート: 判断 240">
          <a:extLst>
            <a:ext uri="{FF2B5EF4-FFF2-40B4-BE49-F238E27FC236}">
              <a16:creationId xmlns:a16="http://schemas.microsoft.com/office/drawing/2014/main" xmlns="" id="{EE3A7CA5-02DE-4E82-8399-636BA8D0FADA}"/>
            </a:ext>
          </a:extLst>
        </xdr:cNvPr>
        <xdr:cNvSpPr/>
      </xdr:nvSpPr>
      <xdr:spPr>
        <a:xfrm>
          <a:off x="8699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42" name="フローチャート: 判断 241">
          <a:extLst>
            <a:ext uri="{FF2B5EF4-FFF2-40B4-BE49-F238E27FC236}">
              <a16:creationId xmlns:a16="http://schemas.microsoft.com/office/drawing/2014/main" xmlns="" id="{A69E550C-C517-4E4B-B3BC-2B209C927CA5}"/>
            </a:ext>
          </a:extLst>
        </xdr:cNvPr>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62230</xdr:rowOff>
    </xdr:from>
    <xdr:to>
      <xdr:col>36</xdr:col>
      <xdr:colOff>165100</xdr:colOff>
      <xdr:row>62</xdr:row>
      <xdr:rowOff>163830</xdr:rowOff>
    </xdr:to>
    <xdr:sp macro="" textlink="">
      <xdr:nvSpPr>
        <xdr:cNvPr id="243" name="フローチャート: 判断 242">
          <a:extLst>
            <a:ext uri="{FF2B5EF4-FFF2-40B4-BE49-F238E27FC236}">
              <a16:creationId xmlns:a16="http://schemas.microsoft.com/office/drawing/2014/main" xmlns="" id="{DA059164-574C-48F7-9B23-D35F194338C1}"/>
            </a:ext>
          </a:extLst>
        </xdr:cNvPr>
        <xdr:cNvSpPr/>
      </xdr:nvSpPr>
      <xdr:spPr>
        <a:xfrm>
          <a:off x="69215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5F6CB0B6-3321-45B6-AE3C-32CBBE21C18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7AA7BE23-8855-42A7-98A6-C65D449F6BF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xmlns="" id="{9EBA24F3-4C9B-4FE0-A78A-8A3FE526BB1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xmlns="" id="{08A82938-4107-48FA-AA00-790C3803D05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xmlns="" id="{9AD776F1-F102-4CA7-805A-585708F3B4E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46990</xdr:rowOff>
    </xdr:from>
    <xdr:to>
      <xdr:col>55</xdr:col>
      <xdr:colOff>50800</xdr:colOff>
      <xdr:row>63</xdr:row>
      <xdr:rowOff>148590</xdr:rowOff>
    </xdr:to>
    <xdr:sp macro="" textlink="">
      <xdr:nvSpPr>
        <xdr:cNvPr id="249" name="楕円 248">
          <a:extLst>
            <a:ext uri="{FF2B5EF4-FFF2-40B4-BE49-F238E27FC236}">
              <a16:creationId xmlns:a16="http://schemas.microsoft.com/office/drawing/2014/main" xmlns="" id="{9DA36817-4BEB-4214-A469-175B76938C86}"/>
            </a:ext>
          </a:extLst>
        </xdr:cNvPr>
        <xdr:cNvSpPr/>
      </xdr:nvSpPr>
      <xdr:spPr>
        <a:xfrm>
          <a:off x="10426700" y="1084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25417</xdr:rowOff>
    </xdr:from>
    <xdr:ext cx="469744" cy="259045"/>
    <xdr:sp macro="" textlink="">
      <xdr:nvSpPr>
        <xdr:cNvPr id="250" name="【体育館・プール】&#10;一人当たり面積該当値テキスト">
          <a:extLst>
            <a:ext uri="{FF2B5EF4-FFF2-40B4-BE49-F238E27FC236}">
              <a16:creationId xmlns:a16="http://schemas.microsoft.com/office/drawing/2014/main" xmlns="" id="{C56AB672-456B-4096-A6B8-B693385C4741}"/>
            </a:ext>
          </a:extLst>
        </xdr:cNvPr>
        <xdr:cNvSpPr txBox="1"/>
      </xdr:nvSpPr>
      <xdr:spPr>
        <a:xfrm>
          <a:off x="10515600" y="1082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139700</xdr:rowOff>
    </xdr:from>
    <xdr:to>
      <xdr:col>50</xdr:col>
      <xdr:colOff>165100</xdr:colOff>
      <xdr:row>63</xdr:row>
      <xdr:rowOff>69850</xdr:rowOff>
    </xdr:to>
    <xdr:sp macro="" textlink="">
      <xdr:nvSpPr>
        <xdr:cNvPr id="251" name="楕円 250">
          <a:extLst>
            <a:ext uri="{FF2B5EF4-FFF2-40B4-BE49-F238E27FC236}">
              <a16:creationId xmlns:a16="http://schemas.microsoft.com/office/drawing/2014/main" xmlns="" id="{032CF044-7FF4-4973-81B2-51F05DF87DFF}"/>
            </a:ext>
          </a:extLst>
        </xdr:cNvPr>
        <xdr:cNvSpPr/>
      </xdr:nvSpPr>
      <xdr:spPr>
        <a:xfrm>
          <a:off x="9588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19050</xdr:rowOff>
    </xdr:from>
    <xdr:to>
      <xdr:col>55</xdr:col>
      <xdr:colOff>0</xdr:colOff>
      <xdr:row>63</xdr:row>
      <xdr:rowOff>97790</xdr:rowOff>
    </xdr:to>
    <xdr:cxnSp macro="">
      <xdr:nvCxnSpPr>
        <xdr:cNvPr id="252" name="直線コネクタ 251">
          <a:extLst>
            <a:ext uri="{FF2B5EF4-FFF2-40B4-BE49-F238E27FC236}">
              <a16:creationId xmlns:a16="http://schemas.microsoft.com/office/drawing/2014/main" xmlns="" id="{91FFD79E-EFDC-4E5B-BAAD-D04190CD024C}"/>
            </a:ext>
          </a:extLst>
        </xdr:cNvPr>
        <xdr:cNvCxnSpPr/>
      </xdr:nvCxnSpPr>
      <xdr:spPr>
        <a:xfrm>
          <a:off x="9639300" y="10820400"/>
          <a:ext cx="838200" cy="7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1270</xdr:rowOff>
    </xdr:from>
    <xdr:to>
      <xdr:col>46</xdr:col>
      <xdr:colOff>38100</xdr:colOff>
      <xdr:row>63</xdr:row>
      <xdr:rowOff>102870</xdr:rowOff>
    </xdr:to>
    <xdr:sp macro="" textlink="">
      <xdr:nvSpPr>
        <xdr:cNvPr id="253" name="楕円 252">
          <a:extLst>
            <a:ext uri="{FF2B5EF4-FFF2-40B4-BE49-F238E27FC236}">
              <a16:creationId xmlns:a16="http://schemas.microsoft.com/office/drawing/2014/main" xmlns="" id="{8DEB2A90-D336-4A86-A8B5-1C6072B4EC3A}"/>
            </a:ext>
          </a:extLst>
        </xdr:cNvPr>
        <xdr:cNvSpPr/>
      </xdr:nvSpPr>
      <xdr:spPr>
        <a:xfrm>
          <a:off x="8699500" y="1080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19050</xdr:rowOff>
    </xdr:from>
    <xdr:to>
      <xdr:col>50</xdr:col>
      <xdr:colOff>114300</xdr:colOff>
      <xdr:row>63</xdr:row>
      <xdr:rowOff>52070</xdr:rowOff>
    </xdr:to>
    <xdr:cxnSp macro="">
      <xdr:nvCxnSpPr>
        <xdr:cNvPr id="254" name="直線コネクタ 253">
          <a:extLst>
            <a:ext uri="{FF2B5EF4-FFF2-40B4-BE49-F238E27FC236}">
              <a16:creationId xmlns:a16="http://schemas.microsoft.com/office/drawing/2014/main" xmlns="" id="{9E1C9091-FD4E-4147-811C-986333C860B9}"/>
            </a:ext>
          </a:extLst>
        </xdr:cNvPr>
        <xdr:cNvCxnSpPr/>
      </xdr:nvCxnSpPr>
      <xdr:spPr>
        <a:xfrm flipV="1">
          <a:off x="8750300" y="10820400"/>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3810</xdr:rowOff>
    </xdr:from>
    <xdr:to>
      <xdr:col>41</xdr:col>
      <xdr:colOff>101600</xdr:colOff>
      <xdr:row>63</xdr:row>
      <xdr:rowOff>105410</xdr:rowOff>
    </xdr:to>
    <xdr:sp macro="" textlink="">
      <xdr:nvSpPr>
        <xdr:cNvPr id="255" name="楕円 254">
          <a:extLst>
            <a:ext uri="{FF2B5EF4-FFF2-40B4-BE49-F238E27FC236}">
              <a16:creationId xmlns:a16="http://schemas.microsoft.com/office/drawing/2014/main" xmlns="" id="{1B5F7D2A-EF9E-492A-84FF-E75D204A4342}"/>
            </a:ext>
          </a:extLst>
        </xdr:cNvPr>
        <xdr:cNvSpPr/>
      </xdr:nvSpPr>
      <xdr:spPr>
        <a:xfrm>
          <a:off x="7810500" y="1080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52070</xdr:rowOff>
    </xdr:from>
    <xdr:to>
      <xdr:col>45</xdr:col>
      <xdr:colOff>177800</xdr:colOff>
      <xdr:row>63</xdr:row>
      <xdr:rowOff>54610</xdr:rowOff>
    </xdr:to>
    <xdr:cxnSp macro="">
      <xdr:nvCxnSpPr>
        <xdr:cNvPr id="256" name="直線コネクタ 255">
          <a:extLst>
            <a:ext uri="{FF2B5EF4-FFF2-40B4-BE49-F238E27FC236}">
              <a16:creationId xmlns:a16="http://schemas.microsoft.com/office/drawing/2014/main" xmlns="" id="{DDE4EB31-D416-4745-8B71-B89FD4ACC6D2}"/>
            </a:ext>
          </a:extLst>
        </xdr:cNvPr>
        <xdr:cNvCxnSpPr/>
      </xdr:nvCxnSpPr>
      <xdr:spPr>
        <a:xfrm flipV="1">
          <a:off x="7861300" y="1085342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45720</xdr:rowOff>
    </xdr:from>
    <xdr:to>
      <xdr:col>36</xdr:col>
      <xdr:colOff>165100</xdr:colOff>
      <xdr:row>63</xdr:row>
      <xdr:rowOff>147320</xdr:rowOff>
    </xdr:to>
    <xdr:sp macro="" textlink="">
      <xdr:nvSpPr>
        <xdr:cNvPr id="257" name="楕円 256">
          <a:extLst>
            <a:ext uri="{FF2B5EF4-FFF2-40B4-BE49-F238E27FC236}">
              <a16:creationId xmlns:a16="http://schemas.microsoft.com/office/drawing/2014/main" xmlns="" id="{54671175-AEDB-4EC7-83D5-0B8131C01394}"/>
            </a:ext>
          </a:extLst>
        </xdr:cNvPr>
        <xdr:cNvSpPr/>
      </xdr:nvSpPr>
      <xdr:spPr>
        <a:xfrm>
          <a:off x="6921500" y="1084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54610</xdr:rowOff>
    </xdr:from>
    <xdr:to>
      <xdr:col>41</xdr:col>
      <xdr:colOff>50800</xdr:colOff>
      <xdr:row>63</xdr:row>
      <xdr:rowOff>96520</xdr:rowOff>
    </xdr:to>
    <xdr:cxnSp macro="">
      <xdr:nvCxnSpPr>
        <xdr:cNvPr id="258" name="直線コネクタ 257">
          <a:extLst>
            <a:ext uri="{FF2B5EF4-FFF2-40B4-BE49-F238E27FC236}">
              <a16:creationId xmlns:a16="http://schemas.microsoft.com/office/drawing/2014/main" xmlns="" id="{7FC24C1D-E0EB-447C-9755-9342625F1511}"/>
            </a:ext>
          </a:extLst>
        </xdr:cNvPr>
        <xdr:cNvCxnSpPr/>
      </xdr:nvCxnSpPr>
      <xdr:spPr>
        <a:xfrm flipV="1">
          <a:off x="6972300" y="108559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167657</xdr:rowOff>
    </xdr:from>
    <xdr:ext cx="469744" cy="259045"/>
    <xdr:sp macro="" textlink="">
      <xdr:nvSpPr>
        <xdr:cNvPr id="259" name="n_1aveValue【体育館・プール】&#10;一人当たり面積">
          <a:extLst>
            <a:ext uri="{FF2B5EF4-FFF2-40B4-BE49-F238E27FC236}">
              <a16:creationId xmlns:a16="http://schemas.microsoft.com/office/drawing/2014/main" xmlns="" id="{849ED668-12A0-4D44-91E3-6D95C626461E}"/>
            </a:ext>
          </a:extLst>
        </xdr:cNvPr>
        <xdr:cNvSpPr txBox="1"/>
      </xdr:nvSpPr>
      <xdr:spPr>
        <a:xfrm>
          <a:off x="9391727" y="1045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156227</xdr:rowOff>
    </xdr:from>
    <xdr:ext cx="469744" cy="259045"/>
    <xdr:sp macro="" textlink="">
      <xdr:nvSpPr>
        <xdr:cNvPr id="260" name="n_2aveValue【体育館・プール】&#10;一人当たり面積">
          <a:extLst>
            <a:ext uri="{FF2B5EF4-FFF2-40B4-BE49-F238E27FC236}">
              <a16:creationId xmlns:a16="http://schemas.microsoft.com/office/drawing/2014/main" xmlns="" id="{CDAC6EE0-8D4B-4395-8FB8-2FFC72277975}"/>
            </a:ext>
          </a:extLst>
        </xdr:cNvPr>
        <xdr:cNvSpPr txBox="1"/>
      </xdr:nvSpPr>
      <xdr:spPr>
        <a:xfrm>
          <a:off x="85154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162577</xdr:rowOff>
    </xdr:from>
    <xdr:ext cx="469744" cy="259045"/>
    <xdr:sp macro="" textlink="">
      <xdr:nvSpPr>
        <xdr:cNvPr id="261" name="n_3aveValue【体育館・プール】&#10;一人当たり面積">
          <a:extLst>
            <a:ext uri="{FF2B5EF4-FFF2-40B4-BE49-F238E27FC236}">
              <a16:creationId xmlns:a16="http://schemas.microsoft.com/office/drawing/2014/main" xmlns="" id="{CCF5F108-E378-48AA-B2BE-6D12B9915AD7}"/>
            </a:ext>
          </a:extLst>
        </xdr:cNvPr>
        <xdr:cNvSpPr txBox="1"/>
      </xdr:nvSpPr>
      <xdr:spPr>
        <a:xfrm>
          <a:off x="7626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8907</xdr:rowOff>
    </xdr:from>
    <xdr:ext cx="469744" cy="259045"/>
    <xdr:sp macro="" textlink="">
      <xdr:nvSpPr>
        <xdr:cNvPr id="262" name="n_4aveValue【体育館・プール】&#10;一人当たり面積">
          <a:extLst>
            <a:ext uri="{FF2B5EF4-FFF2-40B4-BE49-F238E27FC236}">
              <a16:creationId xmlns:a16="http://schemas.microsoft.com/office/drawing/2014/main" xmlns="" id="{FC03E2CF-B945-4DBE-B391-ECAAD7671C00}"/>
            </a:ext>
          </a:extLst>
        </xdr:cNvPr>
        <xdr:cNvSpPr txBox="1"/>
      </xdr:nvSpPr>
      <xdr:spPr>
        <a:xfrm>
          <a:off x="6737427" y="1046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60977</xdr:rowOff>
    </xdr:from>
    <xdr:ext cx="469744" cy="259045"/>
    <xdr:sp macro="" textlink="">
      <xdr:nvSpPr>
        <xdr:cNvPr id="263" name="n_1mainValue【体育館・プール】&#10;一人当たり面積">
          <a:extLst>
            <a:ext uri="{FF2B5EF4-FFF2-40B4-BE49-F238E27FC236}">
              <a16:creationId xmlns:a16="http://schemas.microsoft.com/office/drawing/2014/main" xmlns="" id="{B930B97A-A8B7-40C6-823A-0A1172A3909D}"/>
            </a:ext>
          </a:extLst>
        </xdr:cNvPr>
        <xdr:cNvSpPr txBox="1"/>
      </xdr:nvSpPr>
      <xdr:spPr>
        <a:xfrm>
          <a:off x="93917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93997</xdr:rowOff>
    </xdr:from>
    <xdr:ext cx="469744" cy="259045"/>
    <xdr:sp macro="" textlink="">
      <xdr:nvSpPr>
        <xdr:cNvPr id="264" name="n_2mainValue【体育館・プール】&#10;一人当たり面積">
          <a:extLst>
            <a:ext uri="{FF2B5EF4-FFF2-40B4-BE49-F238E27FC236}">
              <a16:creationId xmlns:a16="http://schemas.microsoft.com/office/drawing/2014/main" xmlns="" id="{6555AF5E-D66C-4F97-8823-EF89098132A9}"/>
            </a:ext>
          </a:extLst>
        </xdr:cNvPr>
        <xdr:cNvSpPr txBox="1"/>
      </xdr:nvSpPr>
      <xdr:spPr>
        <a:xfrm>
          <a:off x="8515427" y="1089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96537</xdr:rowOff>
    </xdr:from>
    <xdr:ext cx="469744" cy="259045"/>
    <xdr:sp macro="" textlink="">
      <xdr:nvSpPr>
        <xdr:cNvPr id="265" name="n_3mainValue【体育館・プール】&#10;一人当たり面積">
          <a:extLst>
            <a:ext uri="{FF2B5EF4-FFF2-40B4-BE49-F238E27FC236}">
              <a16:creationId xmlns:a16="http://schemas.microsoft.com/office/drawing/2014/main" xmlns="" id="{AA33F1D3-87DC-4632-88F1-1FCA0A4DB482}"/>
            </a:ext>
          </a:extLst>
        </xdr:cNvPr>
        <xdr:cNvSpPr txBox="1"/>
      </xdr:nvSpPr>
      <xdr:spPr>
        <a:xfrm>
          <a:off x="7626427" y="1089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138447</xdr:rowOff>
    </xdr:from>
    <xdr:ext cx="469744" cy="259045"/>
    <xdr:sp macro="" textlink="">
      <xdr:nvSpPr>
        <xdr:cNvPr id="266" name="n_4mainValue【体育館・プール】&#10;一人当たり面積">
          <a:extLst>
            <a:ext uri="{FF2B5EF4-FFF2-40B4-BE49-F238E27FC236}">
              <a16:creationId xmlns:a16="http://schemas.microsoft.com/office/drawing/2014/main" xmlns="" id="{49388C9C-92EA-4503-8AD2-0D18EFC332BF}"/>
            </a:ext>
          </a:extLst>
        </xdr:cNvPr>
        <xdr:cNvSpPr txBox="1"/>
      </xdr:nvSpPr>
      <xdr:spPr>
        <a:xfrm>
          <a:off x="6737427" y="10939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xmlns="" id="{4364EF1E-1011-415C-AA19-E496016B4C7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xmlns="" id="{C209DB78-7D60-485E-B44D-09CE12394CF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xmlns="" id="{1253689A-E0AC-4470-A64B-9A05BE5C63E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xmlns="" id="{12ADAC33-CC23-4C91-84D5-4C390275E5C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xmlns="" id="{5F4CF80E-8F54-4183-ACD1-9A5129786A1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xmlns="" id="{A2E4989E-967F-4DB2-9890-4103824B379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xmlns="" id="{186C8E13-31AB-49D2-8D1D-733A6B334F5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xmlns="" id="{C4DB7441-5453-4148-AA0F-DC9411C172D1}"/>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5" name="正方形/長方形 274">
          <a:extLst>
            <a:ext uri="{FF2B5EF4-FFF2-40B4-BE49-F238E27FC236}">
              <a16:creationId xmlns:a16="http://schemas.microsoft.com/office/drawing/2014/main" xmlns="" id="{90A3EBB1-8708-4CC6-8C4E-46F7492ECB1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6" name="正方形/長方形 275">
          <a:extLst>
            <a:ext uri="{FF2B5EF4-FFF2-40B4-BE49-F238E27FC236}">
              <a16:creationId xmlns:a16="http://schemas.microsoft.com/office/drawing/2014/main" xmlns="" id="{E993606E-F1BD-4483-80E9-5FEDA5CC8EF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7" name="正方形/長方形 276">
          <a:extLst>
            <a:ext uri="{FF2B5EF4-FFF2-40B4-BE49-F238E27FC236}">
              <a16:creationId xmlns:a16="http://schemas.microsoft.com/office/drawing/2014/main" xmlns="" id="{B3704FF2-1687-431C-BC71-DE6779A99A2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8" name="正方形/長方形 277">
          <a:extLst>
            <a:ext uri="{FF2B5EF4-FFF2-40B4-BE49-F238E27FC236}">
              <a16:creationId xmlns:a16="http://schemas.microsoft.com/office/drawing/2014/main" xmlns="" id="{14566F0B-8CAD-44B4-881D-7BF75090B88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9" name="正方形/長方形 278">
          <a:extLst>
            <a:ext uri="{FF2B5EF4-FFF2-40B4-BE49-F238E27FC236}">
              <a16:creationId xmlns:a16="http://schemas.microsoft.com/office/drawing/2014/main" xmlns="" id="{C3AF849E-7F16-4725-AC66-013D3940E48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0" name="正方形/長方形 279">
          <a:extLst>
            <a:ext uri="{FF2B5EF4-FFF2-40B4-BE49-F238E27FC236}">
              <a16:creationId xmlns:a16="http://schemas.microsoft.com/office/drawing/2014/main" xmlns="" id="{9DBB597E-6F34-4F9A-B907-F817909C036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1" name="正方形/長方形 280">
          <a:extLst>
            <a:ext uri="{FF2B5EF4-FFF2-40B4-BE49-F238E27FC236}">
              <a16:creationId xmlns:a16="http://schemas.microsoft.com/office/drawing/2014/main" xmlns="" id="{A085544A-C3EE-4E68-9A2F-0DF5B290E5F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2" name="正方形/長方形 281">
          <a:extLst>
            <a:ext uri="{FF2B5EF4-FFF2-40B4-BE49-F238E27FC236}">
              <a16:creationId xmlns:a16="http://schemas.microsoft.com/office/drawing/2014/main" xmlns="" id="{D6786016-A759-4625-A1E4-210387290AF3}"/>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3" name="正方形/長方形 282">
          <a:extLst>
            <a:ext uri="{FF2B5EF4-FFF2-40B4-BE49-F238E27FC236}">
              <a16:creationId xmlns:a16="http://schemas.microsoft.com/office/drawing/2014/main" xmlns="" id="{37026161-1281-41C8-99F8-7298DBF4C6B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4" name="正方形/長方形 283">
          <a:extLst>
            <a:ext uri="{FF2B5EF4-FFF2-40B4-BE49-F238E27FC236}">
              <a16:creationId xmlns:a16="http://schemas.microsoft.com/office/drawing/2014/main" xmlns="" id="{BFB9CAC9-8721-488C-AACB-FE0C4766059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5" name="正方形/長方形 284">
          <a:extLst>
            <a:ext uri="{FF2B5EF4-FFF2-40B4-BE49-F238E27FC236}">
              <a16:creationId xmlns:a16="http://schemas.microsoft.com/office/drawing/2014/main" xmlns="" id="{5865A2A6-1BA0-4182-B4FF-EEB9F8EA1F1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6" name="正方形/長方形 285">
          <a:extLst>
            <a:ext uri="{FF2B5EF4-FFF2-40B4-BE49-F238E27FC236}">
              <a16:creationId xmlns:a16="http://schemas.microsoft.com/office/drawing/2014/main" xmlns="" id="{BDE03624-A7DA-4A4B-A7CD-7D4F0116BDF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7" name="正方形/長方形 286">
          <a:extLst>
            <a:ext uri="{FF2B5EF4-FFF2-40B4-BE49-F238E27FC236}">
              <a16:creationId xmlns:a16="http://schemas.microsoft.com/office/drawing/2014/main" xmlns="" id="{C3A3E1BC-01B5-4F61-9472-5F92CDD1D69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8" name="正方形/長方形 287">
          <a:extLst>
            <a:ext uri="{FF2B5EF4-FFF2-40B4-BE49-F238E27FC236}">
              <a16:creationId xmlns:a16="http://schemas.microsoft.com/office/drawing/2014/main" xmlns="" id="{0EE38EBD-AAFE-47B0-9CAA-DFF219B82E1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9" name="正方形/長方形 288">
          <a:extLst>
            <a:ext uri="{FF2B5EF4-FFF2-40B4-BE49-F238E27FC236}">
              <a16:creationId xmlns:a16="http://schemas.microsoft.com/office/drawing/2014/main" xmlns="" id="{B5DACB06-47FD-4E44-A19A-7129C790664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0" name="正方形/長方形 289">
          <a:extLst>
            <a:ext uri="{FF2B5EF4-FFF2-40B4-BE49-F238E27FC236}">
              <a16:creationId xmlns:a16="http://schemas.microsoft.com/office/drawing/2014/main" xmlns="" id="{B762DAAB-E7C7-4E40-A41C-F9AC84F9F3C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1" name="テキスト ボックス 290">
          <a:extLst>
            <a:ext uri="{FF2B5EF4-FFF2-40B4-BE49-F238E27FC236}">
              <a16:creationId xmlns:a16="http://schemas.microsoft.com/office/drawing/2014/main" xmlns="" id="{E005584F-B370-4F45-B014-3B1E729E6DF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2" name="直線コネクタ 291">
          <a:extLst>
            <a:ext uri="{FF2B5EF4-FFF2-40B4-BE49-F238E27FC236}">
              <a16:creationId xmlns:a16="http://schemas.microsoft.com/office/drawing/2014/main" xmlns="" id="{D2361E37-65DA-4FDA-ADC6-F9AEA26CF4A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3" name="テキスト ボックス 292">
          <a:extLst>
            <a:ext uri="{FF2B5EF4-FFF2-40B4-BE49-F238E27FC236}">
              <a16:creationId xmlns:a16="http://schemas.microsoft.com/office/drawing/2014/main" xmlns="" id="{D6714615-D60E-4351-837A-454020D3C32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4" name="直線コネクタ 293">
          <a:extLst>
            <a:ext uri="{FF2B5EF4-FFF2-40B4-BE49-F238E27FC236}">
              <a16:creationId xmlns:a16="http://schemas.microsoft.com/office/drawing/2014/main" xmlns="" id="{51D46AC5-45DD-4FF8-B61C-DA0E4B26398E}"/>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5" name="テキスト ボックス 294">
          <a:extLst>
            <a:ext uri="{FF2B5EF4-FFF2-40B4-BE49-F238E27FC236}">
              <a16:creationId xmlns:a16="http://schemas.microsoft.com/office/drawing/2014/main" xmlns="" id="{6518820F-CE9B-4BFF-B863-48A13F6DE5DB}"/>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6" name="直線コネクタ 295">
          <a:extLst>
            <a:ext uri="{FF2B5EF4-FFF2-40B4-BE49-F238E27FC236}">
              <a16:creationId xmlns:a16="http://schemas.microsoft.com/office/drawing/2014/main" xmlns="" id="{5E57CD57-EBCA-4A23-901D-EA6E6F288409}"/>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7" name="テキスト ボックス 296">
          <a:extLst>
            <a:ext uri="{FF2B5EF4-FFF2-40B4-BE49-F238E27FC236}">
              <a16:creationId xmlns:a16="http://schemas.microsoft.com/office/drawing/2014/main" xmlns="" id="{A953A0F6-2543-4066-8C97-6BABB13FC44E}"/>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8" name="直線コネクタ 297">
          <a:extLst>
            <a:ext uri="{FF2B5EF4-FFF2-40B4-BE49-F238E27FC236}">
              <a16:creationId xmlns:a16="http://schemas.microsoft.com/office/drawing/2014/main" xmlns="" id="{F2F1C38A-8D3F-4112-9EC7-8A788DF93BDD}"/>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9" name="テキスト ボックス 298">
          <a:extLst>
            <a:ext uri="{FF2B5EF4-FFF2-40B4-BE49-F238E27FC236}">
              <a16:creationId xmlns:a16="http://schemas.microsoft.com/office/drawing/2014/main" xmlns="" id="{A7F07B45-F5D1-4666-80EC-C32C7FDFE879}"/>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00" name="直線コネクタ 299">
          <a:extLst>
            <a:ext uri="{FF2B5EF4-FFF2-40B4-BE49-F238E27FC236}">
              <a16:creationId xmlns:a16="http://schemas.microsoft.com/office/drawing/2014/main" xmlns="" id="{0BBFD567-C2A5-4A34-AF69-1484107ECEB1}"/>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1" name="テキスト ボックス 300">
          <a:extLst>
            <a:ext uri="{FF2B5EF4-FFF2-40B4-BE49-F238E27FC236}">
              <a16:creationId xmlns:a16="http://schemas.microsoft.com/office/drawing/2014/main" xmlns="" id="{DABFB287-ECB8-4C71-BB66-6A745828DE22}"/>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2" name="直線コネクタ 301">
          <a:extLst>
            <a:ext uri="{FF2B5EF4-FFF2-40B4-BE49-F238E27FC236}">
              <a16:creationId xmlns:a16="http://schemas.microsoft.com/office/drawing/2014/main" xmlns="" id="{9527A5A0-319B-4C3B-90E2-51E95FCEF166}"/>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3" name="テキスト ボックス 302">
          <a:extLst>
            <a:ext uri="{FF2B5EF4-FFF2-40B4-BE49-F238E27FC236}">
              <a16:creationId xmlns:a16="http://schemas.microsoft.com/office/drawing/2014/main" xmlns="" id="{6A3315AA-7ECC-4050-BC6D-8B1BB17390E1}"/>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a:extLst>
            <a:ext uri="{FF2B5EF4-FFF2-40B4-BE49-F238E27FC236}">
              <a16:creationId xmlns:a16="http://schemas.microsoft.com/office/drawing/2014/main" xmlns="" id="{180AEAA2-0C2D-441C-A1ED-3F76FC92BC4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5" name="テキスト ボックス 304">
          <a:extLst>
            <a:ext uri="{FF2B5EF4-FFF2-40B4-BE49-F238E27FC236}">
              <a16:creationId xmlns:a16="http://schemas.microsoft.com/office/drawing/2014/main" xmlns="" id="{C54E0FEF-F20E-4218-A4FF-A3EDE7BE605B}"/>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6" name="【市民会館】&#10;有形固定資産減価償却率グラフ枠">
          <a:extLst>
            <a:ext uri="{FF2B5EF4-FFF2-40B4-BE49-F238E27FC236}">
              <a16:creationId xmlns:a16="http://schemas.microsoft.com/office/drawing/2014/main" xmlns="" id="{6ECEFEE7-FEC9-4BC8-BB37-0FE7B9F66B2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95250</xdr:rowOff>
    </xdr:from>
    <xdr:to>
      <xdr:col>24</xdr:col>
      <xdr:colOff>62865</xdr:colOff>
      <xdr:row>108</xdr:row>
      <xdr:rowOff>152400</xdr:rowOff>
    </xdr:to>
    <xdr:cxnSp macro="">
      <xdr:nvCxnSpPr>
        <xdr:cNvPr id="307" name="直線コネクタ 306">
          <a:extLst>
            <a:ext uri="{FF2B5EF4-FFF2-40B4-BE49-F238E27FC236}">
              <a16:creationId xmlns:a16="http://schemas.microsoft.com/office/drawing/2014/main" xmlns="" id="{AC70F231-4632-4F3D-B165-00EE040149E5}"/>
            </a:ext>
          </a:extLst>
        </xdr:cNvPr>
        <xdr:cNvCxnSpPr/>
      </xdr:nvCxnSpPr>
      <xdr:spPr>
        <a:xfrm flipV="1">
          <a:off x="4634865"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08" name="【市民会館】&#10;有形固定資産減価償却率最小値テキスト">
          <a:extLst>
            <a:ext uri="{FF2B5EF4-FFF2-40B4-BE49-F238E27FC236}">
              <a16:creationId xmlns:a16="http://schemas.microsoft.com/office/drawing/2014/main" xmlns="" id="{345F6F71-7739-4FB9-BB3A-B252157E6A23}"/>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9" name="直線コネクタ 308">
          <a:extLst>
            <a:ext uri="{FF2B5EF4-FFF2-40B4-BE49-F238E27FC236}">
              <a16:creationId xmlns:a16="http://schemas.microsoft.com/office/drawing/2014/main" xmlns="" id="{83BDF4DB-08F2-447D-A0CC-A5E67F5C19A8}"/>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41927</xdr:rowOff>
    </xdr:from>
    <xdr:ext cx="405111" cy="259045"/>
    <xdr:sp macro="" textlink="">
      <xdr:nvSpPr>
        <xdr:cNvPr id="310" name="【市民会館】&#10;有形固定資産減価償却率最大値テキスト">
          <a:extLst>
            <a:ext uri="{FF2B5EF4-FFF2-40B4-BE49-F238E27FC236}">
              <a16:creationId xmlns:a16="http://schemas.microsoft.com/office/drawing/2014/main" xmlns="" id="{586D6276-7A92-4B75-823D-AD530B9522B5}"/>
            </a:ext>
          </a:extLst>
        </xdr:cNvPr>
        <xdr:cNvSpPr txBox="1"/>
      </xdr:nvSpPr>
      <xdr:spPr>
        <a:xfrm>
          <a:off x="4673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95250</xdr:rowOff>
    </xdr:from>
    <xdr:to>
      <xdr:col>24</xdr:col>
      <xdr:colOff>152400</xdr:colOff>
      <xdr:row>99</xdr:row>
      <xdr:rowOff>95250</xdr:rowOff>
    </xdr:to>
    <xdr:cxnSp macro="">
      <xdr:nvCxnSpPr>
        <xdr:cNvPr id="311" name="直線コネクタ 310">
          <a:extLst>
            <a:ext uri="{FF2B5EF4-FFF2-40B4-BE49-F238E27FC236}">
              <a16:creationId xmlns:a16="http://schemas.microsoft.com/office/drawing/2014/main" xmlns="" id="{6B32B5AC-1742-4265-BBEE-204D05BCBB5D}"/>
            </a:ext>
          </a:extLst>
        </xdr:cNvPr>
        <xdr:cNvCxnSpPr/>
      </xdr:nvCxnSpPr>
      <xdr:spPr>
        <a:xfrm>
          <a:off x="4546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127652</xdr:rowOff>
    </xdr:from>
    <xdr:ext cx="405111" cy="259045"/>
    <xdr:sp macro="" textlink="">
      <xdr:nvSpPr>
        <xdr:cNvPr id="312" name="【市民会館】&#10;有形固定資産減価償却率平均値テキスト">
          <a:extLst>
            <a:ext uri="{FF2B5EF4-FFF2-40B4-BE49-F238E27FC236}">
              <a16:creationId xmlns:a16="http://schemas.microsoft.com/office/drawing/2014/main" xmlns="" id="{A1156FDC-ED66-4EF7-9096-E6D0E88A332F}"/>
            </a:ext>
          </a:extLst>
        </xdr:cNvPr>
        <xdr:cNvSpPr txBox="1"/>
      </xdr:nvSpPr>
      <xdr:spPr>
        <a:xfrm>
          <a:off x="4673600" y="17615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149225</xdr:rowOff>
    </xdr:from>
    <xdr:to>
      <xdr:col>24</xdr:col>
      <xdr:colOff>114300</xdr:colOff>
      <xdr:row>103</xdr:row>
      <xdr:rowOff>79375</xdr:rowOff>
    </xdr:to>
    <xdr:sp macro="" textlink="">
      <xdr:nvSpPr>
        <xdr:cNvPr id="313" name="フローチャート: 判断 312">
          <a:extLst>
            <a:ext uri="{FF2B5EF4-FFF2-40B4-BE49-F238E27FC236}">
              <a16:creationId xmlns:a16="http://schemas.microsoft.com/office/drawing/2014/main" xmlns="" id="{4F8CB48C-7C93-4FD1-8082-718A58C03DA1}"/>
            </a:ext>
          </a:extLst>
        </xdr:cNvPr>
        <xdr:cNvSpPr/>
      </xdr:nvSpPr>
      <xdr:spPr>
        <a:xfrm>
          <a:off x="4584700" y="1763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42545</xdr:rowOff>
    </xdr:from>
    <xdr:to>
      <xdr:col>20</xdr:col>
      <xdr:colOff>38100</xdr:colOff>
      <xdr:row>103</xdr:row>
      <xdr:rowOff>144145</xdr:rowOff>
    </xdr:to>
    <xdr:sp macro="" textlink="">
      <xdr:nvSpPr>
        <xdr:cNvPr id="314" name="フローチャート: 判断 313">
          <a:extLst>
            <a:ext uri="{FF2B5EF4-FFF2-40B4-BE49-F238E27FC236}">
              <a16:creationId xmlns:a16="http://schemas.microsoft.com/office/drawing/2014/main" xmlns="" id="{E206F716-DDFF-4C99-99A7-2C66791D00B4}"/>
            </a:ext>
          </a:extLst>
        </xdr:cNvPr>
        <xdr:cNvSpPr/>
      </xdr:nvSpPr>
      <xdr:spPr>
        <a:xfrm>
          <a:off x="3746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315" name="フローチャート: 判断 314">
          <a:extLst>
            <a:ext uri="{FF2B5EF4-FFF2-40B4-BE49-F238E27FC236}">
              <a16:creationId xmlns:a16="http://schemas.microsoft.com/office/drawing/2014/main" xmlns="" id="{73A48229-7C50-4C3C-8912-93A4DFA77C91}"/>
            </a:ext>
          </a:extLst>
        </xdr:cNvPr>
        <xdr:cNvSpPr/>
      </xdr:nvSpPr>
      <xdr:spPr>
        <a:xfrm>
          <a:off x="2857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61595</xdr:rowOff>
    </xdr:from>
    <xdr:to>
      <xdr:col>10</xdr:col>
      <xdr:colOff>165100</xdr:colOff>
      <xdr:row>103</xdr:row>
      <xdr:rowOff>163195</xdr:rowOff>
    </xdr:to>
    <xdr:sp macro="" textlink="">
      <xdr:nvSpPr>
        <xdr:cNvPr id="316" name="フローチャート: 判断 315">
          <a:extLst>
            <a:ext uri="{FF2B5EF4-FFF2-40B4-BE49-F238E27FC236}">
              <a16:creationId xmlns:a16="http://schemas.microsoft.com/office/drawing/2014/main" xmlns="" id="{81010959-FEF3-4EEC-A6AB-7D7BC0A53852}"/>
            </a:ext>
          </a:extLst>
        </xdr:cNvPr>
        <xdr:cNvSpPr/>
      </xdr:nvSpPr>
      <xdr:spPr>
        <a:xfrm>
          <a:off x="1968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53975</xdr:rowOff>
    </xdr:from>
    <xdr:to>
      <xdr:col>6</xdr:col>
      <xdr:colOff>38100</xdr:colOff>
      <xdr:row>103</xdr:row>
      <xdr:rowOff>155575</xdr:rowOff>
    </xdr:to>
    <xdr:sp macro="" textlink="">
      <xdr:nvSpPr>
        <xdr:cNvPr id="317" name="フローチャート: 判断 316">
          <a:extLst>
            <a:ext uri="{FF2B5EF4-FFF2-40B4-BE49-F238E27FC236}">
              <a16:creationId xmlns:a16="http://schemas.microsoft.com/office/drawing/2014/main" xmlns="" id="{39B24CD0-AD02-4140-9087-443E7FBEA6F1}"/>
            </a:ext>
          </a:extLst>
        </xdr:cNvPr>
        <xdr:cNvSpPr/>
      </xdr:nvSpPr>
      <xdr:spPr>
        <a:xfrm>
          <a:off x="10795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xmlns="" id="{B8E1BC0F-68E0-4952-BB26-D0DF4DCC13D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xmlns="" id="{BA602A3C-0975-4261-BF1A-A7F84B76C44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xmlns="" id="{99836C8E-6BDB-44B6-8414-725C6F575AE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xmlns="" id="{10B45A98-270D-431A-92D8-B1747870C2B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2" name="テキスト ボックス 321">
          <a:extLst>
            <a:ext uri="{FF2B5EF4-FFF2-40B4-BE49-F238E27FC236}">
              <a16:creationId xmlns:a16="http://schemas.microsoft.com/office/drawing/2014/main" xmlns="" id="{75FF3F85-3B53-4FB0-8257-4DCC0D02832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82550</xdr:rowOff>
    </xdr:from>
    <xdr:to>
      <xdr:col>24</xdr:col>
      <xdr:colOff>114300</xdr:colOff>
      <xdr:row>100</xdr:row>
      <xdr:rowOff>12700</xdr:rowOff>
    </xdr:to>
    <xdr:sp macro="" textlink="">
      <xdr:nvSpPr>
        <xdr:cNvPr id="323" name="楕円 322">
          <a:extLst>
            <a:ext uri="{FF2B5EF4-FFF2-40B4-BE49-F238E27FC236}">
              <a16:creationId xmlns:a16="http://schemas.microsoft.com/office/drawing/2014/main" xmlns="" id="{AB54DDE6-2461-4D3C-A98C-6BBA67734440}"/>
            </a:ext>
          </a:extLst>
        </xdr:cNvPr>
        <xdr:cNvSpPr/>
      </xdr:nvSpPr>
      <xdr:spPr>
        <a:xfrm>
          <a:off x="4584700" y="1705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98</xdr:row>
      <xdr:rowOff>168927</xdr:rowOff>
    </xdr:from>
    <xdr:ext cx="405111" cy="259045"/>
    <xdr:sp macro="" textlink="">
      <xdr:nvSpPr>
        <xdr:cNvPr id="324" name="【市民会館】&#10;有形固定資産減価償却率該当値テキスト">
          <a:extLst>
            <a:ext uri="{FF2B5EF4-FFF2-40B4-BE49-F238E27FC236}">
              <a16:creationId xmlns:a16="http://schemas.microsoft.com/office/drawing/2014/main" xmlns="" id="{7D8A0AE3-2AAF-407A-8756-3C5169CDE660}"/>
            </a:ext>
          </a:extLst>
        </xdr:cNvPr>
        <xdr:cNvSpPr txBox="1"/>
      </xdr:nvSpPr>
      <xdr:spPr>
        <a:xfrm>
          <a:off x="4673600" y="1697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10161</xdr:rowOff>
    </xdr:from>
    <xdr:to>
      <xdr:col>20</xdr:col>
      <xdr:colOff>38100</xdr:colOff>
      <xdr:row>99</xdr:row>
      <xdr:rowOff>111761</xdr:rowOff>
    </xdr:to>
    <xdr:sp macro="" textlink="">
      <xdr:nvSpPr>
        <xdr:cNvPr id="325" name="楕円 324">
          <a:extLst>
            <a:ext uri="{FF2B5EF4-FFF2-40B4-BE49-F238E27FC236}">
              <a16:creationId xmlns:a16="http://schemas.microsoft.com/office/drawing/2014/main" xmlns="" id="{746CB2EB-66C2-40C1-A7B8-033C452049D1}"/>
            </a:ext>
          </a:extLst>
        </xdr:cNvPr>
        <xdr:cNvSpPr/>
      </xdr:nvSpPr>
      <xdr:spPr>
        <a:xfrm>
          <a:off x="3746500" y="1698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99</xdr:row>
      <xdr:rowOff>60961</xdr:rowOff>
    </xdr:from>
    <xdr:to>
      <xdr:col>24</xdr:col>
      <xdr:colOff>63500</xdr:colOff>
      <xdr:row>99</xdr:row>
      <xdr:rowOff>133350</xdr:rowOff>
    </xdr:to>
    <xdr:cxnSp macro="">
      <xdr:nvCxnSpPr>
        <xdr:cNvPr id="326" name="直線コネクタ 325">
          <a:extLst>
            <a:ext uri="{FF2B5EF4-FFF2-40B4-BE49-F238E27FC236}">
              <a16:creationId xmlns:a16="http://schemas.microsoft.com/office/drawing/2014/main" xmlns="" id="{C904218F-CB85-47CE-97F5-4391602C06DC}"/>
            </a:ext>
          </a:extLst>
        </xdr:cNvPr>
        <xdr:cNvCxnSpPr/>
      </xdr:nvCxnSpPr>
      <xdr:spPr>
        <a:xfrm>
          <a:off x="3797300" y="17034511"/>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25400</xdr:rowOff>
    </xdr:from>
    <xdr:to>
      <xdr:col>15</xdr:col>
      <xdr:colOff>101600</xdr:colOff>
      <xdr:row>108</xdr:row>
      <xdr:rowOff>127000</xdr:rowOff>
    </xdr:to>
    <xdr:sp macro="" textlink="">
      <xdr:nvSpPr>
        <xdr:cNvPr id="327" name="楕円 326">
          <a:extLst>
            <a:ext uri="{FF2B5EF4-FFF2-40B4-BE49-F238E27FC236}">
              <a16:creationId xmlns:a16="http://schemas.microsoft.com/office/drawing/2014/main" xmlns="" id="{87E70CD7-EE19-4FE9-864F-4D12490D5490}"/>
            </a:ext>
          </a:extLst>
        </xdr:cNvPr>
        <xdr:cNvSpPr/>
      </xdr:nvSpPr>
      <xdr:spPr>
        <a:xfrm>
          <a:off x="2857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60961</xdr:rowOff>
    </xdr:from>
    <xdr:to>
      <xdr:col>19</xdr:col>
      <xdr:colOff>177800</xdr:colOff>
      <xdr:row>108</xdr:row>
      <xdr:rowOff>76200</xdr:rowOff>
    </xdr:to>
    <xdr:cxnSp macro="">
      <xdr:nvCxnSpPr>
        <xdr:cNvPr id="328" name="直線コネクタ 327">
          <a:extLst>
            <a:ext uri="{FF2B5EF4-FFF2-40B4-BE49-F238E27FC236}">
              <a16:creationId xmlns:a16="http://schemas.microsoft.com/office/drawing/2014/main" xmlns="" id="{ED6D9CA2-3796-4B6D-8F2B-F7B6FE1BB2EA}"/>
            </a:ext>
          </a:extLst>
        </xdr:cNvPr>
        <xdr:cNvCxnSpPr/>
      </xdr:nvCxnSpPr>
      <xdr:spPr>
        <a:xfrm flipV="1">
          <a:off x="2908300" y="17034511"/>
          <a:ext cx="889000" cy="155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158750</xdr:rowOff>
    </xdr:from>
    <xdr:to>
      <xdr:col>10</xdr:col>
      <xdr:colOff>165100</xdr:colOff>
      <xdr:row>108</xdr:row>
      <xdr:rowOff>88900</xdr:rowOff>
    </xdr:to>
    <xdr:sp macro="" textlink="">
      <xdr:nvSpPr>
        <xdr:cNvPr id="329" name="楕円 328">
          <a:extLst>
            <a:ext uri="{FF2B5EF4-FFF2-40B4-BE49-F238E27FC236}">
              <a16:creationId xmlns:a16="http://schemas.microsoft.com/office/drawing/2014/main" xmlns="" id="{27E980E3-D369-4545-9734-CC72AB8F3E04}"/>
            </a:ext>
          </a:extLst>
        </xdr:cNvPr>
        <xdr:cNvSpPr/>
      </xdr:nvSpPr>
      <xdr:spPr>
        <a:xfrm>
          <a:off x="1968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38100</xdr:rowOff>
    </xdr:from>
    <xdr:to>
      <xdr:col>15</xdr:col>
      <xdr:colOff>50800</xdr:colOff>
      <xdr:row>108</xdr:row>
      <xdr:rowOff>76200</xdr:rowOff>
    </xdr:to>
    <xdr:cxnSp macro="">
      <xdr:nvCxnSpPr>
        <xdr:cNvPr id="330" name="直線コネクタ 329">
          <a:extLst>
            <a:ext uri="{FF2B5EF4-FFF2-40B4-BE49-F238E27FC236}">
              <a16:creationId xmlns:a16="http://schemas.microsoft.com/office/drawing/2014/main" xmlns="" id="{259BB224-F49C-49DC-88DA-AE0B79141F8C}"/>
            </a:ext>
          </a:extLst>
        </xdr:cNvPr>
        <xdr:cNvCxnSpPr/>
      </xdr:nvCxnSpPr>
      <xdr:spPr>
        <a:xfrm>
          <a:off x="2019300" y="18554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120650</xdr:rowOff>
    </xdr:from>
    <xdr:to>
      <xdr:col>6</xdr:col>
      <xdr:colOff>38100</xdr:colOff>
      <xdr:row>108</xdr:row>
      <xdr:rowOff>50800</xdr:rowOff>
    </xdr:to>
    <xdr:sp macro="" textlink="">
      <xdr:nvSpPr>
        <xdr:cNvPr id="331" name="楕円 330">
          <a:extLst>
            <a:ext uri="{FF2B5EF4-FFF2-40B4-BE49-F238E27FC236}">
              <a16:creationId xmlns:a16="http://schemas.microsoft.com/office/drawing/2014/main" xmlns="" id="{04F32685-95EB-4453-AB75-EC0CC2ED9777}"/>
            </a:ext>
          </a:extLst>
        </xdr:cNvPr>
        <xdr:cNvSpPr/>
      </xdr:nvSpPr>
      <xdr:spPr>
        <a:xfrm>
          <a:off x="10795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0</xdr:rowOff>
    </xdr:from>
    <xdr:to>
      <xdr:col>10</xdr:col>
      <xdr:colOff>114300</xdr:colOff>
      <xdr:row>108</xdr:row>
      <xdr:rowOff>38100</xdr:rowOff>
    </xdr:to>
    <xdr:cxnSp macro="">
      <xdr:nvCxnSpPr>
        <xdr:cNvPr id="332" name="直線コネクタ 331">
          <a:extLst>
            <a:ext uri="{FF2B5EF4-FFF2-40B4-BE49-F238E27FC236}">
              <a16:creationId xmlns:a16="http://schemas.microsoft.com/office/drawing/2014/main" xmlns="" id="{F89F35ED-420F-4D26-87E1-814FC5DD8FCA}"/>
            </a:ext>
          </a:extLst>
        </xdr:cNvPr>
        <xdr:cNvCxnSpPr/>
      </xdr:nvCxnSpPr>
      <xdr:spPr>
        <a:xfrm>
          <a:off x="1130300" y="18516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135272</xdr:rowOff>
    </xdr:from>
    <xdr:ext cx="405111" cy="259045"/>
    <xdr:sp macro="" textlink="">
      <xdr:nvSpPr>
        <xdr:cNvPr id="333" name="n_1aveValue【市民会館】&#10;有形固定資産減価償却率">
          <a:extLst>
            <a:ext uri="{FF2B5EF4-FFF2-40B4-BE49-F238E27FC236}">
              <a16:creationId xmlns:a16="http://schemas.microsoft.com/office/drawing/2014/main" xmlns="" id="{D194C973-DFB4-4C56-8C1F-F242D8EE60C3}"/>
            </a:ext>
          </a:extLst>
        </xdr:cNvPr>
        <xdr:cNvSpPr txBox="1"/>
      </xdr:nvSpPr>
      <xdr:spPr>
        <a:xfrm>
          <a:off x="3582044" y="1779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13988</xdr:rowOff>
    </xdr:from>
    <xdr:ext cx="405111" cy="259045"/>
    <xdr:sp macro="" textlink="">
      <xdr:nvSpPr>
        <xdr:cNvPr id="334" name="n_2aveValue【市民会館】&#10;有形固定資産減価償却率">
          <a:extLst>
            <a:ext uri="{FF2B5EF4-FFF2-40B4-BE49-F238E27FC236}">
              <a16:creationId xmlns:a16="http://schemas.microsoft.com/office/drawing/2014/main" xmlns="" id="{8F1876B9-A3EF-4F56-963C-BA03DC6C5B54}"/>
            </a:ext>
          </a:extLst>
        </xdr:cNvPr>
        <xdr:cNvSpPr txBox="1"/>
      </xdr:nvSpPr>
      <xdr:spPr>
        <a:xfrm>
          <a:off x="2705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8272</xdr:rowOff>
    </xdr:from>
    <xdr:ext cx="405111" cy="259045"/>
    <xdr:sp macro="" textlink="">
      <xdr:nvSpPr>
        <xdr:cNvPr id="335" name="n_3aveValue【市民会館】&#10;有形固定資産減価償却率">
          <a:extLst>
            <a:ext uri="{FF2B5EF4-FFF2-40B4-BE49-F238E27FC236}">
              <a16:creationId xmlns:a16="http://schemas.microsoft.com/office/drawing/2014/main" xmlns="" id="{DD0E1FFF-1269-4BB1-B582-F123895AA531}"/>
            </a:ext>
          </a:extLst>
        </xdr:cNvPr>
        <xdr:cNvSpPr txBox="1"/>
      </xdr:nvSpPr>
      <xdr:spPr>
        <a:xfrm>
          <a:off x="1816744" y="1749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652</xdr:rowOff>
    </xdr:from>
    <xdr:ext cx="405111" cy="259045"/>
    <xdr:sp macro="" textlink="">
      <xdr:nvSpPr>
        <xdr:cNvPr id="336" name="n_4aveValue【市民会館】&#10;有形固定資産減価償却率">
          <a:extLst>
            <a:ext uri="{FF2B5EF4-FFF2-40B4-BE49-F238E27FC236}">
              <a16:creationId xmlns:a16="http://schemas.microsoft.com/office/drawing/2014/main" xmlns="" id="{743932E0-F660-4CA0-8EEE-49DE8358ABCE}"/>
            </a:ext>
          </a:extLst>
        </xdr:cNvPr>
        <xdr:cNvSpPr txBox="1"/>
      </xdr:nvSpPr>
      <xdr:spPr>
        <a:xfrm>
          <a:off x="927744" y="1748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97</xdr:row>
      <xdr:rowOff>128288</xdr:rowOff>
    </xdr:from>
    <xdr:ext cx="405111" cy="259045"/>
    <xdr:sp macro="" textlink="">
      <xdr:nvSpPr>
        <xdr:cNvPr id="337" name="n_1mainValue【市民会館】&#10;有形固定資産減価償却率">
          <a:extLst>
            <a:ext uri="{FF2B5EF4-FFF2-40B4-BE49-F238E27FC236}">
              <a16:creationId xmlns:a16="http://schemas.microsoft.com/office/drawing/2014/main" xmlns="" id="{96C57B5A-8F65-440D-A927-2B0C7FCBF67C}"/>
            </a:ext>
          </a:extLst>
        </xdr:cNvPr>
        <xdr:cNvSpPr txBox="1"/>
      </xdr:nvSpPr>
      <xdr:spPr>
        <a:xfrm>
          <a:off x="3582044" y="1675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118127</xdr:rowOff>
    </xdr:from>
    <xdr:ext cx="405111" cy="259045"/>
    <xdr:sp macro="" textlink="">
      <xdr:nvSpPr>
        <xdr:cNvPr id="338" name="n_2mainValue【市民会館】&#10;有形固定資産減価償却率">
          <a:extLst>
            <a:ext uri="{FF2B5EF4-FFF2-40B4-BE49-F238E27FC236}">
              <a16:creationId xmlns:a16="http://schemas.microsoft.com/office/drawing/2014/main" xmlns="" id="{2439FB54-02EB-448D-88C1-8311B5433574}"/>
            </a:ext>
          </a:extLst>
        </xdr:cNvPr>
        <xdr:cNvSpPr txBox="1"/>
      </xdr:nvSpPr>
      <xdr:spPr>
        <a:xfrm>
          <a:off x="2705744"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80027</xdr:rowOff>
    </xdr:from>
    <xdr:ext cx="405111" cy="259045"/>
    <xdr:sp macro="" textlink="">
      <xdr:nvSpPr>
        <xdr:cNvPr id="339" name="n_3mainValue【市民会館】&#10;有形固定資産減価償却率">
          <a:extLst>
            <a:ext uri="{FF2B5EF4-FFF2-40B4-BE49-F238E27FC236}">
              <a16:creationId xmlns:a16="http://schemas.microsoft.com/office/drawing/2014/main" xmlns="" id="{AE874F44-CE07-4F77-9114-2C08B2E8C90B}"/>
            </a:ext>
          </a:extLst>
        </xdr:cNvPr>
        <xdr:cNvSpPr txBox="1"/>
      </xdr:nvSpPr>
      <xdr:spPr>
        <a:xfrm>
          <a:off x="1816744"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41927</xdr:rowOff>
    </xdr:from>
    <xdr:ext cx="405111" cy="259045"/>
    <xdr:sp macro="" textlink="">
      <xdr:nvSpPr>
        <xdr:cNvPr id="340" name="n_4mainValue【市民会館】&#10;有形固定資産減価償却率">
          <a:extLst>
            <a:ext uri="{FF2B5EF4-FFF2-40B4-BE49-F238E27FC236}">
              <a16:creationId xmlns:a16="http://schemas.microsoft.com/office/drawing/2014/main" xmlns="" id="{38356797-B0F5-4982-8503-73187D545F87}"/>
            </a:ext>
          </a:extLst>
        </xdr:cNvPr>
        <xdr:cNvSpPr txBox="1"/>
      </xdr:nvSpPr>
      <xdr:spPr>
        <a:xfrm>
          <a:off x="927744" y="185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1" name="正方形/長方形 340">
          <a:extLst>
            <a:ext uri="{FF2B5EF4-FFF2-40B4-BE49-F238E27FC236}">
              <a16:creationId xmlns:a16="http://schemas.microsoft.com/office/drawing/2014/main" xmlns="" id="{2B6A7994-5B60-4962-B761-2E09DD3F5D8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2" name="正方形/長方形 341">
          <a:extLst>
            <a:ext uri="{FF2B5EF4-FFF2-40B4-BE49-F238E27FC236}">
              <a16:creationId xmlns:a16="http://schemas.microsoft.com/office/drawing/2014/main" xmlns="" id="{CCE89EF3-ECA1-4B25-A3BF-D9C8E85ED1C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3" name="正方形/長方形 342">
          <a:extLst>
            <a:ext uri="{FF2B5EF4-FFF2-40B4-BE49-F238E27FC236}">
              <a16:creationId xmlns:a16="http://schemas.microsoft.com/office/drawing/2014/main" xmlns="" id="{D8B355EF-509E-41EF-AFB0-42A0CC12AE7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4" name="正方形/長方形 343">
          <a:extLst>
            <a:ext uri="{FF2B5EF4-FFF2-40B4-BE49-F238E27FC236}">
              <a16:creationId xmlns:a16="http://schemas.microsoft.com/office/drawing/2014/main" xmlns="" id="{7F89B227-1900-424B-8016-9F751F2BC56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5" name="正方形/長方形 344">
          <a:extLst>
            <a:ext uri="{FF2B5EF4-FFF2-40B4-BE49-F238E27FC236}">
              <a16:creationId xmlns:a16="http://schemas.microsoft.com/office/drawing/2014/main" xmlns="" id="{5E63602C-51EB-4585-9AA4-CF82A1EF82B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6" name="正方形/長方形 345">
          <a:extLst>
            <a:ext uri="{FF2B5EF4-FFF2-40B4-BE49-F238E27FC236}">
              <a16:creationId xmlns:a16="http://schemas.microsoft.com/office/drawing/2014/main" xmlns="" id="{485FA2D3-9FB9-4034-9464-D08094BCFCB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7" name="正方形/長方形 346">
          <a:extLst>
            <a:ext uri="{FF2B5EF4-FFF2-40B4-BE49-F238E27FC236}">
              <a16:creationId xmlns:a16="http://schemas.microsoft.com/office/drawing/2014/main" xmlns="" id="{592A1FA5-8BFB-4F6E-A7FA-3AA55BAB587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8" name="正方形/長方形 347">
          <a:extLst>
            <a:ext uri="{FF2B5EF4-FFF2-40B4-BE49-F238E27FC236}">
              <a16:creationId xmlns:a16="http://schemas.microsoft.com/office/drawing/2014/main" xmlns="" id="{4739A017-B75A-4453-97A5-4EC79FD405D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9" name="テキスト ボックス 348">
          <a:extLst>
            <a:ext uri="{FF2B5EF4-FFF2-40B4-BE49-F238E27FC236}">
              <a16:creationId xmlns:a16="http://schemas.microsoft.com/office/drawing/2014/main" xmlns="" id="{3BDEACDD-AF8C-4BAD-8B30-003D4DA8F05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0" name="直線コネクタ 349">
          <a:extLst>
            <a:ext uri="{FF2B5EF4-FFF2-40B4-BE49-F238E27FC236}">
              <a16:creationId xmlns:a16="http://schemas.microsoft.com/office/drawing/2014/main" xmlns="" id="{D9839383-8F73-48DB-89A9-8300FC27E79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1" name="直線コネクタ 350">
          <a:extLst>
            <a:ext uri="{FF2B5EF4-FFF2-40B4-BE49-F238E27FC236}">
              <a16:creationId xmlns:a16="http://schemas.microsoft.com/office/drawing/2014/main" xmlns="" id="{4862D268-8A80-4838-9FB6-0F6B3C84D101}"/>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2" name="テキスト ボックス 351">
          <a:extLst>
            <a:ext uri="{FF2B5EF4-FFF2-40B4-BE49-F238E27FC236}">
              <a16:creationId xmlns:a16="http://schemas.microsoft.com/office/drawing/2014/main" xmlns="" id="{C1DF4562-9B1A-49A6-AE38-968F555D18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3" name="直線コネクタ 352">
          <a:extLst>
            <a:ext uri="{FF2B5EF4-FFF2-40B4-BE49-F238E27FC236}">
              <a16:creationId xmlns:a16="http://schemas.microsoft.com/office/drawing/2014/main" xmlns="" id="{DE055365-B892-4BFE-A774-0A280CD04BB6}"/>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4" name="テキスト ボックス 353">
          <a:extLst>
            <a:ext uri="{FF2B5EF4-FFF2-40B4-BE49-F238E27FC236}">
              <a16:creationId xmlns:a16="http://schemas.microsoft.com/office/drawing/2014/main" xmlns="" id="{25A5034A-824B-41EF-B668-0009A1F3F652}"/>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5" name="直線コネクタ 354">
          <a:extLst>
            <a:ext uri="{FF2B5EF4-FFF2-40B4-BE49-F238E27FC236}">
              <a16:creationId xmlns:a16="http://schemas.microsoft.com/office/drawing/2014/main" xmlns="" id="{34EFB0DE-FC95-490B-9183-B157B8FF4D8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6" name="テキスト ボックス 355">
          <a:extLst>
            <a:ext uri="{FF2B5EF4-FFF2-40B4-BE49-F238E27FC236}">
              <a16:creationId xmlns:a16="http://schemas.microsoft.com/office/drawing/2014/main" xmlns="" id="{233D6026-2DA1-41D3-B463-4F6484B20A76}"/>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7" name="直線コネクタ 356">
          <a:extLst>
            <a:ext uri="{FF2B5EF4-FFF2-40B4-BE49-F238E27FC236}">
              <a16:creationId xmlns:a16="http://schemas.microsoft.com/office/drawing/2014/main" xmlns="" id="{B3CFBBA2-9195-4A40-AF73-4AC9DA141AE3}"/>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8" name="テキスト ボックス 357">
          <a:extLst>
            <a:ext uri="{FF2B5EF4-FFF2-40B4-BE49-F238E27FC236}">
              <a16:creationId xmlns:a16="http://schemas.microsoft.com/office/drawing/2014/main" xmlns="" id="{611EAA11-87BB-4A3B-B53C-362F82BE477C}"/>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9" name="直線コネクタ 358">
          <a:extLst>
            <a:ext uri="{FF2B5EF4-FFF2-40B4-BE49-F238E27FC236}">
              <a16:creationId xmlns:a16="http://schemas.microsoft.com/office/drawing/2014/main" xmlns="" id="{3E742C11-2536-474F-AACA-B2CE82904133}"/>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60" name="テキスト ボックス 359">
          <a:extLst>
            <a:ext uri="{FF2B5EF4-FFF2-40B4-BE49-F238E27FC236}">
              <a16:creationId xmlns:a16="http://schemas.microsoft.com/office/drawing/2014/main" xmlns="" id="{1D35C5A2-B21C-4D93-B899-74F5DFC477E8}"/>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1" name="直線コネクタ 360">
          <a:extLst>
            <a:ext uri="{FF2B5EF4-FFF2-40B4-BE49-F238E27FC236}">
              <a16:creationId xmlns:a16="http://schemas.microsoft.com/office/drawing/2014/main" xmlns="" id="{D4F55DC7-3D37-4A67-9523-790B7EE7FCC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2" name="テキスト ボックス 361">
          <a:extLst>
            <a:ext uri="{FF2B5EF4-FFF2-40B4-BE49-F238E27FC236}">
              <a16:creationId xmlns:a16="http://schemas.microsoft.com/office/drawing/2014/main" xmlns="" id="{7C923E91-A07F-4A8B-9F28-23F6A42A4B8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3" name="【市民会館】&#10;一人当たり面積グラフ枠">
          <a:extLst>
            <a:ext uri="{FF2B5EF4-FFF2-40B4-BE49-F238E27FC236}">
              <a16:creationId xmlns:a16="http://schemas.microsoft.com/office/drawing/2014/main" xmlns="" id="{01C9C8E7-2D49-4248-9B27-7684AAA5B56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144780</xdr:rowOff>
    </xdr:from>
    <xdr:to>
      <xdr:col>54</xdr:col>
      <xdr:colOff>189865</xdr:colOff>
      <xdr:row>108</xdr:row>
      <xdr:rowOff>118111</xdr:rowOff>
    </xdr:to>
    <xdr:cxnSp macro="">
      <xdr:nvCxnSpPr>
        <xdr:cNvPr id="364" name="直線コネクタ 363">
          <a:extLst>
            <a:ext uri="{FF2B5EF4-FFF2-40B4-BE49-F238E27FC236}">
              <a16:creationId xmlns:a16="http://schemas.microsoft.com/office/drawing/2014/main" xmlns="" id="{75725EB6-6772-4D2B-9F7C-AD7EBA519E51}"/>
            </a:ext>
          </a:extLst>
        </xdr:cNvPr>
        <xdr:cNvCxnSpPr/>
      </xdr:nvCxnSpPr>
      <xdr:spPr>
        <a:xfrm flipV="1">
          <a:off x="10476865" y="1711833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365" name="【市民会館】&#10;一人当たり面積最小値テキスト">
          <a:extLst>
            <a:ext uri="{FF2B5EF4-FFF2-40B4-BE49-F238E27FC236}">
              <a16:creationId xmlns:a16="http://schemas.microsoft.com/office/drawing/2014/main" xmlns="" id="{A3DBFF43-054A-47C2-B6D8-C080338BEF32}"/>
            </a:ext>
          </a:extLst>
        </xdr:cNvPr>
        <xdr:cNvSpPr txBox="1"/>
      </xdr:nvSpPr>
      <xdr:spPr>
        <a:xfrm>
          <a:off x="10515600"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366" name="直線コネクタ 365">
          <a:extLst>
            <a:ext uri="{FF2B5EF4-FFF2-40B4-BE49-F238E27FC236}">
              <a16:creationId xmlns:a16="http://schemas.microsoft.com/office/drawing/2014/main" xmlns="" id="{9CB97F60-2CD9-4169-8340-F808915D3F4B}"/>
            </a:ext>
          </a:extLst>
        </xdr:cNvPr>
        <xdr:cNvCxnSpPr/>
      </xdr:nvCxnSpPr>
      <xdr:spPr>
        <a:xfrm>
          <a:off x="10388600" y="1863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91457</xdr:rowOff>
    </xdr:from>
    <xdr:ext cx="469744" cy="259045"/>
    <xdr:sp macro="" textlink="">
      <xdr:nvSpPr>
        <xdr:cNvPr id="367" name="【市民会館】&#10;一人当たり面積最大値テキスト">
          <a:extLst>
            <a:ext uri="{FF2B5EF4-FFF2-40B4-BE49-F238E27FC236}">
              <a16:creationId xmlns:a16="http://schemas.microsoft.com/office/drawing/2014/main" xmlns="" id="{B959390D-C6B6-4154-8F24-8F4C404FEE9E}"/>
            </a:ext>
          </a:extLst>
        </xdr:cNvPr>
        <xdr:cNvSpPr txBox="1"/>
      </xdr:nvSpPr>
      <xdr:spPr>
        <a:xfrm>
          <a:off x="10515600" y="1689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144780</xdr:rowOff>
    </xdr:from>
    <xdr:to>
      <xdr:col>55</xdr:col>
      <xdr:colOff>88900</xdr:colOff>
      <xdr:row>99</xdr:row>
      <xdr:rowOff>144780</xdr:rowOff>
    </xdr:to>
    <xdr:cxnSp macro="">
      <xdr:nvCxnSpPr>
        <xdr:cNvPr id="368" name="直線コネクタ 367">
          <a:extLst>
            <a:ext uri="{FF2B5EF4-FFF2-40B4-BE49-F238E27FC236}">
              <a16:creationId xmlns:a16="http://schemas.microsoft.com/office/drawing/2014/main" xmlns="" id="{57AE15DB-9915-4912-A544-CAE817FEB73F}"/>
            </a:ext>
          </a:extLst>
        </xdr:cNvPr>
        <xdr:cNvCxnSpPr/>
      </xdr:nvCxnSpPr>
      <xdr:spPr>
        <a:xfrm>
          <a:off x="10388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137177</xdr:rowOff>
    </xdr:from>
    <xdr:ext cx="469744" cy="259045"/>
    <xdr:sp macro="" textlink="">
      <xdr:nvSpPr>
        <xdr:cNvPr id="369" name="【市民会館】&#10;一人当たり面積平均値テキスト">
          <a:extLst>
            <a:ext uri="{FF2B5EF4-FFF2-40B4-BE49-F238E27FC236}">
              <a16:creationId xmlns:a16="http://schemas.microsoft.com/office/drawing/2014/main" xmlns="" id="{55A0677C-D165-4861-A18F-953B7C681C5F}"/>
            </a:ext>
          </a:extLst>
        </xdr:cNvPr>
        <xdr:cNvSpPr txBox="1"/>
      </xdr:nvSpPr>
      <xdr:spPr>
        <a:xfrm>
          <a:off x="10515600" y="1813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158750</xdr:rowOff>
    </xdr:from>
    <xdr:to>
      <xdr:col>55</xdr:col>
      <xdr:colOff>50800</xdr:colOff>
      <xdr:row>106</xdr:row>
      <xdr:rowOff>88900</xdr:rowOff>
    </xdr:to>
    <xdr:sp macro="" textlink="">
      <xdr:nvSpPr>
        <xdr:cNvPr id="370" name="フローチャート: 判断 369">
          <a:extLst>
            <a:ext uri="{FF2B5EF4-FFF2-40B4-BE49-F238E27FC236}">
              <a16:creationId xmlns:a16="http://schemas.microsoft.com/office/drawing/2014/main" xmlns="" id="{B3C1D3A5-C378-44BC-91CE-54A581B962F2}"/>
            </a:ext>
          </a:extLst>
        </xdr:cNvPr>
        <xdr:cNvSpPr/>
      </xdr:nvSpPr>
      <xdr:spPr>
        <a:xfrm>
          <a:off x="104267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143511</xdr:rowOff>
    </xdr:from>
    <xdr:to>
      <xdr:col>50</xdr:col>
      <xdr:colOff>165100</xdr:colOff>
      <xdr:row>106</xdr:row>
      <xdr:rowOff>73661</xdr:rowOff>
    </xdr:to>
    <xdr:sp macro="" textlink="">
      <xdr:nvSpPr>
        <xdr:cNvPr id="371" name="フローチャート: 判断 370">
          <a:extLst>
            <a:ext uri="{FF2B5EF4-FFF2-40B4-BE49-F238E27FC236}">
              <a16:creationId xmlns:a16="http://schemas.microsoft.com/office/drawing/2014/main" xmlns="" id="{64AC2C7A-497C-4053-8E06-5B20D1D8E07B}"/>
            </a:ext>
          </a:extLst>
        </xdr:cNvPr>
        <xdr:cNvSpPr/>
      </xdr:nvSpPr>
      <xdr:spPr>
        <a:xfrm>
          <a:off x="9588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170180</xdr:rowOff>
    </xdr:from>
    <xdr:to>
      <xdr:col>46</xdr:col>
      <xdr:colOff>38100</xdr:colOff>
      <xdr:row>106</xdr:row>
      <xdr:rowOff>100330</xdr:rowOff>
    </xdr:to>
    <xdr:sp macro="" textlink="">
      <xdr:nvSpPr>
        <xdr:cNvPr id="372" name="フローチャート: 判断 371">
          <a:extLst>
            <a:ext uri="{FF2B5EF4-FFF2-40B4-BE49-F238E27FC236}">
              <a16:creationId xmlns:a16="http://schemas.microsoft.com/office/drawing/2014/main" xmlns="" id="{15BE73DE-F0D2-44DE-9B81-3740424D920E}"/>
            </a:ext>
          </a:extLst>
        </xdr:cNvPr>
        <xdr:cNvSpPr/>
      </xdr:nvSpPr>
      <xdr:spPr>
        <a:xfrm>
          <a:off x="8699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6350</xdr:rowOff>
    </xdr:from>
    <xdr:to>
      <xdr:col>41</xdr:col>
      <xdr:colOff>101600</xdr:colOff>
      <xdr:row>106</xdr:row>
      <xdr:rowOff>107950</xdr:rowOff>
    </xdr:to>
    <xdr:sp macro="" textlink="">
      <xdr:nvSpPr>
        <xdr:cNvPr id="373" name="フローチャート: 判断 372">
          <a:extLst>
            <a:ext uri="{FF2B5EF4-FFF2-40B4-BE49-F238E27FC236}">
              <a16:creationId xmlns:a16="http://schemas.microsoft.com/office/drawing/2014/main" xmlns="" id="{AC125206-C8EC-406B-BEB3-E831E3BBD056}"/>
            </a:ext>
          </a:extLst>
        </xdr:cNvPr>
        <xdr:cNvSpPr/>
      </xdr:nvSpPr>
      <xdr:spPr>
        <a:xfrm>
          <a:off x="7810500" y="1818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10161</xdr:rowOff>
    </xdr:from>
    <xdr:to>
      <xdr:col>36</xdr:col>
      <xdr:colOff>165100</xdr:colOff>
      <xdr:row>106</xdr:row>
      <xdr:rowOff>111761</xdr:rowOff>
    </xdr:to>
    <xdr:sp macro="" textlink="">
      <xdr:nvSpPr>
        <xdr:cNvPr id="374" name="フローチャート: 判断 373">
          <a:extLst>
            <a:ext uri="{FF2B5EF4-FFF2-40B4-BE49-F238E27FC236}">
              <a16:creationId xmlns:a16="http://schemas.microsoft.com/office/drawing/2014/main" xmlns="" id="{DFE95F25-6323-4631-B514-55A70748EBDA}"/>
            </a:ext>
          </a:extLst>
        </xdr:cNvPr>
        <xdr:cNvSpPr/>
      </xdr:nvSpPr>
      <xdr:spPr>
        <a:xfrm>
          <a:off x="6921500" y="1818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xmlns="" id="{762A0E2D-9083-4BF8-B1FE-B12650C401E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xmlns="" id="{EB1A79BC-F2B0-44FE-AA52-300DD2329AD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xmlns="" id="{BB2BB283-B455-407D-B66D-C413AA760FB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xmlns="" id="{68FB122A-B9F2-4916-ADA2-155CB2C6C07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xmlns="" id="{1FF38A2F-5B7F-4558-BCE7-51E8A928A20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90170</xdr:rowOff>
    </xdr:from>
    <xdr:to>
      <xdr:col>55</xdr:col>
      <xdr:colOff>50800</xdr:colOff>
      <xdr:row>106</xdr:row>
      <xdr:rowOff>20320</xdr:rowOff>
    </xdr:to>
    <xdr:sp macro="" textlink="">
      <xdr:nvSpPr>
        <xdr:cNvPr id="380" name="楕円 379">
          <a:extLst>
            <a:ext uri="{FF2B5EF4-FFF2-40B4-BE49-F238E27FC236}">
              <a16:creationId xmlns:a16="http://schemas.microsoft.com/office/drawing/2014/main" xmlns="" id="{528EC92B-8C12-4646-A81B-E5EABBB3CBAE}"/>
            </a:ext>
          </a:extLst>
        </xdr:cNvPr>
        <xdr:cNvSpPr/>
      </xdr:nvSpPr>
      <xdr:spPr>
        <a:xfrm>
          <a:off x="104267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113047</xdr:rowOff>
    </xdr:from>
    <xdr:ext cx="469744" cy="259045"/>
    <xdr:sp macro="" textlink="">
      <xdr:nvSpPr>
        <xdr:cNvPr id="381" name="【市民会館】&#10;一人当たり面積該当値テキスト">
          <a:extLst>
            <a:ext uri="{FF2B5EF4-FFF2-40B4-BE49-F238E27FC236}">
              <a16:creationId xmlns:a16="http://schemas.microsoft.com/office/drawing/2014/main" xmlns="" id="{C4FCEA7D-B36C-4D42-9AC8-D0D9EA7ED425}"/>
            </a:ext>
          </a:extLst>
        </xdr:cNvPr>
        <xdr:cNvSpPr txBox="1"/>
      </xdr:nvSpPr>
      <xdr:spPr>
        <a:xfrm>
          <a:off x="10515600"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101600</xdr:rowOff>
    </xdr:from>
    <xdr:to>
      <xdr:col>50</xdr:col>
      <xdr:colOff>165100</xdr:colOff>
      <xdr:row>106</xdr:row>
      <xdr:rowOff>31750</xdr:rowOff>
    </xdr:to>
    <xdr:sp macro="" textlink="">
      <xdr:nvSpPr>
        <xdr:cNvPr id="382" name="楕円 381">
          <a:extLst>
            <a:ext uri="{FF2B5EF4-FFF2-40B4-BE49-F238E27FC236}">
              <a16:creationId xmlns:a16="http://schemas.microsoft.com/office/drawing/2014/main" xmlns="" id="{557C2850-8989-42B1-9B71-E3BE548FF3FE}"/>
            </a:ext>
          </a:extLst>
        </xdr:cNvPr>
        <xdr:cNvSpPr/>
      </xdr:nvSpPr>
      <xdr:spPr>
        <a:xfrm>
          <a:off x="95885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140970</xdr:rowOff>
    </xdr:from>
    <xdr:to>
      <xdr:col>55</xdr:col>
      <xdr:colOff>0</xdr:colOff>
      <xdr:row>105</xdr:row>
      <xdr:rowOff>152400</xdr:rowOff>
    </xdr:to>
    <xdr:cxnSp macro="">
      <xdr:nvCxnSpPr>
        <xdr:cNvPr id="383" name="直線コネクタ 382">
          <a:extLst>
            <a:ext uri="{FF2B5EF4-FFF2-40B4-BE49-F238E27FC236}">
              <a16:creationId xmlns:a16="http://schemas.microsoft.com/office/drawing/2014/main" xmlns="" id="{40E0CED3-0E0A-4D28-9203-25464BF0D35C}"/>
            </a:ext>
          </a:extLst>
        </xdr:cNvPr>
        <xdr:cNvCxnSpPr/>
      </xdr:nvCxnSpPr>
      <xdr:spPr>
        <a:xfrm flipV="1">
          <a:off x="9639300" y="181432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101600</xdr:rowOff>
    </xdr:from>
    <xdr:to>
      <xdr:col>46</xdr:col>
      <xdr:colOff>38100</xdr:colOff>
      <xdr:row>108</xdr:row>
      <xdr:rowOff>31750</xdr:rowOff>
    </xdr:to>
    <xdr:sp macro="" textlink="">
      <xdr:nvSpPr>
        <xdr:cNvPr id="384" name="楕円 383">
          <a:extLst>
            <a:ext uri="{FF2B5EF4-FFF2-40B4-BE49-F238E27FC236}">
              <a16:creationId xmlns:a16="http://schemas.microsoft.com/office/drawing/2014/main" xmlns="" id="{2784E37D-BD71-4B0F-A95D-4E86EC39171F}"/>
            </a:ext>
          </a:extLst>
        </xdr:cNvPr>
        <xdr:cNvSpPr/>
      </xdr:nvSpPr>
      <xdr:spPr>
        <a:xfrm>
          <a:off x="8699500" y="184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152400</xdr:rowOff>
    </xdr:from>
    <xdr:to>
      <xdr:col>50</xdr:col>
      <xdr:colOff>114300</xdr:colOff>
      <xdr:row>107</xdr:row>
      <xdr:rowOff>152400</xdr:rowOff>
    </xdr:to>
    <xdr:cxnSp macro="">
      <xdr:nvCxnSpPr>
        <xdr:cNvPr id="385" name="直線コネクタ 384">
          <a:extLst>
            <a:ext uri="{FF2B5EF4-FFF2-40B4-BE49-F238E27FC236}">
              <a16:creationId xmlns:a16="http://schemas.microsoft.com/office/drawing/2014/main" xmlns="" id="{C3C12455-247B-42F3-BD16-804CCFCD646D}"/>
            </a:ext>
          </a:extLst>
        </xdr:cNvPr>
        <xdr:cNvCxnSpPr/>
      </xdr:nvCxnSpPr>
      <xdr:spPr>
        <a:xfrm flipV="1">
          <a:off x="8750300" y="1815465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101600</xdr:rowOff>
    </xdr:from>
    <xdr:to>
      <xdr:col>41</xdr:col>
      <xdr:colOff>101600</xdr:colOff>
      <xdr:row>108</xdr:row>
      <xdr:rowOff>31750</xdr:rowOff>
    </xdr:to>
    <xdr:sp macro="" textlink="">
      <xdr:nvSpPr>
        <xdr:cNvPr id="386" name="楕円 385">
          <a:extLst>
            <a:ext uri="{FF2B5EF4-FFF2-40B4-BE49-F238E27FC236}">
              <a16:creationId xmlns:a16="http://schemas.microsoft.com/office/drawing/2014/main" xmlns="" id="{81A521E8-5B8E-4988-BC37-A9FB269ED67B}"/>
            </a:ext>
          </a:extLst>
        </xdr:cNvPr>
        <xdr:cNvSpPr/>
      </xdr:nvSpPr>
      <xdr:spPr>
        <a:xfrm>
          <a:off x="7810500" y="184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152400</xdr:rowOff>
    </xdr:from>
    <xdr:to>
      <xdr:col>45</xdr:col>
      <xdr:colOff>177800</xdr:colOff>
      <xdr:row>107</xdr:row>
      <xdr:rowOff>152400</xdr:rowOff>
    </xdr:to>
    <xdr:cxnSp macro="">
      <xdr:nvCxnSpPr>
        <xdr:cNvPr id="387" name="直線コネクタ 386">
          <a:extLst>
            <a:ext uri="{FF2B5EF4-FFF2-40B4-BE49-F238E27FC236}">
              <a16:creationId xmlns:a16="http://schemas.microsoft.com/office/drawing/2014/main" xmlns="" id="{0F6F2A02-C888-4AE2-B465-D96FDA63BAAC}"/>
            </a:ext>
          </a:extLst>
        </xdr:cNvPr>
        <xdr:cNvCxnSpPr/>
      </xdr:nvCxnSpPr>
      <xdr:spPr>
        <a:xfrm>
          <a:off x="7861300" y="18497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105411</xdr:rowOff>
    </xdr:from>
    <xdr:to>
      <xdr:col>36</xdr:col>
      <xdr:colOff>165100</xdr:colOff>
      <xdr:row>108</xdr:row>
      <xdr:rowOff>35561</xdr:rowOff>
    </xdr:to>
    <xdr:sp macro="" textlink="">
      <xdr:nvSpPr>
        <xdr:cNvPr id="388" name="楕円 387">
          <a:extLst>
            <a:ext uri="{FF2B5EF4-FFF2-40B4-BE49-F238E27FC236}">
              <a16:creationId xmlns:a16="http://schemas.microsoft.com/office/drawing/2014/main" xmlns="" id="{E88EFBC9-56FC-4F2A-AB84-AFBF43C169AE}"/>
            </a:ext>
          </a:extLst>
        </xdr:cNvPr>
        <xdr:cNvSpPr/>
      </xdr:nvSpPr>
      <xdr:spPr>
        <a:xfrm>
          <a:off x="6921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152400</xdr:rowOff>
    </xdr:from>
    <xdr:to>
      <xdr:col>41</xdr:col>
      <xdr:colOff>50800</xdr:colOff>
      <xdr:row>107</xdr:row>
      <xdr:rowOff>156211</xdr:rowOff>
    </xdr:to>
    <xdr:cxnSp macro="">
      <xdr:nvCxnSpPr>
        <xdr:cNvPr id="389" name="直線コネクタ 388">
          <a:extLst>
            <a:ext uri="{FF2B5EF4-FFF2-40B4-BE49-F238E27FC236}">
              <a16:creationId xmlns:a16="http://schemas.microsoft.com/office/drawing/2014/main" xmlns="" id="{FC599B8E-82AC-47E4-ACC0-ED6BB21B4A02}"/>
            </a:ext>
          </a:extLst>
        </xdr:cNvPr>
        <xdr:cNvCxnSpPr/>
      </xdr:nvCxnSpPr>
      <xdr:spPr>
        <a:xfrm flipV="1">
          <a:off x="6972300" y="184975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64788</xdr:rowOff>
    </xdr:from>
    <xdr:ext cx="469744" cy="259045"/>
    <xdr:sp macro="" textlink="">
      <xdr:nvSpPr>
        <xdr:cNvPr id="390" name="n_1aveValue【市民会館】&#10;一人当たり面積">
          <a:extLst>
            <a:ext uri="{FF2B5EF4-FFF2-40B4-BE49-F238E27FC236}">
              <a16:creationId xmlns:a16="http://schemas.microsoft.com/office/drawing/2014/main" xmlns="" id="{0835EFCF-C83A-41DA-A497-4DCE471236CF}"/>
            </a:ext>
          </a:extLst>
        </xdr:cNvPr>
        <xdr:cNvSpPr txBox="1"/>
      </xdr:nvSpPr>
      <xdr:spPr>
        <a:xfrm>
          <a:off x="93917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116857</xdr:rowOff>
    </xdr:from>
    <xdr:ext cx="469744" cy="259045"/>
    <xdr:sp macro="" textlink="">
      <xdr:nvSpPr>
        <xdr:cNvPr id="391" name="n_2aveValue【市民会館】&#10;一人当たり面積">
          <a:extLst>
            <a:ext uri="{FF2B5EF4-FFF2-40B4-BE49-F238E27FC236}">
              <a16:creationId xmlns:a16="http://schemas.microsoft.com/office/drawing/2014/main" xmlns="" id="{86E966C3-6D66-45E0-A38F-D0E471EB0F2C}"/>
            </a:ext>
          </a:extLst>
        </xdr:cNvPr>
        <xdr:cNvSpPr txBox="1"/>
      </xdr:nvSpPr>
      <xdr:spPr>
        <a:xfrm>
          <a:off x="8515427"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124477</xdr:rowOff>
    </xdr:from>
    <xdr:ext cx="469744" cy="259045"/>
    <xdr:sp macro="" textlink="">
      <xdr:nvSpPr>
        <xdr:cNvPr id="392" name="n_3aveValue【市民会館】&#10;一人当たり面積">
          <a:extLst>
            <a:ext uri="{FF2B5EF4-FFF2-40B4-BE49-F238E27FC236}">
              <a16:creationId xmlns:a16="http://schemas.microsoft.com/office/drawing/2014/main" xmlns="" id="{B3BE5FBB-94AA-45FE-87EA-EA847A1C6E09}"/>
            </a:ext>
          </a:extLst>
        </xdr:cNvPr>
        <xdr:cNvSpPr txBox="1"/>
      </xdr:nvSpPr>
      <xdr:spPr>
        <a:xfrm>
          <a:off x="7626427" y="1795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128288</xdr:rowOff>
    </xdr:from>
    <xdr:ext cx="469744" cy="259045"/>
    <xdr:sp macro="" textlink="">
      <xdr:nvSpPr>
        <xdr:cNvPr id="393" name="n_4aveValue【市民会館】&#10;一人当たり面積">
          <a:extLst>
            <a:ext uri="{FF2B5EF4-FFF2-40B4-BE49-F238E27FC236}">
              <a16:creationId xmlns:a16="http://schemas.microsoft.com/office/drawing/2014/main" xmlns="" id="{74F2A295-5179-4FA4-A6D0-52E17772B61B}"/>
            </a:ext>
          </a:extLst>
        </xdr:cNvPr>
        <xdr:cNvSpPr txBox="1"/>
      </xdr:nvSpPr>
      <xdr:spPr>
        <a:xfrm>
          <a:off x="6737427" y="1795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48277</xdr:rowOff>
    </xdr:from>
    <xdr:ext cx="469744" cy="259045"/>
    <xdr:sp macro="" textlink="">
      <xdr:nvSpPr>
        <xdr:cNvPr id="394" name="n_1mainValue【市民会館】&#10;一人当たり面積">
          <a:extLst>
            <a:ext uri="{FF2B5EF4-FFF2-40B4-BE49-F238E27FC236}">
              <a16:creationId xmlns:a16="http://schemas.microsoft.com/office/drawing/2014/main" xmlns="" id="{4C02AEC8-D533-4B8B-AA1E-034F3CA47F42}"/>
            </a:ext>
          </a:extLst>
        </xdr:cNvPr>
        <xdr:cNvSpPr txBox="1"/>
      </xdr:nvSpPr>
      <xdr:spPr>
        <a:xfrm>
          <a:off x="9391727" y="1787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22877</xdr:rowOff>
    </xdr:from>
    <xdr:ext cx="469744" cy="259045"/>
    <xdr:sp macro="" textlink="">
      <xdr:nvSpPr>
        <xdr:cNvPr id="395" name="n_2mainValue【市民会館】&#10;一人当たり面積">
          <a:extLst>
            <a:ext uri="{FF2B5EF4-FFF2-40B4-BE49-F238E27FC236}">
              <a16:creationId xmlns:a16="http://schemas.microsoft.com/office/drawing/2014/main" xmlns="" id="{C9A03EF7-36E5-4808-A2A7-BC2AF7ABCE73}"/>
            </a:ext>
          </a:extLst>
        </xdr:cNvPr>
        <xdr:cNvSpPr txBox="1"/>
      </xdr:nvSpPr>
      <xdr:spPr>
        <a:xfrm>
          <a:off x="8515427"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22877</xdr:rowOff>
    </xdr:from>
    <xdr:ext cx="469744" cy="259045"/>
    <xdr:sp macro="" textlink="">
      <xdr:nvSpPr>
        <xdr:cNvPr id="396" name="n_3mainValue【市民会館】&#10;一人当たり面積">
          <a:extLst>
            <a:ext uri="{FF2B5EF4-FFF2-40B4-BE49-F238E27FC236}">
              <a16:creationId xmlns:a16="http://schemas.microsoft.com/office/drawing/2014/main" xmlns="" id="{46256F5A-1102-4FFE-94DE-E8120CEAB8A5}"/>
            </a:ext>
          </a:extLst>
        </xdr:cNvPr>
        <xdr:cNvSpPr txBox="1"/>
      </xdr:nvSpPr>
      <xdr:spPr>
        <a:xfrm>
          <a:off x="7626427"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26688</xdr:rowOff>
    </xdr:from>
    <xdr:ext cx="469744" cy="259045"/>
    <xdr:sp macro="" textlink="">
      <xdr:nvSpPr>
        <xdr:cNvPr id="397" name="n_4mainValue【市民会館】&#10;一人当たり面積">
          <a:extLst>
            <a:ext uri="{FF2B5EF4-FFF2-40B4-BE49-F238E27FC236}">
              <a16:creationId xmlns:a16="http://schemas.microsoft.com/office/drawing/2014/main" xmlns="" id="{CA2CD623-5B65-4BA0-840F-580B0CF58F25}"/>
            </a:ext>
          </a:extLst>
        </xdr:cNvPr>
        <xdr:cNvSpPr txBox="1"/>
      </xdr:nvSpPr>
      <xdr:spPr>
        <a:xfrm>
          <a:off x="6737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a:extLst>
            <a:ext uri="{FF2B5EF4-FFF2-40B4-BE49-F238E27FC236}">
              <a16:creationId xmlns:a16="http://schemas.microsoft.com/office/drawing/2014/main" xmlns="" id="{979A0E56-4373-44B4-BA9E-460A7EAB6D5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a:extLst>
            <a:ext uri="{FF2B5EF4-FFF2-40B4-BE49-F238E27FC236}">
              <a16:creationId xmlns:a16="http://schemas.microsoft.com/office/drawing/2014/main" xmlns="" id="{9B7872B2-EE0A-4709-8683-8C991D40E45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a:extLst>
            <a:ext uri="{FF2B5EF4-FFF2-40B4-BE49-F238E27FC236}">
              <a16:creationId xmlns:a16="http://schemas.microsoft.com/office/drawing/2014/main" xmlns="" id="{5A9811A3-7556-4DEB-9676-1F536941037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a:extLst>
            <a:ext uri="{FF2B5EF4-FFF2-40B4-BE49-F238E27FC236}">
              <a16:creationId xmlns:a16="http://schemas.microsoft.com/office/drawing/2014/main" xmlns="" id="{1FB63E98-6E8D-464E-B6BD-5B91FC2412D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a:extLst>
            <a:ext uri="{FF2B5EF4-FFF2-40B4-BE49-F238E27FC236}">
              <a16:creationId xmlns:a16="http://schemas.microsoft.com/office/drawing/2014/main" xmlns="" id="{B1C317A3-E3C3-4722-9BD8-65AEF1C4ADF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a:extLst>
            <a:ext uri="{FF2B5EF4-FFF2-40B4-BE49-F238E27FC236}">
              <a16:creationId xmlns:a16="http://schemas.microsoft.com/office/drawing/2014/main" xmlns="" id="{46B87A5A-1E02-4CBF-A577-B24E6298AD3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a:extLst>
            <a:ext uri="{FF2B5EF4-FFF2-40B4-BE49-F238E27FC236}">
              <a16:creationId xmlns:a16="http://schemas.microsoft.com/office/drawing/2014/main" xmlns="" id="{9F82AF0E-DDB7-41AA-8450-8175C63508D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a:extLst>
            <a:ext uri="{FF2B5EF4-FFF2-40B4-BE49-F238E27FC236}">
              <a16:creationId xmlns:a16="http://schemas.microsoft.com/office/drawing/2014/main" xmlns="" id="{39FABDE3-CC6C-4420-9222-51B8BB141F7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a:extLst>
            <a:ext uri="{FF2B5EF4-FFF2-40B4-BE49-F238E27FC236}">
              <a16:creationId xmlns:a16="http://schemas.microsoft.com/office/drawing/2014/main" xmlns="" id="{E20DE921-FA0D-423B-87DF-88AD4E98CA6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a:extLst>
            <a:ext uri="{FF2B5EF4-FFF2-40B4-BE49-F238E27FC236}">
              <a16:creationId xmlns:a16="http://schemas.microsoft.com/office/drawing/2014/main" xmlns="" id="{87F9485B-9083-4FD6-AC47-29E2123E9F9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8" name="テキスト ボックス 407">
          <a:extLst>
            <a:ext uri="{FF2B5EF4-FFF2-40B4-BE49-F238E27FC236}">
              <a16:creationId xmlns:a16="http://schemas.microsoft.com/office/drawing/2014/main" xmlns="" id="{092A53B8-654D-4F82-8CF3-25858288328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9" name="直線コネクタ 408">
          <a:extLst>
            <a:ext uri="{FF2B5EF4-FFF2-40B4-BE49-F238E27FC236}">
              <a16:creationId xmlns:a16="http://schemas.microsoft.com/office/drawing/2014/main" xmlns="" id="{B5B5BB5D-58EA-4DA3-B516-CB613257D7F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0" name="テキスト ボックス 409">
          <a:extLst>
            <a:ext uri="{FF2B5EF4-FFF2-40B4-BE49-F238E27FC236}">
              <a16:creationId xmlns:a16="http://schemas.microsoft.com/office/drawing/2014/main" xmlns="" id="{2ED70B07-FFCD-4691-B372-373A9C897F5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1" name="直線コネクタ 410">
          <a:extLst>
            <a:ext uri="{FF2B5EF4-FFF2-40B4-BE49-F238E27FC236}">
              <a16:creationId xmlns:a16="http://schemas.microsoft.com/office/drawing/2014/main" xmlns="" id="{72491BCC-CE42-4E11-9A55-FF35061E9FF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2" name="テキスト ボックス 411">
          <a:extLst>
            <a:ext uri="{FF2B5EF4-FFF2-40B4-BE49-F238E27FC236}">
              <a16:creationId xmlns:a16="http://schemas.microsoft.com/office/drawing/2014/main" xmlns="" id="{2F3F70B1-2013-4C94-872E-83508701EFA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3" name="直線コネクタ 412">
          <a:extLst>
            <a:ext uri="{FF2B5EF4-FFF2-40B4-BE49-F238E27FC236}">
              <a16:creationId xmlns:a16="http://schemas.microsoft.com/office/drawing/2014/main" xmlns="" id="{9C3AE8D1-C55A-48D7-B8EE-EC0102671D8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4" name="テキスト ボックス 413">
          <a:extLst>
            <a:ext uri="{FF2B5EF4-FFF2-40B4-BE49-F238E27FC236}">
              <a16:creationId xmlns:a16="http://schemas.microsoft.com/office/drawing/2014/main" xmlns="" id="{E37480A5-F0CA-4760-B639-A28BA64EAF6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5" name="直線コネクタ 414">
          <a:extLst>
            <a:ext uri="{FF2B5EF4-FFF2-40B4-BE49-F238E27FC236}">
              <a16:creationId xmlns:a16="http://schemas.microsoft.com/office/drawing/2014/main" xmlns="" id="{B231A07A-930C-462D-B256-C4039DF93D0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6" name="テキスト ボックス 415">
          <a:extLst>
            <a:ext uri="{FF2B5EF4-FFF2-40B4-BE49-F238E27FC236}">
              <a16:creationId xmlns:a16="http://schemas.microsoft.com/office/drawing/2014/main" xmlns="" id="{D28EF511-667B-4A7F-A82D-B9F3BC65AAE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7" name="直線コネクタ 416">
          <a:extLst>
            <a:ext uri="{FF2B5EF4-FFF2-40B4-BE49-F238E27FC236}">
              <a16:creationId xmlns:a16="http://schemas.microsoft.com/office/drawing/2014/main" xmlns="" id="{AAF0A38E-4B92-41E2-ACCD-10BFFF23AE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8" name="テキスト ボックス 417">
          <a:extLst>
            <a:ext uri="{FF2B5EF4-FFF2-40B4-BE49-F238E27FC236}">
              <a16:creationId xmlns:a16="http://schemas.microsoft.com/office/drawing/2014/main" xmlns="" id="{A0892F7B-D4FA-45D1-8DB1-E050D9C85FC7}"/>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xmlns="" id="{A5E3D4DE-7122-4217-A1D8-1E7780AC8E0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0" name="テキスト ボックス 419">
          <a:extLst>
            <a:ext uri="{FF2B5EF4-FFF2-40B4-BE49-F238E27FC236}">
              <a16:creationId xmlns:a16="http://schemas.microsoft.com/office/drawing/2014/main" xmlns="" id="{E4949441-CE64-41C9-9384-7A953540E02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1" name="【一般廃棄物処理施設】&#10;有形固定資産減価償却率グラフ枠">
          <a:extLst>
            <a:ext uri="{FF2B5EF4-FFF2-40B4-BE49-F238E27FC236}">
              <a16:creationId xmlns:a16="http://schemas.microsoft.com/office/drawing/2014/main" xmlns="" id="{FFFF0806-C903-4B96-9FD8-BF8DC54A2C3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118110</xdr:rowOff>
    </xdr:from>
    <xdr:to>
      <xdr:col>85</xdr:col>
      <xdr:colOff>126364</xdr:colOff>
      <xdr:row>41</xdr:row>
      <xdr:rowOff>160020</xdr:rowOff>
    </xdr:to>
    <xdr:cxnSp macro="">
      <xdr:nvCxnSpPr>
        <xdr:cNvPr id="422" name="直線コネクタ 421">
          <a:extLst>
            <a:ext uri="{FF2B5EF4-FFF2-40B4-BE49-F238E27FC236}">
              <a16:creationId xmlns:a16="http://schemas.microsoft.com/office/drawing/2014/main" xmlns="" id="{EC4E272B-F762-4158-AC98-243D9C26BA84}"/>
            </a:ext>
          </a:extLst>
        </xdr:cNvPr>
        <xdr:cNvCxnSpPr/>
      </xdr:nvCxnSpPr>
      <xdr:spPr>
        <a:xfrm flipV="1">
          <a:off x="16318864" y="560451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163847</xdr:rowOff>
    </xdr:from>
    <xdr:ext cx="405111" cy="259045"/>
    <xdr:sp macro="" textlink="">
      <xdr:nvSpPr>
        <xdr:cNvPr id="423" name="【一般廃棄物処理施設】&#10;有形固定資産減価償却率最小値テキスト">
          <a:extLst>
            <a:ext uri="{FF2B5EF4-FFF2-40B4-BE49-F238E27FC236}">
              <a16:creationId xmlns:a16="http://schemas.microsoft.com/office/drawing/2014/main" xmlns="" id="{2E00AE02-EA11-42CA-9901-4819388E4BAE}"/>
            </a:ext>
          </a:extLst>
        </xdr:cNvPr>
        <xdr:cNvSpPr txBox="1"/>
      </xdr:nvSpPr>
      <xdr:spPr>
        <a:xfrm>
          <a:off x="16357600"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160020</xdr:rowOff>
    </xdr:from>
    <xdr:to>
      <xdr:col>86</xdr:col>
      <xdr:colOff>25400</xdr:colOff>
      <xdr:row>41</xdr:row>
      <xdr:rowOff>160020</xdr:rowOff>
    </xdr:to>
    <xdr:cxnSp macro="">
      <xdr:nvCxnSpPr>
        <xdr:cNvPr id="424" name="直線コネクタ 423">
          <a:extLst>
            <a:ext uri="{FF2B5EF4-FFF2-40B4-BE49-F238E27FC236}">
              <a16:creationId xmlns:a16="http://schemas.microsoft.com/office/drawing/2014/main" xmlns="" id="{BEA60AAA-13F8-4604-8C0E-3EB94F1ACCC4}"/>
            </a:ext>
          </a:extLst>
        </xdr:cNvPr>
        <xdr:cNvCxnSpPr/>
      </xdr:nvCxnSpPr>
      <xdr:spPr>
        <a:xfrm>
          <a:off x="16230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64787</xdr:rowOff>
    </xdr:from>
    <xdr:ext cx="405111" cy="259045"/>
    <xdr:sp macro="" textlink="">
      <xdr:nvSpPr>
        <xdr:cNvPr id="425" name="【一般廃棄物処理施設】&#10;有形固定資産減価償却率最大値テキスト">
          <a:extLst>
            <a:ext uri="{FF2B5EF4-FFF2-40B4-BE49-F238E27FC236}">
              <a16:creationId xmlns:a16="http://schemas.microsoft.com/office/drawing/2014/main" xmlns="" id="{48968851-5FF3-424A-A9C7-57D8C75883AD}"/>
            </a:ext>
          </a:extLst>
        </xdr:cNvPr>
        <xdr:cNvSpPr txBox="1"/>
      </xdr:nvSpPr>
      <xdr:spPr>
        <a:xfrm>
          <a:off x="16357600" y="537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118110</xdr:rowOff>
    </xdr:from>
    <xdr:to>
      <xdr:col>86</xdr:col>
      <xdr:colOff>25400</xdr:colOff>
      <xdr:row>32</xdr:row>
      <xdr:rowOff>118110</xdr:rowOff>
    </xdr:to>
    <xdr:cxnSp macro="">
      <xdr:nvCxnSpPr>
        <xdr:cNvPr id="426" name="直線コネクタ 425">
          <a:extLst>
            <a:ext uri="{FF2B5EF4-FFF2-40B4-BE49-F238E27FC236}">
              <a16:creationId xmlns:a16="http://schemas.microsoft.com/office/drawing/2014/main" xmlns="" id="{EC4511A4-1C8A-4499-BC3F-1FA4858D7025}"/>
            </a:ext>
          </a:extLst>
        </xdr:cNvPr>
        <xdr:cNvCxnSpPr/>
      </xdr:nvCxnSpPr>
      <xdr:spPr>
        <a:xfrm>
          <a:off x="16230600" y="560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53992</xdr:rowOff>
    </xdr:from>
    <xdr:ext cx="405111" cy="259045"/>
    <xdr:sp macro="" textlink="">
      <xdr:nvSpPr>
        <xdr:cNvPr id="427" name="【一般廃棄物処理施設】&#10;有形固定資産減価償却率平均値テキスト">
          <a:extLst>
            <a:ext uri="{FF2B5EF4-FFF2-40B4-BE49-F238E27FC236}">
              <a16:creationId xmlns:a16="http://schemas.microsoft.com/office/drawing/2014/main" xmlns="" id="{E24858E6-981D-4481-9DD5-545C39B9393F}"/>
            </a:ext>
          </a:extLst>
        </xdr:cNvPr>
        <xdr:cNvSpPr txBox="1"/>
      </xdr:nvSpPr>
      <xdr:spPr>
        <a:xfrm>
          <a:off x="16357600" y="6226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428" name="フローチャート: 判断 427">
          <a:extLst>
            <a:ext uri="{FF2B5EF4-FFF2-40B4-BE49-F238E27FC236}">
              <a16:creationId xmlns:a16="http://schemas.microsoft.com/office/drawing/2014/main" xmlns="" id="{BBE538A0-A928-48EE-B8F6-C9DCD47F26D5}"/>
            </a:ext>
          </a:extLst>
        </xdr:cNvPr>
        <xdr:cNvSpPr/>
      </xdr:nvSpPr>
      <xdr:spPr>
        <a:xfrm>
          <a:off x="16268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21590</xdr:rowOff>
    </xdr:from>
    <xdr:to>
      <xdr:col>81</xdr:col>
      <xdr:colOff>101600</xdr:colOff>
      <xdr:row>37</xdr:row>
      <xdr:rowOff>123190</xdr:rowOff>
    </xdr:to>
    <xdr:sp macro="" textlink="">
      <xdr:nvSpPr>
        <xdr:cNvPr id="429" name="フローチャート: 判断 428">
          <a:extLst>
            <a:ext uri="{FF2B5EF4-FFF2-40B4-BE49-F238E27FC236}">
              <a16:creationId xmlns:a16="http://schemas.microsoft.com/office/drawing/2014/main" xmlns="" id="{0C7F4C0F-150A-4674-9694-73463CDAF40C}"/>
            </a:ext>
          </a:extLst>
        </xdr:cNvPr>
        <xdr:cNvSpPr/>
      </xdr:nvSpPr>
      <xdr:spPr>
        <a:xfrm>
          <a:off x="15430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61595</xdr:rowOff>
    </xdr:from>
    <xdr:to>
      <xdr:col>76</xdr:col>
      <xdr:colOff>165100</xdr:colOff>
      <xdr:row>37</xdr:row>
      <xdr:rowOff>163195</xdr:rowOff>
    </xdr:to>
    <xdr:sp macro="" textlink="">
      <xdr:nvSpPr>
        <xdr:cNvPr id="430" name="フローチャート: 判断 429">
          <a:extLst>
            <a:ext uri="{FF2B5EF4-FFF2-40B4-BE49-F238E27FC236}">
              <a16:creationId xmlns:a16="http://schemas.microsoft.com/office/drawing/2014/main" xmlns="" id="{01A05E5F-3B79-4736-BCCC-0EC08A2535BF}"/>
            </a:ext>
          </a:extLst>
        </xdr:cNvPr>
        <xdr:cNvSpPr/>
      </xdr:nvSpPr>
      <xdr:spPr>
        <a:xfrm>
          <a:off x="14541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431" name="フローチャート: 判断 430">
          <a:extLst>
            <a:ext uri="{FF2B5EF4-FFF2-40B4-BE49-F238E27FC236}">
              <a16:creationId xmlns:a16="http://schemas.microsoft.com/office/drawing/2014/main" xmlns="" id="{46C0E84F-E698-42EF-8D64-262120D109D4}"/>
            </a:ext>
          </a:extLst>
        </xdr:cNvPr>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133985</xdr:rowOff>
    </xdr:from>
    <xdr:to>
      <xdr:col>67</xdr:col>
      <xdr:colOff>101600</xdr:colOff>
      <xdr:row>37</xdr:row>
      <xdr:rowOff>64135</xdr:rowOff>
    </xdr:to>
    <xdr:sp macro="" textlink="">
      <xdr:nvSpPr>
        <xdr:cNvPr id="432" name="フローチャート: 判断 431">
          <a:extLst>
            <a:ext uri="{FF2B5EF4-FFF2-40B4-BE49-F238E27FC236}">
              <a16:creationId xmlns:a16="http://schemas.microsoft.com/office/drawing/2014/main" xmlns="" id="{22FCB6B0-DCDB-487C-87B6-63C45B94E870}"/>
            </a:ext>
          </a:extLst>
        </xdr:cNvPr>
        <xdr:cNvSpPr/>
      </xdr:nvSpPr>
      <xdr:spPr>
        <a:xfrm>
          <a:off x="12763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xmlns="" id="{F952450E-E109-4837-8394-2BEAEF88906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xmlns="" id="{150D683C-D4EE-44F5-93BD-3C23AE187AA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xmlns="" id="{06D8AA53-F1C9-4854-881C-4E652CCCFB2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xmlns="" id="{29054CCD-95B2-4998-9828-1DBA3814B0C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xmlns="" id="{AABA4D4A-A8E5-4AC4-9AE2-72ADEE77A7F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109220</xdr:rowOff>
    </xdr:from>
    <xdr:to>
      <xdr:col>85</xdr:col>
      <xdr:colOff>177800</xdr:colOff>
      <xdr:row>42</xdr:row>
      <xdr:rowOff>39370</xdr:rowOff>
    </xdr:to>
    <xdr:sp macro="" textlink="">
      <xdr:nvSpPr>
        <xdr:cNvPr id="438" name="楕円 437">
          <a:extLst>
            <a:ext uri="{FF2B5EF4-FFF2-40B4-BE49-F238E27FC236}">
              <a16:creationId xmlns:a16="http://schemas.microsoft.com/office/drawing/2014/main" xmlns="" id="{5CBE3B2D-F242-4D92-9B28-DFE492B4F98A}"/>
            </a:ext>
          </a:extLst>
        </xdr:cNvPr>
        <xdr:cNvSpPr/>
      </xdr:nvSpPr>
      <xdr:spPr>
        <a:xfrm>
          <a:off x="16268700" y="71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24147</xdr:rowOff>
    </xdr:from>
    <xdr:ext cx="405111" cy="259045"/>
    <xdr:sp macro="" textlink="">
      <xdr:nvSpPr>
        <xdr:cNvPr id="439" name="【一般廃棄物処理施設】&#10;有形固定資産減価償却率該当値テキスト">
          <a:extLst>
            <a:ext uri="{FF2B5EF4-FFF2-40B4-BE49-F238E27FC236}">
              <a16:creationId xmlns:a16="http://schemas.microsoft.com/office/drawing/2014/main" xmlns="" id="{E15AD22A-6BF8-4D64-B327-D7C1064DFF83}"/>
            </a:ext>
          </a:extLst>
        </xdr:cNvPr>
        <xdr:cNvSpPr txBox="1"/>
      </xdr:nvSpPr>
      <xdr:spPr>
        <a:xfrm>
          <a:off x="16357600" y="7053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107315</xdr:rowOff>
    </xdr:from>
    <xdr:to>
      <xdr:col>81</xdr:col>
      <xdr:colOff>101600</xdr:colOff>
      <xdr:row>42</xdr:row>
      <xdr:rowOff>37465</xdr:rowOff>
    </xdr:to>
    <xdr:sp macro="" textlink="">
      <xdr:nvSpPr>
        <xdr:cNvPr id="440" name="楕円 439">
          <a:extLst>
            <a:ext uri="{FF2B5EF4-FFF2-40B4-BE49-F238E27FC236}">
              <a16:creationId xmlns:a16="http://schemas.microsoft.com/office/drawing/2014/main" xmlns="" id="{5D1B1D8F-93FD-4605-978D-28C2CA88040C}"/>
            </a:ext>
          </a:extLst>
        </xdr:cNvPr>
        <xdr:cNvSpPr/>
      </xdr:nvSpPr>
      <xdr:spPr>
        <a:xfrm>
          <a:off x="15430500" y="713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158115</xdr:rowOff>
    </xdr:from>
    <xdr:to>
      <xdr:col>85</xdr:col>
      <xdr:colOff>127000</xdr:colOff>
      <xdr:row>41</xdr:row>
      <xdr:rowOff>160020</xdr:rowOff>
    </xdr:to>
    <xdr:cxnSp macro="">
      <xdr:nvCxnSpPr>
        <xdr:cNvPr id="441" name="直線コネクタ 440">
          <a:extLst>
            <a:ext uri="{FF2B5EF4-FFF2-40B4-BE49-F238E27FC236}">
              <a16:creationId xmlns:a16="http://schemas.microsoft.com/office/drawing/2014/main" xmlns="" id="{59A608FC-F008-461D-B9DC-3A516AD89FD2}"/>
            </a:ext>
          </a:extLst>
        </xdr:cNvPr>
        <xdr:cNvCxnSpPr/>
      </xdr:nvCxnSpPr>
      <xdr:spPr>
        <a:xfrm>
          <a:off x="15481300" y="718756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141605</xdr:rowOff>
    </xdr:from>
    <xdr:to>
      <xdr:col>76</xdr:col>
      <xdr:colOff>165100</xdr:colOff>
      <xdr:row>39</xdr:row>
      <xdr:rowOff>71755</xdr:rowOff>
    </xdr:to>
    <xdr:sp macro="" textlink="">
      <xdr:nvSpPr>
        <xdr:cNvPr id="442" name="楕円 441">
          <a:extLst>
            <a:ext uri="{FF2B5EF4-FFF2-40B4-BE49-F238E27FC236}">
              <a16:creationId xmlns:a16="http://schemas.microsoft.com/office/drawing/2014/main" xmlns="" id="{9ED541A0-7E95-4B46-A77D-4D710519F91F}"/>
            </a:ext>
          </a:extLst>
        </xdr:cNvPr>
        <xdr:cNvSpPr/>
      </xdr:nvSpPr>
      <xdr:spPr>
        <a:xfrm>
          <a:off x="145415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20955</xdr:rowOff>
    </xdr:from>
    <xdr:to>
      <xdr:col>81</xdr:col>
      <xdr:colOff>50800</xdr:colOff>
      <xdr:row>41</xdr:row>
      <xdr:rowOff>158115</xdr:rowOff>
    </xdr:to>
    <xdr:cxnSp macro="">
      <xdr:nvCxnSpPr>
        <xdr:cNvPr id="443" name="直線コネクタ 442">
          <a:extLst>
            <a:ext uri="{FF2B5EF4-FFF2-40B4-BE49-F238E27FC236}">
              <a16:creationId xmlns:a16="http://schemas.microsoft.com/office/drawing/2014/main" xmlns="" id="{CD60A789-86E7-4B7B-BF00-CABB0403EB68}"/>
            </a:ext>
          </a:extLst>
        </xdr:cNvPr>
        <xdr:cNvCxnSpPr/>
      </xdr:nvCxnSpPr>
      <xdr:spPr>
        <a:xfrm>
          <a:off x="14592300" y="6707505"/>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88265</xdr:rowOff>
    </xdr:from>
    <xdr:to>
      <xdr:col>72</xdr:col>
      <xdr:colOff>38100</xdr:colOff>
      <xdr:row>42</xdr:row>
      <xdr:rowOff>18415</xdr:rowOff>
    </xdr:to>
    <xdr:sp macro="" textlink="">
      <xdr:nvSpPr>
        <xdr:cNvPr id="444" name="楕円 443">
          <a:extLst>
            <a:ext uri="{FF2B5EF4-FFF2-40B4-BE49-F238E27FC236}">
              <a16:creationId xmlns:a16="http://schemas.microsoft.com/office/drawing/2014/main" xmlns="" id="{853CC7DD-851D-4E0F-BD0F-D72703A79FA2}"/>
            </a:ext>
          </a:extLst>
        </xdr:cNvPr>
        <xdr:cNvSpPr/>
      </xdr:nvSpPr>
      <xdr:spPr>
        <a:xfrm>
          <a:off x="13652500" y="711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20955</xdr:rowOff>
    </xdr:from>
    <xdr:to>
      <xdr:col>76</xdr:col>
      <xdr:colOff>114300</xdr:colOff>
      <xdr:row>41</xdr:row>
      <xdr:rowOff>139065</xdr:rowOff>
    </xdr:to>
    <xdr:cxnSp macro="">
      <xdr:nvCxnSpPr>
        <xdr:cNvPr id="445" name="直線コネクタ 444">
          <a:extLst>
            <a:ext uri="{FF2B5EF4-FFF2-40B4-BE49-F238E27FC236}">
              <a16:creationId xmlns:a16="http://schemas.microsoft.com/office/drawing/2014/main" xmlns="" id="{30E0E4E1-DD0A-4AB6-85E7-A500E0E7C3E8}"/>
            </a:ext>
          </a:extLst>
        </xdr:cNvPr>
        <xdr:cNvCxnSpPr/>
      </xdr:nvCxnSpPr>
      <xdr:spPr>
        <a:xfrm flipV="1">
          <a:off x="13703300" y="6707505"/>
          <a:ext cx="889000" cy="46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74930</xdr:rowOff>
    </xdr:from>
    <xdr:to>
      <xdr:col>67</xdr:col>
      <xdr:colOff>101600</xdr:colOff>
      <xdr:row>42</xdr:row>
      <xdr:rowOff>5080</xdr:rowOff>
    </xdr:to>
    <xdr:sp macro="" textlink="">
      <xdr:nvSpPr>
        <xdr:cNvPr id="446" name="楕円 445">
          <a:extLst>
            <a:ext uri="{FF2B5EF4-FFF2-40B4-BE49-F238E27FC236}">
              <a16:creationId xmlns:a16="http://schemas.microsoft.com/office/drawing/2014/main" xmlns="" id="{28081592-4F03-4143-BE97-B245D043ED34}"/>
            </a:ext>
          </a:extLst>
        </xdr:cNvPr>
        <xdr:cNvSpPr/>
      </xdr:nvSpPr>
      <xdr:spPr>
        <a:xfrm>
          <a:off x="127635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125730</xdr:rowOff>
    </xdr:from>
    <xdr:to>
      <xdr:col>71</xdr:col>
      <xdr:colOff>177800</xdr:colOff>
      <xdr:row>41</xdr:row>
      <xdr:rowOff>139065</xdr:rowOff>
    </xdr:to>
    <xdr:cxnSp macro="">
      <xdr:nvCxnSpPr>
        <xdr:cNvPr id="447" name="直線コネクタ 446">
          <a:extLst>
            <a:ext uri="{FF2B5EF4-FFF2-40B4-BE49-F238E27FC236}">
              <a16:creationId xmlns:a16="http://schemas.microsoft.com/office/drawing/2014/main" xmlns="" id="{81584967-1FC9-4825-9A76-D01F82CB72A8}"/>
            </a:ext>
          </a:extLst>
        </xdr:cNvPr>
        <xdr:cNvCxnSpPr/>
      </xdr:nvCxnSpPr>
      <xdr:spPr>
        <a:xfrm>
          <a:off x="12814300" y="715518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139717</xdr:rowOff>
    </xdr:from>
    <xdr:ext cx="405111" cy="259045"/>
    <xdr:sp macro="" textlink="">
      <xdr:nvSpPr>
        <xdr:cNvPr id="448" name="n_1aveValue【一般廃棄物処理施設】&#10;有形固定資産減価償却率">
          <a:extLst>
            <a:ext uri="{FF2B5EF4-FFF2-40B4-BE49-F238E27FC236}">
              <a16:creationId xmlns:a16="http://schemas.microsoft.com/office/drawing/2014/main" xmlns="" id="{2CA95F60-7595-437E-A11E-689BA63A2B9E}"/>
            </a:ext>
          </a:extLst>
        </xdr:cNvPr>
        <xdr:cNvSpPr txBox="1"/>
      </xdr:nvSpPr>
      <xdr:spPr>
        <a:xfrm>
          <a:off x="152660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8272</xdr:rowOff>
    </xdr:from>
    <xdr:ext cx="405111" cy="259045"/>
    <xdr:sp macro="" textlink="">
      <xdr:nvSpPr>
        <xdr:cNvPr id="449" name="n_2aveValue【一般廃棄物処理施設】&#10;有形固定資産減価償却率">
          <a:extLst>
            <a:ext uri="{FF2B5EF4-FFF2-40B4-BE49-F238E27FC236}">
              <a16:creationId xmlns:a16="http://schemas.microsoft.com/office/drawing/2014/main" xmlns="" id="{D9C6A63A-A97B-4F47-80A1-E7AC3D871223}"/>
            </a:ext>
          </a:extLst>
        </xdr:cNvPr>
        <xdr:cNvSpPr txBox="1"/>
      </xdr:nvSpPr>
      <xdr:spPr>
        <a:xfrm>
          <a:off x="14389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132097</xdr:rowOff>
    </xdr:from>
    <xdr:ext cx="405111" cy="259045"/>
    <xdr:sp macro="" textlink="">
      <xdr:nvSpPr>
        <xdr:cNvPr id="450" name="n_3aveValue【一般廃棄物処理施設】&#10;有形固定資産減価償却率">
          <a:extLst>
            <a:ext uri="{FF2B5EF4-FFF2-40B4-BE49-F238E27FC236}">
              <a16:creationId xmlns:a16="http://schemas.microsoft.com/office/drawing/2014/main" xmlns="" id="{367C7EBA-A5FD-4174-98A3-1359C7695DCA}"/>
            </a:ext>
          </a:extLst>
        </xdr:cNvPr>
        <xdr:cNvSpPr txBox="1"/>
      </xdr:nvSpPr>
      <xdr:spPr>
        <a:xfrm>
          <a:off x="13500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80662</xdr:rowOff>
    </xdr:from>
    <xdr:ext cx="405111" cy="259045"/>
    <xdr:sp macro="" textlink="">
      <xdr:nvSpPr>
        <xdr:cNvPr id="451" name="n_4aveValue【一般廃棄物処理施設】&#10;有形固定資産減価償却率">
          <a:extLst>
            <a:ext uri="{FF2B5EF4-FFF2-40B4-BE49-F238E27FC236}">
              <a16:creationId xmlns:a16="http://schemas.microsoft.com/office/drawing/2014/main" xmlns="" id="{BDE67A4F-98F3-49E4-8CC5-F299FBE94F1A}"/>
            </a:ext>
          </a:extLst>
        </xdr:cNvPr>
        <xdr:cNvSpPr txBox="1"/>
      </xdr:nvSpPr>
      <xdr:spPr>
        <a:xfrm>
          <a:off x="126117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28592</xdr:rowOff>
    </xdr:from>
    <xdr:ext cx="405111" cy="259045"/>
    <xdr:sp macro="" textlink="">
      <xdr:nvSpPr>
        <xdr:cNvPr id="452" name="n_1mainValue【一般廃棄物処理施設】&#10;有形固定資産減価償却率">
          <a:extLst>
            <a:ext uri="{FF2B5EF4-FFF2-40B4-BE49-F238E27FC236}">
              <a16:creationId xmlns:a16="http://schemas.microsoft.com/office/drawing/2014/main" xmlns="" id="{6D6DE450-56CF-4144-922F-9B147BAE4923}"/>
            </a:ext>
          </a:extLst>
        </xdr:cNvPr>
        <xdr:cNvSpPr txBox="1"/>
      </xdr:nvSpPr>
      <xdr:spPr>
        <a:xfrm>
          <a:off x="15266044"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62882</xdr:rowOff>
    </xdr:from>
    <xdr:ext cx="405111" cy="259045"/>
    <xdr:sp macro="" textlink="">
      <xdr:nvSpPr>
        <xdr:cNvPr id="453" name="n_2mainValue【一般廃棄物処理施設】&#10;有形固定資産減価償却率">
          <a:extLst>
            <a:ext uri="{FF2B5EF4-FFF2-40B4-BE49-F238E27FC236}">
              <a16:creationId xmlns:a16="http://schemas.microsoft.com/office/drawing/2014/main" xmlns="" id="{E36F3FCE-6BE9-4789-ABD6-36AD26392310}"/>
            </a:ext>
          </a:extLst>
        </xdr:cNvPr>
        <xdr:cNvSpPr txBox="1"/>
      </xdr:nvSpPr>
      <xdr:spPr>
        <a:xfrm>
          <a:off x="14389744" y="674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9542</xdr:rowOff>
    </xdr:from>
    <xdr:ext cx="405111" cy="259045"/>
    <xdr:sp macro="" textlink="">
      <xdr:nvSpPr>
        <xdr:cNvPr id="454" name="n_3mainValue【一般廃棄物処理施設】&#10;有形固定資産減価償却率">
          <a:extLst>
            <a:ext uri="{FF2B5EF4-FFF2-40B4-BE49-F238E27FC236}">
              <a16:creationId xmlns:a16="http://schemas.microsoft.com/office/drawing/2014/main" xmlns="" id="{EF1A70F0-45CA-48BC-93E9-6D23AEC45241}"/>
            </a:ext>
          </a:extLst>
        </xdr:cNvPr>
        <xdr:cNvSpPr txBox="1"/>
      </xdr:nvSpPr>
      <xdr:spPr>
        <a:xfrm>
          <a:off x="13500744" y="721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167657</xdr:rowOff>
    </xdr:from>
    <xdr:ext cx="405111" cy="259045"/>
    <xdr:sp macro="" textlink="">
      <xdr:nvSpPr>
        <xdr:cNvPr id="455" name="n_4mainValue【一般廃棄物処理施設】&#10;有形固定資産減価償却率">
          <a:extLst>
            <a:ext uri="{FF2B5EF4-FFF2-40B4-BE49-F238E27FC236}">
              <a16:creationId xmlns:a16="http://schemas.microsoft.com/office/drawing/2014/main" xmlns="" id="{C04BF45F-D5A2-4667-B9CE-2D92F99A04A6}"/>
            </a:ext>
          </a:extLst>
        </xdr:cNvPr>
        <xdr:cNvSpPr txBox="1"/>
      </xdr:nvSpPr>
      <xdr:spPr>
        <a:xfrm>
          <a:off x="12611744" y="719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xmlns="" id="{FCDD3E06-952B-41AB-B699-A814538570F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xmlns="" id="{B2BDF9B1-1526-4DB2-A335-5CA50AC0603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xmlns="" id="{CF1C2808-C456-474D-9082-7E0C6A4A493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xmlns="" id="{747FB9CB-8A70-4CD6-969C-61A6EF9BAC6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xmlns="" id="{DFC212BE-4E7D-4B48-866F-9B6F87C69DD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xmlns="" id="{C4DE2DF6-0E14-4D3A-BCB7-1FCC3EAC696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xmlns="" id="{E01C84F1-435A-4B5C-8419-DD2D5829D34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xmlns="" id="{6D10FE2E-6392-4607-A46F-8338437C64A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xmlns="" id="{6BFF78DB-A527-4592-8C0A-ADC09FC662B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xmlns="" id="{79FB007C-802A-4BAC-871E-9C088BD0664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xmlns="" id="{45F24A73-B6BF-4CC6-AC30-CA97527352A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7" name="テキスト ボックス 466">
          <a:extLst>
            <a:ext uri="{FF2B5EF4-FFF2-40B4-BE49-F238E27FC236}">
              <a16:creationId xmlns:a16="http://schemas.microsoft.com/office/drawing/2014/main" xmlns="" id="{E03E57E0-3ACE-47E0-B612-FABA743AB562}"/>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xmlns="" id="{80151BE9-2A65-4345-92D5-B0FA83A419ED}"/>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9" name="テキスト ボックス 468">
          <a:extLst>
            <a:ext uri="{FF2B5EF4-FFF2-40B4-BE49-F238E27FC236}">
              <a16:creationId xmlns:a16="http://schemas.microsoft.com/office/drawing/2014/main" xmlns="" id="{6A8A558F-EC71-4535-819F-6CDEEBEC2FC5}"/>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xmlns="" id="{B342DC17-B410-4AB3-AF32-EB1AB3C1FBF7}"/>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1" name="テキスト ボックス 470">
          <a:extLst>
            <a:ext uri="{FF2B5EF4-FFF2-40B4-BE49-F238E27FC236}">
              <a16:creationId xmlns:a16="http://schemas.microsoft.com/office/drawing/2014/main" xmlns="" id="{43D38E95-866C-43E9-AAD6-26B220E0ED26}"/>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xmlns="" id="{724A6DEC-7E18-4010-969D-554339C3DED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3" name="テキスト ボックス 472">
          <a:extLst>
            <a:ext uri="{FF2B5EF4-FFF2-40B4-BE49-F238E27FC236}">
              <a16:creationId xmlns:a16="http://schemas.microsoft.com/office/drawing/2014/main" xmlns="" id="{E52EC04C-D7F2-4688-B530-6A1BE7C52F59}"/>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xmlns="" id="{FE0AF478-FCFD-4935-A1DB-CBDF75E400B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5" name="テキスト ボックス 474">
          <a:extLst>
            <a:ext uri="{FF2B5EF4-FFF2-40B4-BE49-F238E27FC236}">
              <a16:creationId xmlns:a16="http://schemas.microsoft.com/office/drawing/2014/main" xmlns="" id="{B77489F7-4ABF-423E-AA48-458FBA41B419}"/>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a:extLst>
            <a:ext uri="{FF2B5EF4-FFF2-40B4-BE49-F238E27FC236}">
              <a16:creationId xmlns:a16="http://schemas.microsoft.com/office/drawing/2014/main" xmlns="" id="{55155BAA-F119-4401-9DF4-FFB8B34E174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16430</xdr:rowOff>
    </xdr:from>
    <xdr:to>
      <xdr:col>116</xdr:col>
      <xdr:colOff>62864</xdr:colOff>
      <xdr:row>41</xdr:row>
      <xdr:rowOff>121097</xdr:rowOff>
    </xdr:to>
    <xdr:cxnSp macro="">
      <xdr:nvCxnSpPr>
        <xdr:cNvPr id="477" name="直線コネクタ 476">
          <a:extLst>
            <a:ext uri="{FF2B5EF4-FFF2-40B4-BE49-F238E27FC236}">
              <a16:creationId xmlns:a16="http://schemas.microsoft.com/office/drawing/2014/main" xmlns="" id="{C96306F7-9C72-444D-BB54-B05C8EAD4FA7}"/>
            </a:ext>
          </a:extLst>
        </xdr:cNvPr>
        <xdr:cNvCxnSpPr/>
      </xdr:nvCxnSpPr>
      <xdr:spPr>
        <a:xfrm flipV="1">
          <a:off x="22160864" y="5845730"/>
          <a:ext cx="0" cy="1304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124924</xdr:rowOff>
    </xdr:from>
    <xdr:ext cx="469744" cy="259045"/>
    <xdr:sp macro="" textlink="">
      <xdr:nvSpPr>
        <xdr:cNvPr id="478" name="【一般廃棄物処理施設】&#10;一人当たり有形固定資産（償却資産）額最小値テキスト">
          <a:extLst>
            <a:ext uri="{FF2B5EF4-FFF2-40B4-BE49-F238E27FC236}">
              <a16:creationId xmlns:a16="http://schemas.microsoft.com/office/drawing/2014/main" xmlns="" id="{37D8957F-BC2E-4496-BAAC-1619AB8199E0}"/>
            </a:ext>
          </a:extLst>
        </xdr:cNvPr>
        <xdr:cNvSpPr txBox="1"/>
      </xdr:nvSpPr>
      <xdr:spPr>
        <a:xfrm>
          <a:off x="22199600" y="7154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121097</xdr:rowOff>
    </xdr:from>
    <xdr:to>
      <xdr:col>116</xdr:col>
      <xdr:colOff>152400</xdr:colOff>
      <xdr:row>41</xdr:row>
      <xdr:rowOff>121097</xdr:rowOff>
    </xdr:to>
    <xdr:cxnSp macro="">
      <xdr:nvCxnSpPr>
        <xdr:cNvPr id="479" name="直線コネクタ 478">
          <a:extLst>
            <a:ext uri="{FF2B5EF4-FFF2-40B4-BE49-F238E27FC236}">
              <a16:creationId xmlns:a16="http://schemas.microsoft.com/office/drawing/2014/main" xmlns="" id="{E89507BB-6BB1-453A-B7BF-C571C224133F}"/>
            </a:ext>
          </a:extLst>
        </xdr:cNvPr>
        <xdr:cNvCxnSpPr/>
      </xdr:nvCxnSpPr>
      <xdr:spPr>
        <a:xfrm>
          <a:off x="22072600" y="715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134557</xdr:rowOff>
    </xdr:from>
    <xdr:ext cx="599010" cy="259045"/>
    <xdr:sp macro="" textlink="">
      <xdr:nvSpPr>
        <xdr:cNvPr id="480" name="【一般廃棄物処理施設】&#10;一人当たり有形固定資産（償却資産）額最大値テキスト">
          <a:extLst>
            <a:ext uri="{FF2B5EF4-FFF2-40B4-BE49-F238E27FC236}">
              <a16:creationId xmlns:a16="http://schemas.microsoft.com/office/drawing/2014/main" xmlns="" id="{FD62B2D0-C824-4C10-AFAF-AEBE42109FB2}"/>
            </a:ext>
          </a:extLst>
        </xdr:cNvPr>
        <xdr:cNvSpPr txBox="1"/>
      </xdr:nvSpPr>
      <xdr:spPr>
        <a:xfrm>
          <a:off x="22199600" y="5620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16430</xdr:rowOff>
    </xdr:from>
    <xdr:to>
      <xdr:col>116</xdr:col>
      <xdr:colOff>152400</xdr:colOff>
      <xdr:row>34</xdr:row>
      <xdr:rowOff>16430</xdr:rowOff>
    </xdr:to>
    <xdr:cxnSp macro="">
      <xdr:nvCxnSpPr>
        <xdr:cNvPr id="481" name="直線コネクタ 480">
          <a:extLst>
            <a:ext uri="{FF2B5EF4-FFF2-40B4-BE49-F238E27FC236}">
              <a16:creationId xmlns:a16="http://schemas.microsoft.com/office/drawing/2014/main" xmlns="" id="{23A68F1B-106F-49EF-8F24-2D2D7B1410D3}"/>
            </a:ext>
          </a:extLst>
        </xdr:cNvPr>
        <xdr:cNvCxnSpPr/>
      </xdr:nvCxnSpPr>
      <xdr:spPr>
        <a:xfrm>
          <a:off x="22072600" y="5845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126810</xdr:rowOff>
    </xdr:from>
    <xdr:ext cx="599010" cy="259045"/>
    <xdr:sp macro="" textlink="">
      <xdr:nvSpPr>
        <xdr:cNvPr id="482" name="【一般廃棄物処理施設】&#10;一人当たり有形固定資産（償却資産）額平均値テキスト">
          <a:extLst>
            <a:ext uri="{FF2B5EF4-FFF2-40B4-BE49-F238E27FC236}">
              <a16:creationId xmlns:a16="http://schemas.microsoft.com/office/drawing/2014/main" xmlns="" id="{0C83DC69-C9F4-4369-9C15-44DAB12CE07E}"/>
            </a:ext>
          </a:extLst>
        </xdr:cNvPr>
        <xdr:cNvSpPr txBox="1"/>
      </xdr:nvSpPr>
      <xdr:spPr>
        <a:xfrm>
          <a:off x="22199600" y="6470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103933</xdr:rowOff>
    </xdr:from>
    <xdr:to>
      <xdr:col>116</xdr:col>
      <xdr:colOff>114300</xdr:colOff>
      <xdr:row>39</xdr:row>
      <xdr:rowOff>34083</xdr:rowOff>
    </xdr:to>
    <xdr:sp macro="" textlink="">
      <xdr:nvSpPr>
        <xdr:cNvPr id="483" name="フローチャート: 判断 482">
          <a:extLst>
            <a:ext uri="{FF2B5EF4-FFF2-40B4-BE49-F238E27FC236}">
              <a16:creationId xmlns:a16="http://schemas.microsoft.com/office/drawing/2014/main" xmlns="" id="{627BF6E7-D6E8-466F-B77B-C81D047FD99D}"/>
            </a:ext>
          </a:extLst>
        </xdr:cNvPr>
        <xdr:cNvSpPr/>
      </xdr:nvSpPr>
      <xdr:spPr>
        <a:xfrm>
          <a:off x="22110700" y="661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1827</xdr:rowOff>
    </xdr:from>
    <xdr:to>
      <xdr:col>112</xdr:col>
      <xdr:colOff>38100</xdr:colOff>
      <xdr:row>39</xdr:row>
      <xdr:rowOff>103427</xdr:rowOff>
    </xdr:to>
    <xdr:sp macro="" textlink="">
      <xdr:nvSpPr>
        <xdr:cNvPr id="484" name="フローチャート: 判断 483">
          <a:extLst>
            <a:ext uri="{FF2B5EF4-FFF2-40B4-BE49-F238E27FC236}">
              <a16:creationId xmlns:a16="http://schemas.microsoft.com/office/drawing/2014/main" xmlns="" id="{F87D5949-046D-417A-9943-AB69629FC8CD}"/>
            </a:ext>
          </a:extLst>
        </xdr:cNvPr>
        <xdr:cNvSpPr/>
      </xdr:nvSpPr>
      <xdr:spPr>
        <a:xfrm>
          <a:off x="21272500" y="668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14002</xdr:rowOff>
    </xdr:from>
    <xdr:to>
      <xdr:col>107</xdr:col>
      <xdr:colOff>101600</xdr:colOff>
      <xdr:row>39</xdr:row>
      <xdr:rowOff>115602</xdr:rowOff>
    </xdr:to>
    <xdr:sp macro="" textlink="">
      <xdr:nvSpPr>
        <xdr:cNvPr id="485" name="フローチャート: 判断 484">
          <a:extLst>
            <a:ext uri="{FF2B5EF4-FFF2-40B4-BE49-F238E27FC236}">
              <a16:creationId xmlns:a16="http://schemas.microsoft.com/office/drawing/2014/main" xmlns="" id="{6EC60450-F05A-413A-B34F-C043841CBCE2}"/>
            </a:ext>
          </a:extLst>
        </xdr:cNvPr>
        <xdr:cNvSpPr/>
      </xdr:nvSpPr>
      <xdr:spPr>
        <a:xfrm>
          <a:off x="20383500" y="670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31252</xdr:rowOff>
    </xdr:from>
    <xdr:to>
      <xdr:col>102</xdr:col>
      <xdr:colOff>165100</xdr:colOff>
      <xdr:row>39</xdr:row>
      <xdr:rowOff>132852</xdr:rowOff>
    </xdr:to>
    <xdr:sp macro="" textlink="">
      <xdr:nvSpPr>
        <xdr:cNvPr id="486" name="フローチャート: 判断 485">
          <a:extLst>
            <a:ext uri="{FF2B5EF4-FFF2-40B4-BE49-F238E27FC236}">
              <a16:creationId xmlns:a16="http://schemas.microsoft.com/office/drawing/2014/main" xmlns="" id="{62FFB41A-16B5-4B4A-BA30-B13A19B99801}"/>
            </a:ext>
          </a:extLst>
        </xdr:cNvPr>
        <xdr:cNvSpPr/>
      </xdr:nvSpPr>
      <xdr:spPr>
        <a:xfrm>
          <a:off x="19494500" y="671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64788</xdr:rowOff>
    </xdr:from>
    <xdr:to>
      <xdr:col>98</xdr:col>
      <xdr:colOff>38100</xdr:colOff>
      <xdr:row>39</xdr:row>
      <xdr:rowOff>166388</xdr:rowOff>
    </xdr:to>
    <xdr:sp macro="" textlink="">
      <xdr:nvSpPr>
        <xdr:cNvPr id="487" name="フローチャート: 判断 486">
          <a:extLst>
            <a:ext uri="{FF2B5EF4-FFF2-40B4-BE49-F238E27FC236}">
              <a16:creationId xmlns:a16="http://schemas.microsoft.com/office/drawing/2014/main" xmlns="" id="{E24B8075-34EC-4358-A7D3-1E4509DE855B}"/>
            </a:ext>
          </a:extLst>
        </xdr:cNvPr>
        <xdr:cNvSpPr/>
      </xdr:nvSpPr>
      <xdr:spPr>
        <a:xfrm>
          <a:off x="18605500" y="675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xmlns="" id="{5E9E7EE6-0D73-4DA8-9B95-576B1E1081B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xmlns="" id="{3B2E6D1E-80F9-4E87-BDE1-A330178DB2E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xmlns="" id="{2972EA6B-D92D-4088-AE7D-56C0D123297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xmlns="" id="{18C5C2FE-EAD2-40B8-AA44-CE83C6434FD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xmlns="" id="{07ADBA17-F96B-48F1-B7B4-DF54B591F53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47392</xdr:rowOff>
    </xdr:from>
    <xdr:to>
      <xdr:col>116</xdr:col>
      <xdr:colOff>114300</xdr:colOff>
      <xdr:row>40</xdr:row>
      <xdr:rowOff>148992</xdr:rowOff>
    </xdr:to>
    <xdr:sp macro="" textlink="">
      <xdr:nvSpPr>
        <xdr:cNvPr id="493" name="楕円 492">
          <a:extLst>
            <a:ext uri="{FF2B5EF4-FFF2-40B4-BE49-F238E27FC236}">
              <a16:creationId xmlns:a16="http://schemas.microsoft.com/office/drawing/2014/main" xmlns="" id="{014F22F3-4EFD-47D2-BC45-8CC7A4EA4F3A}"/>
            </a:ext>
          </a:extLst>
        </xdr:cNvPr>
        <xdr:cNvSpPr/>
      </xdr:nvSpPr>
      <xdr:spPr>
        <a:xfrm>
          <a:off x="22110700" y="690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25819</xdr:rowOff>
    </xdr:from>
    <xdr:ext cx="534377" cy="259045"/>
    <xdr:sp macro="" textlink="">
      <xdr:nvSpPr>
        <xdr:cNvPr id="494" name="【一般廃棄物処理施設】&#10;一人当たり有形固定資産（償却資産）額該当値テキスト">
          <a:extLst>
            <a:ext uri="{FF2B5EF4-FFF2-40B4-BE49-F238E27FC236}">
              <a16:creationId xmlns:a16="http://schemas.microsoft.com/office/drawing/2014/main" xmlns="" id="{371263B4-4046-4228-89D4-CA85AADAA56E}"/>
            </a:ext>
          </a:extLst>
        </xdr:cNvPr>
        <xdr:cNvSpPr txBox="1"/>
      </xdr:nvSpPr>
      <xdr:spPr>
        <a:xfrm>
          <a:off x="22199600" y="688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50811</xdr:rowOff>
    </xdr:from>
    <xdr:to>
      <xdr:col>112</xdr:col>
      <xdr:colOff>38100</xdr:colOff>
      <xdr:row>40</xdr:row>
      <xdr:rowOff>152411</xdr:rowOff>
    </xdr:to>
    <xdr:sp macro="" textlink="">
      <xdr:nvSpPr>
        <xdr:cNvPr id="495" name="楕円 494">
          <a:extLst>
            <a:ext uri="{FF2B5EF4-FFF2-40B4-BE49-F238E27FC236}">
              <a16:creationId xmlns:a16="http://schemas.microsoft.com/office/drawing/2014/main" xmlns="" id="{4F17A475-1EDD-43C4-A030-019D2EFDAF1F}"/>
            </a:ext>
          </a:extLst>
        </xdr:cNvPr>
        <xdr:cNvSpPr/>
      </xdr:nvSpPr>
      <xdr:spPr>
        <a:xfrm>
          <a:off x="21272500" y="690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98192</xdr:rowOff>
    </xdr:from>
    <xdr:to>
      <xdr:col>116</xdr:col>
      <xdr:colOff>63500</xdr:colOff>
      <xdr:row>40</xdr:row>
      <xdr:rowOff>101611</xdr:rowOff>
    </xdr:to>
    <xdr:cxnSp macro="">
      <xdr:nvCxnSpPr>
        <xdr:cNvPr id="496" name="直線コネクタ 495">
          <a:extLst>
            <a:ext uri="{FF2B5EF4-FFF2-40B4-BE49-F238E27FC236}">
              <a16:creationId xmlns:a16="http://schemas.microsoft.com/office/drawing/2014/main" xmlns="" id="{8F30AD52-15E4-4DDB-8B78-5E25B941E003}"/>
            </a:ext>
          </a:extLst>
        </xdr:cNvPr>
        <xdr:cNvCxnSpPr/>
      </xdr:nvCxnSpPr>
      <xdr:spPr>
        <a:xfrm flipV="1">
          <a:off x="21323300" y="6956192"/>
          <a:ext cx="838200" cy="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52653</xdr:rowOff>
    </xdr:from>
    <xdr:to>
      <xdr:col>107</xdr:col>
      <xdr:colOff>101600</xdr:colOff>
      <xdr:row>40</xdr:row>
      <xdr:rowOff>154253</xdr:rowOff>
    </xdr:to>
    <xdr:sp macro="" textlink="">
      <xdr:nvSpPr>
        <xdr:cNvPr id="497" name="楕円 496">
          <a:extLst>
            <a:ext uri="{FF2B5EF4-FFF2-40B4-BE49-F238E27FC236}">
              <a16:creationId xmlns:a16="http://schemas.microsoft.com/office/drawing/2014/main" xmlns="" id="{3E886320-9636-43FC-8180-DA81942B6845}"/>
            </a:ext>
          </a:extLst>
        </xdr:cNvPr>
        <xdr:cNvSpPr/>
      </xdr:nvSpPr>
      <xdr:spPr>
        <a:xfrm>
          <a:off x="20383500" y="691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101611</xdr:rowOff>
    </xdr:from>
    <xdr:to>
      <xdr:col>111</xdr:col>
      <xdr:colOff>177800</xdr:colOff>
      <xdr:row>40</xdr:row>
      <xdr:rowOff>103453</xdr:rowOff>
    </xdr:to>
    <xdr:cxnSp macro="">
      <xdr:nvCxnSpPr>
        <xdr:cNvPr id="498" name="直線コネクタ 497">
          <a:extLst>
            <a:ext uri="{FF2B5EF4-FFF2-40B4-BE49-F238E27FC236}">
              <a16:creationId xmlns:a16="http://schemas.microsoft.com/office/drawing/2014/main" xmlns="" id="{81CB067A-3DB2-471D-9418-B0627297C316}"/>
            </a:ext>
          </a:extLst>
        </xdr:cNvPr>
        <xdr:cNvCxnSpPr/>
      </xdr:nvCxnSpPr>
      <xdr:spPr>
        <a:xfrm flipV="1">
          <a:off x="20434300" y="6959611"/>
          <a:ext cx="889000" cy="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55159</xdr:rowOff>
    </xdr:from>
    <xdr:to>
      <xdr:col>102</xdr:col>
      <xdr:colOff>165100</xdr:colOff>
      <xdr:row>40</xdr:row>
      <xdr:rowOff>156759</xdr:rowOff>
    </xdr:to>
    <xdr:sp macro="" textlink="">
      <xdr:nvSpPr>
        <xdr:cNvPr id="499" name="楕円 498">
          <a:extLst>
            <a:ext uri="{FF2B5EF4-FFF2-40B4-BE49-F238E27FC236}">
              <a16:creationId xmlns:a16="http://schemas.microsoft.com/office/drawing/2014/main" xmlns="" id="{49D311DD-4922-4CDA-8AFA-A4FF407A55D2}"/>
            </a:ext>
          </a:extLst>
        </xdr:cNvPr>
        <xdr:cNvSpPr/>
      </xdr:nvSpPr>
      <xdr:spPr>
        <a:xfrm>
          <a:off x="19494500" y="691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103453</xdr:rowOff>
    </xdr:from>
    <xdr:to>
      <xdr:col>107</xdr:col>
      <xdr:colOff>50800</xdr:colOff>
      <xdr:row>40</xdr:row>
      <xdr:rowOff>105959</xdr:rowOff>
    </xdr:to>
    <xdr:cxnSp macro="">
      <xdr:nvCxnSpPr>
        <xdr:cNvPr id="500" name="直線コネクタ 499">
          <a:extLst>
            <a:ext uri="{FF2B5EF4-FFF2-40B4-BE49-F238E27FC236}">
              <a16:creationId xmlns:a16="http://schemas.microsoft.com/office/drawing/2014/main" xmlns="" id="{AE6F1F40-1B0D-4BFC-9132-11CE89C25B32}"/>
            </a:ext>
          </a:extLst>
        </xdr:cNvPr>
        <xdr:cNvCxnSpPr/>
      </xdr:nvCxnSpPr>
      <xdr:spPr>
        <a:xfrm flipV="1">
          <a:off x="19545300" y="6961453"/>
          <a:ext cx="889000" cy="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57537</xdr:rowOff>
    </xdr:from>
    <xdr:to>
      <xdr:col>98</xdr:col>
      <xdr:colOff>38100</xdr:colOff>
      <xdr:row>40</xdr:row>
      <xdr:rowOff>159137</xdr:rowOff>
    </xdr:to>
    <xdr:sp macro="" textlink="">
      <xdr:nvSpPr>
        <xdr:cNvPr id="501" name="楕円 500">
          <a:extLst>
            <a:ext uri="{FF2B5EF4-FFF2-40B4-BE49-F238E27FC236}">
              <a16:creationId xmlns:a16="http://schemas.microsoft.com/office/drawing/2014/main" xmlns="" id="{546A42E3-8B2F-46E2-8979-9AC4EF5A4550}"/>
            </a:ext>
          </a:extLst>
        </xdr:cNvPr>
        <xdr:cNvSpPr/>
      </xdr:nvSpPr>
      <xdr:spPr>
        <a:xfrm>
          <a:off x="18605500" y="691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105959</xdr:rowOff>
    </xdr:from>
    <xdr:to>
      <xdr:col>102</xdr:col>
      <xdr:colOff>114300</xdr:colOff>
      <xdr:row>40</xdr:row>
      <xdr:rowOff>108337</xdr:rowOff>
    </xdr:to>
    <xdr:cxnSp macro="">
      <xdr:nvCxnSpPr>
        <xdr:cNvPr id="502" name="直線コネクタ 501">
          <a:extLst>
            <a:ext uri="{FF2B5EF4-FFF2-40B4-BE49-F238E27FC236}">
              <a16:creationId xmlns:a16="http://schemas.microsoft.com/office/drawing/2014/main" xmlns="" id="{44E64C90-67F0-41BC-9E5D-B339633A7FFC}"/>
            </a:ext>
          </a:extLst>
        </xdr:cNvPr>
        <xdr:cNvCxnSpPr/>
      </xdr:nvCxnSpPr>
      <xdr:spPr>
        <a:xfrm flipV="1">
          <a:off x="18656300" y="6963959"/>
          <a:ext cx="889000" cy="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119954</xdr:rowOff>
    </xdr:from>
    <xdr:ext cx="534377" cy="259045"/>
    <xdr:sp macro="" textlink="">
      <xdr:nvSpPr>
        <xdr:cNvPr id="503" name="n_1aveValue【一般廃棄物処理施設】&#10;一人当たり有形固定資産（償却資産）額">
          <a:extLst>
            <a:ext uri="{FF2B5EF4-FFF2-40B4-BE49-F238E27FC236}">
              <a16:creationId xmlns:a16="http://schemas.microsoft.com/office/drawing/2014/main" xmlns="" id="{C3DB3107-DD60-463B-805C-443D1242590C}"/>
            </a:ext>
          </a:extLst>
        </xdr:cNvPr>
        <xdr:cNvSpPr txBox="1"/>
      </xdr:nvSpPr>
      <xdr:spPr>
        <a:xfrm>
          <a:off x="21043411" y="646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132129</xdr:rowOff>
    </xdr:from>
    <xdr:ext cx="534377" cy="259045"/>
    <xdr:sp macro="" textlink="">
      <xdr:nvSpPr>
        <xdr:cNvPr id="504" name="n_2aveValue【一般廃棄物処理施設】&#10;一人当たり有形固定資産（償却資産）額">
          <a:extLst>
            <a:ext uri="{FF2B5EF4-FFF2-40B4-BE49-F238E27FC236}">
              <a16:creationId xmlns:a16="http://schemas.microsoft.com/office/drawing/2014/main" xmlns="" id="{67125010-F221-4E72-A9A9-CEEFDD793756}"/>
            </a:ext>
          </a:extLst>
        </xdr:cNvPr>
        <xdr:cNvSpPr txBox="1"/>
      </xdr:nvSpPr>
      <xdr:spPr>
        <a:xfrm>
          <a:off x="20167111" y="647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149379</xdr:rowOff>
    </xdr:from>
    <xdr:ext cx="534377" cy="259045"/>
    <xdr:sp macro="" textlink="">
      <xdr:nvSpPr>
        <xdr:cNvPr id="505" name="n_3aveValue【一般廃棄物処理施設】&#10;一人当たり有形固定資産（償却資産）額">
          <a:extLst>
            <a:ext uri="{FF2B5EF4-FFF2-40B4-BE49-F238E27FC236}">
              <a16:creationId xmlns:a16="http://schemas.microsoft.com/office/drawing/2014/main" xmlns="" id="{A7DE8A7B-C9CD-417B-BCA2-FF8284D18AB1}"/>
            </a:ext>
          </a:extLst>
        </xdr:cNvPr>
        <xdr:cNvSpPr txBox="1"/>
      </xdr:nvSpPr>
      <xdr:spPr>
        <a:xfrm>
          <a:off x="19278111" y="649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11465</xdr:rowOff>
    </xdr:from>
    <xdr:ext cx="534377" cy="259045"/>
    <xdr:sp macro="" textlink="">
      <xdr:nvSpPr>
        <xdr:cNvPr id="506" name="n_4aveValue【一般廃棄物処理施設】&#10;一人当たり有形固定資産（償却資産）額">
          <a:extLst>
            <a:ext uri="{FF2B5EF4-FFF2-40B4-BE49-F238E27FC236}">
              <a16:creationId xmlns:a16="http://schemas.microsoft.com/office/drawing/2014/main" xmlns="" id="{D0F1FDF1-1F45-4646-9339-0F9A3C840F8E}"/>
            </a:ext>
          </a:extLst>
        </xdr:cNvPr>
        <xdr:cNvSpPr txBox="1"/>
      </xdr:nvSpPr>
      <xdr:spPr>
        <a:xfrm>
          <a:off x="18389111" y="652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143538</xdr:rowOff>
    </xdr:from>
    <xdr:ext cx="534377" cy="259045"/>
    <xdr:sp macro="" textlink="">
      <xdr:nvSpPr>
        <xdr:cNvPr id="507" name="n_1mainValue【一般廃棄物処理施設】&#10;一人当たり有形固定資産（償却資産）額">
          <a:extLst>
            <a:ext uri="{FF2B5EF4-FFF2-40B4-BE49-F238E27FC236}">
              <a16:creationId xmlns:a16="http://schemas.microsoft.com/office/drawing/2014/main" xmlns="" id="{9BCDED15-7413-4CC7-AD3D-9C2583C53BC6}"/>
            </a:ext>
          </a:extLst>
        </xdr:cNvPr>
        <xdr:cNvSpPr txBox="1"/>
      </xdr:nvSpPr>
      <xdr:spPr>
        <a:xfrm>
          <a:off x="21043411" y="700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145380</xdr:rowOff>
    </xdr:from>
    <xdr:ext cx="534377" cy="259045"/>
    <xdr:sp macro="" textlink="">
      <xdr:nvSpPr>
        <xdr:cNvPr id="508" name="n_2mainValue【一般廃棄物処理施設】&#10;一人当たり有形固定資産（償却資産）額">
          <a:extLst>
            <a:ext uri="{FF2B5EF4-FFF2-40B4-BE49-F238E27FC236}">
              <a16:creationId xmlns:a16="http://schemas.microsoft.com/office/drawing/2014/main" xmlns="" id="{08134872-6750-4F14-900C-BA387D62BD39}"/>
            </a:ext>
          </a:extLst>
        </xdr:cNvPr>
        <xdr:cNvSpPr txBox="1"/>
      </xdr:nvSpPr>
      <xdr:spPr>
        <a:xfrm>
          <a:off x="20167111" y="700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147886</xdr:rowOff>
    </xdr:from>
    <xdr:ext cx="534377" cy="259045"/>
    <xdr:sp macro="" textlink="">
      <xdr:nvSpPr>
        <xdr:cNvPr id="509" name="n_3mainValue【一般廃棄物処理施設】&#10;一人当たり有形固定資産（償却資産）額">
          <a:extLst>
            <a:ext uri="{FF2B5EF4-FFF2-40B4-BE49-F238E27FC236}">
              <a16:creationId xmlns:a16="http://schemas.microsoft.com/office/drawing/2014/main" xmlns="" id="{D7613FD5-D850-4A53-AA25-A5124EB4429F}"/>
            </a:ext>
          </a:extLst>
        </xdr:cNvPr>
        <xdr:cNvSpPr txBox="1"/>
      </xdr:nvSpPr>
      <xdr:spPr>
        <a:xfrm>
          <a:off x="19278111" y="700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150264</xdr:rowOff>
    </xdr:from>
    <xdr:ext cx="534377" cy="259045"/>
    <xdr:sp macro="" textlink="">
      <xdr:nvSpPr>
        <xdr:cNvPr id="510" name="n_4mainValue【一般廃棄物処理施設】&#10;一人当たり有形固定資産（償却資産）額">
          <a:extLst>
            <a:ext uri="{FF2B5EF4-FFF2-40B4-BE49-F238E27FC236}">
              <a16:creationId xmlns:a16="http://schemas.microsoft.com/office/drawing/2014/main" xmlns="" id="{4F2A6C87-A36B-446B-A5B2-E0280A3C29B0}"/>
            </a:ext>
          </a:extLst>
        </xdr:cNvPr>
        <xdr:cNvSpPr txBox="1"/>
      </xdr:nvSpPr>
      <xdr:spPr>
        <a:xfrm>
          <a:off x="18389111" y="700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xmlns="" id="{787D15D2-79BD-476F-9C39-077B50E0717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xmlns="" id="{645F661B-1398-48BF-B9E5-3A2DA968B39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xmlns="" id="{840E5CE5-CCA2-4B4C-A139-D271B23920F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xmlns="" id="{1CCA5497-0E09-4437-8F72-ED0A1690873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xmlns="" id="{0742B286-8F2C-4CF0-BB7E-1DF959F1AAA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xmlns="" id="{7D22061F-A201-40BF-A34A-3F094650C0E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xmlns="" id="{E1789AF6-65EF-4576-9B7B-5F823E03C1A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xmlns="" id="{7D292720-E4A6-4FFF-9221-6C9A16F5A4D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xmlns="" id="{85B59560-6F15-4EAC-9F1D-9E47F7CD001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xmlns="" id="{1197A094-1B21-47F4-9460-AE52DCC34EA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xmlns="" id="{09838AFA-FD52-4C1C-BB3B-6C5F2875686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xmlns="" id="{B2A72E05-AF20-4811-A8B1-D6C42BA7656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xmlns="" id="{CD71A89F-1A5E-4674-A6D5-FC30E40E6128}"/>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xmlns="" id="{72D92415-E9E7-44D0-B7A2-3B770A1C7F8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xmlns="" id="{EFBA8EFE-1F0B-4D36-92CB-3EB48E8D9F7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xmlns="" id="{A4C09837-B40C-46ED-ACAA-5FA24AD20E0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xmlns="" id="{67CFFB58-E322-488E-BF21-06A7ACFDCCD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xmlns="" id="{26FA2DA8-AD89-45AF-A2EE-64096E41B0C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xmlns="" id="{69624F50-73E8-48BA-B85C-43C6C4A94BC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xmlns="" id="{2FA7EF39-5E4A-44AA-BFFC-96C4CCCC3B9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xmlns="" id="{AA5599D6-0224-44FF-8C0F-C008FB8197BE}"/>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xmlns="" id="{AD338E62-EBF7-4AE5-BA45-082EFA6567C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xmlns="" id="{9FCBFD8E-7F0F-4D3A-BE76-1AA4991B97EF}"/>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保健センター・保健所】&#10;有形固定資産減価償却率グラフ枠">
          <a:extLst>
            <a:ext uri="{FF2B5EF4-FFF2-40B4-BE49-F238E27FC236}">
              <a16:creationId xmlns:a16="http://schemas.microsoft.com/office/drawing/2014/main" xmlns="" id="{8533CF24-52B4-4050-83F9-956CAE7E85D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116205</xdr:rowOff>
    </xdr:from>
    <xdr:to>
      <xdr:col>85</xdr:col>
      <xdr:colOff>126364</xdr:colOff>
      <xdr:row>64</xdr:row>
      <xdr:rowOff>47625</xdr:rowOff>
    </xdr:to>
    <xdr:cxnSp macro="">
      <xdr:nvCxnSpPr>
        <xdr:cNvPr id="535" name="直線コネクタ 534">
          <a:extLst>
            <a:ext uri="{FF2B5EF4-FFF2-40B4-BE49-F238E27FC236}">
              <a16:creationId xmlns:a16="http://schemas.microsoft.com/office/drawing/2014/main" xmlns="" id="{F4E52CFD-1096-42E9-AA7F-C61F8723C127}"/>
            </a:ext>
          </a:extLst>
        </xdr:cNvPr>
        <xdr:cNvCxnSpPr/>
      </xdr:nvCxnSpPr>
      <xdr:spPr>
        <a:xfrm flipV="1">
          <a:off x="16318864" y="954595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51452</xdr:rowOff>
    </xdr:from>
    <xdr:ext cx="405111" cy="259045"/>
    <xdr:sp macro="" textlink="">
      <xdr:nvSpPr>
        <xdr:cNvPr id="536" name="【保健センター・保健所】&#10;有形固定資産減価償却率最小値テキスト">
          <a:extLst>
            <a:ext uri="{FF2B5EF4-FFF2-40B4-BE49-F238E27FC236}">
              <a16:creationId xmlns:a16="http://schemas.microsoft.com/office/drawing/2014/main" xmlns="" id="{05531DA5-2120-4307-AEAC-2C11BDB065C2}"/>
            </a:ext>
          </a:extLst>
        </xdr:cNvPr>
        <xdr:cNvSpPr txBox="1"/>
      </xdr:nvSpPr>
      <xdr:spPr>
        <a:xfrm>
          <a:off x="16357600"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47625</xdr:rowOff>
    </xdr:from>
    <xdr:to>
      <xdr:col>86</xdr:col>
      <xdr:colOff>25400</xdr:colOff>
      <xdr:row>64</xdr:row>
      <xdr:rowOff>47625</xdr:rowOff>
    </xdr:to>
    <xdr:cxnSp macro="">
      <xdr:nvCxnSpPr>
        <xdr:cNvPr id="537" name="直線コネクタ 536">
          <a:extLst>
            <a:ext uri="{FF2B5EF4-FFF2-40B4-BE49-F238E27FC236}">
              <a16:creationId xmlns:a16="http://schemas.microsoft.com/office/drawing/2014/main" xmlns="" id="{B1462756-D518-40E3-A899-94FDBA8AE5C0}"/>
            </a:ext>
          </a:extLst>
        </xdr:cNvPr>
        <xdr:cNvCxnSpPr/>
      </xdr:nvCxnSpPr>
      <xdr:spPr>
        <a:xfrm>
          <a:off x="16230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62882</xdr:rowOff>
    </xdr:from>
    <xdr:ext cx="405111" cy="259045"/>
    <xdr:sp macro="" textlink="">
      <xdr:nvSpPr>
        <xdr:cNvPr id="538" name="【保健センター・保健所】&#10;有形固定資産減価償却率最大値テキスト">
          <a:extLst>
            <a:ext uri="{FF2B5EF4-FFF2-40B4-BE49-F238E27FC236}">
              <a16:creationId xmlns:a16="http://schemas.microsoft.com/office/drawing/2014/main" xmlns="" id="{0DC96BE7-CE0C-4383-8261-6199863156BF}"/>
            </a:ext>
          </a:extLst>
        </xdr:cNvPr>
        <xdr:cNvSpPr txBox="1"/>
      </xdr:nvSpPr>
      <xdr:spPr>
        <a:xfrm>
          <a:off x="16357600" y="932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116205</xdr:rowOff>
    </xdr:from>
    <xdr:to>
      <xdr:col>86</xdr:col>
      <xdr:colOff>25400</xdr:colOff>
      <xdr:row>55</xdr:row>
      <xdr:rowOff>116205</xdr:rowOff>
    </xdr:to>
    <xdr:cxnSp macro="">
      <xdr:nvCxnSpPr>
        <xdr:cNvPr id="539" name="直線コネクタ 538">
          <a:extLst>
            <a:ext uri="{FF2B5EF4-FFF2-40B4-BE49-F238E27FC236}">
              <a16:creationId xmlns:a16="http://schemas.microsoft.com/office/drawing/2014/main" xmlns="" id="{03A01386-D0BB-4AF7-BFDD-63FB17D80191}"/>
            </a:ext>
          </a:extLst>
        </xdr:cNvPr>
        <xdr:cNvCxnSpPr/>
      </xdr:nvCxnSpPr>
      <xdr:spPr>
        <a:xfrm>
          <a:off x="16230600" y="954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106697</xdr:rowOff>
    </xdr:from>
    <xdr:ext cx="405111" cy="259045"/>
    <xdr:sp macro="" textlink="">
      <xdr:nvSpPr>
        <xdr:cNvPr id="540" name="【保健センター・保健所】&#10;有形固定資産減価償却率平均値テキスト">
          <a:extLst>
            <a:ext uri="{FF2B5EF4-FFF2-40B4-BE49-F238E27FC236}">
              <a16:creationId xmlns:a16="http://schemas.microsoft.com/office/drawing/2014/main" xmlns="" id="{6AE8334B-0E30-4E67-BB94-E0AF481AD18B}"/>
            </a:ext>
          </a:extLst>
        </xdr:cNvPr>
        <xdr:cNvSpPr txBox="1"/>
      </xdr:nvSpPr>
      <xdr:spPr>
        <a:xfrm>
          <a:off x="16357600" y="10050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128270</xdr:rowOff>
    </xdr:from>
    <xdr:to>
      <xdr:col>85</xdr:col>
      <xdr:colOff>177800</xdr:colOff>
      <xdr:row>59</xdr:row>
      <xdr:rowOff>58420</xdr:rowOff>
    </xdr:to>
    <xdr:sp macro="" textlink="">
      <xdr:nvSpPr>
        <xdr:cNvPr id="541" name="フローチャート: 判断 540">
          <a:extLst>
            <a:ext uri="{FF2B5EF4-FFF2-40B4-BE49-F238E27FC236}">
              <a16:creationId xmlns:a16="http://schemas.microsoft.com/office/drawing/2014/main" xmlns="" id="{CB337097-1533-41B7-9F9E-144AFCDF141C}"/>
            </a:ext>
          </a:extLst>
        </xdr:cNvPr>
        <xdr:cNvSpPr/>
      </xdr:nvSpPr>
      <xdr:spPr>
        <a:xfrm>
          <a:off x="162687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36830</xdr:rowOff>
    </xdr:from>
    <xdr:to>
      <xdr:col>81</xdr:col>
      <xdr:colOff>101600</xdr:colOff>
      <xdr:row>58</xdr:row>
      <xdr:rowOff>138430</xdr:rowOff>
    </xdr:to>
    <xdr:sp macro="" textlink="">
      <xdr:nvSpPr>
        <xdr:cNvPr id="542" name="フローチャート: 判断 541">
          <a:extLst>
            <a:ext uri="{FF2B5EF4-FFF2-40B4-BE49-F238E27FC236}">
              <a16:creationId xmlns:a16="http://schemas.microsoft.com/office/drawing/2014/main" xmlns="" id="{45A19290-7F77-4721-8603-0D68D9750242}"/>
            </a:ext>
          </a:extLst>
        </xdr:cNvPr>
        <xdr:cNvSpPr/>
      </xdr:nvSpPr>
      <xdr:spPr>
        <a:xfrm>
          <a:off x="154305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69215</xdr:rowOff>
    </xdr:from>
    <xdr:to>
      <xdr:col>76</xdr:col>
      <xdr:colOff>165100</xdr:colOff>
      <xdr:row>58</xdr:row>
      <xdr:rowOff>170815</xdr:rowOff>
    </xdr:to>
    <xdr:sp macro="" textlink="">
      <xdr:nvSpPr>
        <xdr:cNvPr id="543" name="フローチャート: 判断 542">
          <a:extLst>
            <a:ext uri="{FF2B5EF4-FFF2-40B4-BE49-F238E27FC236}">
              <a16:creationId xmlns:a16="http://schemas.microsoft.com/office/drawing/2014/main" xmlns="" id="{1063E808-BB44-4C9B-B4B2-09D7D92B2220}"/>
            </a:ext>
          </a:extLst>
        </xdr:cNvPr>
        <xdr:cNvSpPr/>
      </xdr:nvSpPr>
      <xdr:spPr>
        <a:xfrm>
          <a:off x="145415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52070</xdr:rowOff>
    </xdr:from>
    <xdr:to>
      <xdr:col>72</xdr:col>
      <xdr:colOff>38100</xdr:colOff>
      <xdr:row>58</xdr:row>
      <xdr:rowOff>153670</xdr:rowOff>
    </xdr:to>
    <xdr:sp macro="" textlink="">
      <xdr:nvSpPr>
        <xdr:cNvPr id="544" name="フローチャート: 判断 543">
          <a:extLst>
            <a:ext uri="{FF2B5EF4-FFF2-40B4-BE49-F238E27FC236}">
              <a16:creationId xmlns:a16="http://schemas.microsoft.com/office/drawing/2014/main" xmlns="" id="{017883C0-143B-4CEC-B2EB-D1D849D7CBEB}"/>
            </a:ext>
          </a:extLst>
        </xdr:cNvPr>
        <xdr:cNvSpPr/>
      </xdr:nvSpPr>
      <xdr:spPr>
        <a:xfrm>
          <a:off x="13652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25400</xdr:rowOff>
    </xdr:from>
    <xdr:to>
      <xdr:col>67</xdr:col>
      <xdr:colOff>101600</xdr:colOff>
      <xdr:row>58</xdr:row>
      <xdr:rowOff>127000</xdr:rowOff>
    </xdr:to>
    <xdr:sp macro="" textlink="">
      <xdr:nvSpPr>
        <xdr:cNvPr id="545" name="フローチャート: 判断 544">
          <a:extLst>
            <a:ext uri="{FF2B5EF4-FFF2-40B4-BE49-F238E27FC236}">
              <a16:creationId xmlns:a16="http://schemas.microsoft.com/office/drawing/2014/main" xmlns="" id="{441EE574-9600-484B-844D-E51535490B97}"/>
            </a:ext>
          </a:extLst>
        </xdr:cNvPr>
        <xdr:cNvSpPr/>
      </xdr:nvSpPr>
      <xdr:spPr>
        <a:xfrm>
          <a:off x="12763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xmlns="" id="{2C4CC4E4-34B1-4FD1-A629-61E2A0FDDD7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xmlns="" id="{4CC91AFC-AD23-49BD-82C5-A8393D5BCB2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xmlns="" id="{5C061F67-8307-4CED-94EB-2803093A4B6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xmlns="" id="{53CE1A3F-E5CE-407A-930E-7E98B18216A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xmlns="" id="{97E7E908-7473-4E7E-885B-BFA4B7459B4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126365</xdr:rowOff>
    </xdr:from>
    <xdr:to>
      <xdr:col>85</xdr:col>
      <xdr:colOff>177800</xdr:colOff>
      <xdr:row>58</xdr:row>
      <xdr:rowOff>56515</xdr:rowOff>
    </xdr:to>
    <xdr:sp macro="" textlink="">
      <xdr:nvSpPr>
        <xdr:cNvPr id="551" name="楕円 550">
          <a:extLst>
            <a:ext uri="{FF2B5EF4-FFF2-40B4-BE49-F238E27FC236}">
              <a16:creationId xmlns:a16="http://schemas.microsoft.com/office/drawing/2014/main" xmlns="" id="{C531C421-DECE-40D4-A187-1FA46A97CBF2}"/>
            </a:ext>
          </a:extLst>
        </xdr:cNvPr>
        <xdr:cNvSpPr/>
      </xdr:nvSpPr>
      <xdr:spPr>
        <a:xfrm>
          <a:off x="16268700" y="98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149242</xdr:rowOff>
    </xdr:from>
    <xdr:ext cx="405111" cy="259045"/>
    <xdr:sp macro="" textlink="">
      <xdr:nvSpPr>
        <xdr:cNvPr id="552" name="【保健センター・保健所】&#10;有形固定資産減価償却率該当値テキスト">
          <a:extLst>
            <a:ext uri="{FF2B5EF4-FFF2-40B4-BE49-F238E27FC236}">
              <a16:creationId xmlns:a16="http://schemas.microsoft.com/office/drawing/2014/main" xmlns="" id="{3F11889C-7B57-4178-9B12-D5079C8C5950}"/>
            </a:ext>
          </a:extLst>
        </xdr:cNvPr>
        <xdr:cNvSpPr txBox="1"/>
      </xdr:nvSpPr>
      <xdr:spPr>
        <a:xfrm>
          <a:off x="16357600"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90170</xdr:rowOff>
    </xdr:from>
    <xdr:to>
      <xdr:col>81</xdr:col>
      <xdr:colOff>101600</xdr:colOff>
      <xdr:row>58</xdr:row>
      <xdr:rowOff>20320</xdr:rowOff>
    </xdr:to>
    <xdr:sp macro="" textlink="">
      <xdr:nvSpPr>
        <xdr:cNvPr id="553" name="楕円 552">
          <a:extLst>
            <a:ext uri="{FF2B5EF4-FFF2-40B4-BE49-F238E27FC236}">
              <a16:creationId xmlns:a16="http://schemas.microsoft.com/office/drawing/2014/main" xmlns="" id="{11D01464-97A4-42C5-B672-D1665E5EFA1A}"/>
            </a:ext>
          </a:extLst>
        </xdr:cNvPr>
        <xdr:cNvSpPr/>
      </xdr:nvSpPr>
      <xdr:spPr>
        <a:xfrm>
          <a:off x="15430500" y="98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140970</xdr:rowOff>
    </xdr:from>
    <xdr:to>
      <xdr:col>85</xdr:col>
      <xdr:colOff>127000</xdr:colOff>
      <xdr:row>58</xdr:row>
      <xdr:rowOff>5715</xdr:rowOff>
    </xdr:to>
    <xdr:cxnSp macro="">
      <xdr:nvCxnSpPr>
        <xdr:cNvPr id="554" name="直線コネクタ 553">
          <a:extLst>
            <a:ext uri="{FF2B5EF4-FFF2-40B4-BE49-F238E27FC236}">
              <a16:creationId xmlns:a16="http://schemas.microsoft.com/office/drawing/2014/main" xmlns="" id="{1FDD3FB2-4746-4C0E-B3B7-C4AAEF7CF133}"/>
            </a:ext>
          </a:extLst>
        </xdr:cNvPr>
        <xdr:cNvCxnSpPr/>
      </xdr:nvCxnSpPr>
      <xdr:spPr>
        <a:xfrm>
          <a:off x="15481300" y="991362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55880</xdr:rowOff>
    </xdr:from>
    <xdr:to>
      <xdr:col>76</xdr:col>
      <xdr:colOff>165100</xdr:colOff>
      <xdr:row>57</xdr:row>
      <xdr:rowOff>157480</xdr:rowOff>
    </xdr:to>
    <xdr:sp macro="" textlink="">
      <xdr:nvSpPr>
        <xdr:cNvPr id="555" name="楕円 554">
          <a:extLst>
            <a:ext uri="{FF2B5EF4-FFF2-40B4-BE49-F238E27FC236}">
              <a16:creationId xmlns:a16="http://schemas.microsoft.com/office/drawing/2014/main" xmlns="" id="{B1601D46-9D05-48AC-A777-84D64ACDD336}"/>
            </a:ext>
          </a:extLst>
        </xdr:cNvPr>
        <xdr:cNvSpPr/>
      </xdr:nvSpPr>
      <xdr:spPr>
        <a:xfrm>
          <a:off x="145415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106680</xdr:rowOff>
    </xdr:from>
    <xdr:to>
      <xdr:col>81</xdr:col>
      <xdr:colOff>50800</xdr:colOff>
      <xdr:row>57</xdr:row>
      <xdr:rowOff>140970</xdr:rowOff>
    </xdr:to>
    <xdr:cxnSp macro="">
      <xdr:nvCxnSpPr>
        <xdr:cNvPr id="556" name="直線コネクタ 555">
          <a:extLst>
            <a:ext uri="{FF2B5EF4-FFF2-40B4-BE49-F238E27FC236}">
              <a16:creationId xmlns:a16="http://schemas.microsoft.com/office/drawing/2014/main" xmlns="" id="{DED72ABD-08AD-45EE-9517-867BEF16F66E}"/>
            </a:ext>
          </a:extLst>
        </xdr:cNvPr>
        <xdr:cNvCxnSpPr/>
      </xdr:nvCxnSpPr>
      <xdr:spPr>
        <a:xfrm>
          <a:off x="14592300" y="98793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17780</xdr:rowOff>
    </xdr:from>
    <xdr:to>
      <xdr:col>72</xdr:col>
      <xdr:colOff>38100</xdr:colOff>
      <xdr:row>57</xdr:row>
      <xdr:rowOff>119380</xdr:rowOff>
    </xdr:to>
    <xdr:sp macro="" textlink="">
      <xdr:nvSpPr>
        <xdr:cNvPr id="557" name="楕円 556">
          <a:extLst>
            <a:ext uri="{FF2B5EF4-FFF2-40B4-BE49-F238E27FC236}">
              <a16:creationId xmlns:a16="http://schemas.microsoft.com/office/drawing/2014/main" xmlns="" id="{C812D601-4D48-4CC6-AF35-56AAC0066F09}"/>
            </a:ext>
          </a:extLst>
        </xdr:cNvPr>
        <xdr:cNvSpPr/>
      </xdr:nvSpPr>
      <xdr:spPr>
        <a:xfrm>
          <a:off x="1365250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68580</xdr:rowOff>
    </xdr:from>
    <xdr:to>
      <xdr:col>76</xdr:col>
      <xdr:colOff>114300</xdr:colOff>
      <xdr:row>57</xdr:row>
      <xdr:rowOff>106680</xdr:rowOff>
    </xdr:to>
    <xdr:cxnSp macro="">
      <xdr:nvCxnSpPr>
        <xdr:cNvPr id="558" name="直線コネクタ 557">
          <a:extLst>
            <a:ext uri="{FF2B5EF4-FFF2-40B4-BE49-F238E27FC236}">
              <a16:creationId xmlns:a16="http://schemas.microsoft.com/office/drawing/2014/main" xmlns="" id="{9FB39FBD-4A2D-4189-B4E1-8E1C1301BDF7}"/>
            </a:ext>
          </a:extLst>
        </xdr:cNvPr>
        <xdr:cNvCxnSpPr/>
      </xdr:nvCxnSpPr>
      <xdr:spPr>
        <a:xfrm>
          <a:off x="13703300" y="98412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151130</xdr:rowOff>
    </xdr:from>
    <xdr:to>
      <xdr:col>67</xdr:col>
      <xdr:colOff>101600</xdr:colOff>
      <xdr:row>57</xdr:row>
      <xdr:rowOff>81280</xdr:rowOff>
    </xdr:to>
    <xdr:sp macro="" textlink="">
      <xdr:nvSpPr>
        <xdr:cNvPr id="559" name="楕円 558">
          <a:extLst>
            <a:ext uri="{FF2B5EF4-FFF2-40B4-BE49-F238E27FC236}">
              <a16:creationId xmlns:a16="http://schemas.microsoft.com/office/drawing/2014/main" xmlns="" id="{4239812E-07FA-41BB-937F-F5386038B67A}"/>
            </a:ext>
          </a:extLst>
        </xdr:cNvPr>
        <xdr:cNvSpPr/>
      </xdr:nvSpPr>
      <xdr:spPr>
        <a:xfrm>
          <a:off x="12763500" y="975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30480</xdr:rowOff>
    </xdr:from>
    <xdr:to>
      <xdr:col>71</xdr:col>
      <xdr:colOff>177800</xdr:colOff>
      <xdr:row>57</xdr:row>
      <xdr:rowOff>68580</xdr:rowOff>
    </xdr:to>
    <xdr:cxnSp macro="">
      <xdr:nvCxnSpPr>
        <xdr:cNvPr id="560" name="直線コネクタ 559">
          <a:extLst>
            <a:ext uri="{FF2B5EF4-FFF2-40B4-BE49-F238E27FC236}">
              <a16:creationId xmlns:a16="http://schemas.microsoft.com/office/drawing/2014/main" xmlns="" id="{71922F5A-35EC-4757-A3C3-4D7E26AA38D8}"/>
            </a:ext>
          </a:extLst>
        </xdr:cNvPr>
        <xdr:cNvCxnSpPr/>
      </xdr:nvCxnSpPr>
      <xdr:spPr>
        <a:xfrm>
          <a:off x="12814300" y="98031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129557</xdr:rowOff>
    </xdr:from>
    <xdr:ext cx="405111" cy="259045"/>
    <xdr:sp macro="" textlink="">
      <xdr:nvSpPr>
        <xdr:cNvPr id="561" name="n_1aveValue【保健センター・保健所】&#10;有形固定資産減価償却率">
          <a:extLst>
            <a:ext uri="{FF2B5EF4-FFF2-40B4-BE49-F238E27FC236}">
              <a16:creationId xmlns:a16="http://schemas.microsoft.com/office/drawing/2014/main" xmlns="" id="{761A9EA2-FF07-4ED0-B189-8219E67D0549}"/>
            </a:ext>
          </a:extLst>
        </xdr:cNvPr>
        <xdr:cNvSpPr txBox="1"/>
      </xdr:nvSpPr>
      <xdr:spPr>
        <a:xfrm>
          <a:off x="15266044" y="1007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161942</xdr:rowOff>
    </xdr:from>
    <xdr:ext cx="405111" cy="259045"/>
    <xdr:sp macro="" textlink="">
      <xdr:nvSpPr>
        <xdr:cNvPr id="562" name="n_2aveValue【保健センター・保健所】&#10;有形固定資産減価償却率">
          <a:extLst>
            <a:ext uri="{FF2B5EF4-FFF2-40B4-BE49-F238E27FC236}">
              <a16:creationId xmlns:a16="http://schemas.microsoft.com/office/drawing/2014/main" xmlns="" id="{C3CD958D-25D4-427F-96EF-56D5167F2D61}"/>
            </a:ext>
          </a:extLst>
        </xdr:cNvPr>
        <xdr:cNvSpPr txBox="1"/>
      </xdr:nvSpPr>
      <xdr:spPr>
        <a:xfrm>
          <a:off x="14389744" y="1010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144797</xdr:rowOff>
    </xdr:from>
    <xdr:ext cx="405111" cy="259045"/>
    <xdr:sp macro="" textlink="">
      <xdr:nvSpPr>
        <xdr:cNvPr id="563" name="n_3aveValue【保健センター・保健所】&#10;有形固定資産減価償却率">
          <a:extLst>
            <a:ext uri="{FF2B5EF4-FFF2-40B4-BE49-F238E27FC236}">
              <a16:creationId xmlns:a16="http://schemas.microsoft.com/office/drawing/2014/main" xmlns="" id="{2FC0452E-1AB8-4900-B98C-B8CF485BB270}"/>
            </a:ext>
          </a:extLst>
        </xdr:cNvPr>
        <xdr:cNvSpPr txBox="1"/>
      </xdr:nvSpPr>
      <xdr:spPr>
        <a:xfrm>
          <a:off x="13500744" y="1008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118127</xdr:rowOff>
    </xdr:from>
    <xdr:ext cx="405111" cy="259045"/>
    <xdr:sp macro="" textlink="">
      <xdr:nvSpPr>
        <xdr:cNvPr id="564" name="n_4aveValue【保健センター・保健所】&#10;有形固定資産減価償却率">
          <a:extLst>
            <a:ext uri="{FF2B5EF4-FFF2-40B4-BE49-F238E27FC236}">
              <a16:creationId xmlns:a16="http://schemas.microsoft.com/office/drawing/2014/main" xmlns="" id="{ABDDDB80-8163-4F81-9758-5D6294A84F61}"/>
            </a:ext>
          </a:extLst>
        </xdr:cNvPr>
        <xdr:cNvSpPr txBox="1"/>
      </xdr:nvSpPr>
      <xdr:spPr>
        <a:xfrm>
          <a:off x="126117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36847</xdr:rowOff>
    </xdr:from>
    <xdr:ext cx="405111" cy="259045"/>
    <xdr:sp macro="" textlink="">
      <xdr:nvSpPr>
        <xdr:cNvPr id="565" name="n_1mainValue【保健センター・保健所】&#10;有形固定資産減価償却率">
          <a:extLst>
            <a:ext uri="{FF2B5EF4-FFF2-40B4-BE49-F238E27FC236}">
              <a16:creationId xmlns:a16="http://schemas.microsoft.com/office/drawing/2014/main" xmlns="" id="{B6F5EAC9-3FAB-4A84-B54C-6ED9DE84CAA2}"/>
            </a:ext>
          </a:extLst>
        </xdr:cNvPr>
        <xdr:cNvSpPr txBox="1"/>
      </xdr:nvSpPr>
      <xdr:spPr>
        <a:xfrm>
          <a:off x="15266044" y="963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2557</xdr:rowOff>
    </xdr:from>
    <xdr:ext cx="405111" cy="259045"/>
    <xdr:sp macro="" textlink="">
      <xdr:nvSpPr>
        <xdr:cNvPr id="566" name="n_2mainValue【保健センター・保健所】&#10;有形固定資産減価償却率">
          <a:extLst>
            <a:ext uri="{FF2B5EF4-FFF2-40B4-BE49-F238E27FC236}">
              <a16:creationId xmlns:a16="http://schemas.microsoft.com/office/drawing/2014/main" xmlns="" id="{1D68E8A1-69F3-4895-A160-6FE0BDD5861D}"/>
            </a:ext>
          </a:extLst>
        </xdr:cNvPr>
        <xdr:cNvSpPr txBox="1"/>
      </xdr:nvSpPr>
      <xdr:spPr>
        <a:xfrm>
          <a:off x="14389744" y="960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135907</xdr:rowOff>
    </xdr:from>
    <xdr:ext cx="405111" cy="259045"/>
    <xdr:sp macro="" textlink="">
      <xdr:nvSpPr>
        <xdr:cNvPr id="567" name="n_3mainValue【保健センター・保健所】&#10;有形固定資産減価償却率">
          <a:extLst>
            <a:ext uri="{FF2B5EF4-FFF2-40B4-BE49-F238E27FC236}">
              <a16:creationId xmlns:a16="http://schemas.microsoft.com/office/drawing/2014/main" xmlns="" id="{1B15D095-3567-48E8-8F5C-B69D770D7E73}"/>
            </a:ext>
          </a:extLst>
        </xdr:cNvPr>
        <xdr:cNvSpPr txBox="1"/>
      </xdr:nvSpPr>
      <xdr:spPr>
        <a:xfrm>
          <a:off x="13500744"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97807</xdr:rowOff>
    </xdr:from>
    <xdr:ext cx="405111" cy="259045"/>
    <xdr:sp macro="" textlink="">
      <xdr:nvSpPr>
        <xdr:cNvPr id="568" name="n_4mainValue【保健センター・保健所】&#10;有形固定資産減価償却率">
          <a:extLst>
            <a:ext uri="{FF2B5EF4-FFF2-40B4-BE49-F238E27FC236}">
              <a16:creationId xmlns:a16="http://schemas.microsoft.com/office/drawing/2014/main" xmlns="" id="{B64DC07F-6FC7-4F6A-9DB4-023B7D6CEFB5}"/>
            </a:ext>
          </a:extLst>
        </xdr:cNvPr>
        <xdr:cNvSpPr txBox="1"/>
      </xdr:nvSpPr>
      <xdr:spPr>
        <a:xfrm>
          <a:off x="12611744" y="952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xmlns="" id="{62698D3D-522C-4F42-A782-9357078F2A8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xmlns="" id="{4D92411D-F6FC-42DE-9744-33FD6404C3D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xmlns="" id="{9FE6624C-E281-4324-948C-7F426B05DD6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xmlns="" id="{6402B904-6421-49B2-A0DD-9B705935EB6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xmlns="" id="{BF90E1DE-1E0B-431F-AA85-35261BDEA7D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xmlns="" id="{4BB07F77-2E88-4D60-98F3-17FFF5469DD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xmlns="" id="{3E9AB717-DC79-47C5-953B-E2C8C014D74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xmlns="" id="{E50313E1-DF66-4A08-BFF8-9C4FE64A49F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xmlns="" id="{38630EF6-47C9-493D-B878-18C1159066D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xmlns="" id="{781337D1-0D50-4A0F-B0A3-0778E289DA9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xmlns="" id="{2FF3E017-1A3C-4FB4-8079-86E1B7408FB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xmlns="" id="{D8EE5F72-02AB-428B-83CB-04DBC0452E5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xmlns="" id="{8F2B4401-EE34-42EF-A2FD-6B930549711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xmlns="" id="{292134A0-7DCC-4AEB-BBE2-645C8E262E6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xmlns="" id="{28189625-FAAE-42B5-9A46-768EEEC0BC5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xmlns="" id="{A0E7AA03-A91A-42EA-B1AD-298FAF8009D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xmlns="" id="{C0F9E682-2274-4188-A21D-66CC8B414DA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a16="http://schemas.microsoft.com/office/drawing/2014/main" xmlns="" id="{D358AA77-1B2A-4E58-9CE9-0526322B6B3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xmlns="" id="{CDFBD485-3E71-4D64-9D76-64794334CBD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a:extLst>
            <a:ext uri="{FF2B5EF4-FFF2-40B4-BE49-F238E27FC236}">
              <a16:creationId xmlns:a16="http://schemas.microsoft.com/office/drawing/2014/main" xmlns="" id="{D33152EB-E38F-49CD-989B-6851820253E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xmlns="" id="{30DFB839-91A1-4BF9-8AEF-94E209A1ED1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xmlns="" id="{F70435BF-76EC-46C9-A2F8-9EF9D3B23BB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保健センター・保健所】&#10;一人当たり面積グラフ枠">
          <a:extLst>
            <a:ext uri="{FF2B5EF4-FFF2-40B4-BE49-F238E27FC236}">
              <a16:creationId xmlns:a16="http://schemas.microsoft.com/office/drawing/2014/main" xmlns="" id="{ED7E9CA7-DD45-4F70-8883-279A319CBA7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63</xdr:row>
      <xdr:rowOff>156210</xdr:rowOff>
    </xdr:to>
    <xdr:cxnSp macro="">
      <xdr:nvCxnSpPr>
        <xdr:cNvPr id="592" name="直線コネクタ 591">
          <a:extLst>
            <a:ext uri="{FF2B5EF4-FFF2-40B4-BE49-F238E27FC236}">
              <a16:creationId xmlns:a16="http://schemas.microsoft.com/office/drawing/2014/main" xmlns="" id="{E91C83B6-3F7B-4154-92B5-6E695CE9D50B}"/>
            </a:ext>
          </a:extLst>
        </xdr:cNvPr>
        <xdr:cNvCxnSpPr/>
      </xdr:nvCxnSpPr>
      <xdr:spPr>
        <a:xfrm flipV="1">
          <a:off x="22160864" y="963930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160037</xdr:rowOff>
    </xdr:from>
    <xdr:ext cx="469744" cy="259045"/>
    <xdr:sp macro="" textlink="">
      <xdr:nvSpPr>
        <xdr:cNvPr id="593" name="【保健センター・保健所】&#10;一人当たり面積最小値テキスト">
          <a:extLst>
            <a:ext uri="{FF2B5EF4-FFF2-40B4-BE49-F238E27FC236}">
              <a16:creationId xmlns:a16="http://schemas.microsoft.com/office/drawing/2014/main" xmlns="" id="{533FF538-7DE5-46D1-9C56-1762ED9D1DAE}"/>
            </a:ext>
          </a:extLst>
        </xdr:cNvPr>
        <xdr:cNvSpPr txBox="1"/>
      </xdr:nvSpPr>
      <xdr:spPr>
        <a:xfrm>
          <a:off x="22199600"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156210</xdr:rowOff>
    </xdr:from>
    <xdr:to>
      <xdr:col>116</xdr:col>
      <xdr:colOff>152400</xdr:colOff>
      <xdr:row>63</xdr:row>
      <xdr:rowOff>156210</xdr:rowOff>
    </xdr:to>
    <xdr:cxnSp macro="">
      <xdr:nvCxnSpPr>
        <xdr:cNvPr id="594" name="直線コネクタ 593">
          <a:extLst>
            <a:ext uri="{FF2B5EF4-FFF2-40B4-BE49-F238E27FC236}">
              <a16:creationId xmlns:a16="http://schemas.microsoft.com/office/drawing/2014/main" xmlns="" id="{B5711C0B-2FF1-4AFA-AF2C-A2878B371312}"/>
            </a:ext>
          </a:extLst>
        </xdr:cNvPr>
        <xdr:cNvCxnSpPr/>
      </xdr:nvCxnSpPr>
      <xdr:spPr>
        <a:xfrm>
          <a:off x="22072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595" name="【保健センター・保健所】&#10;一人当たり面積最大値テキスト">
          <a:extLst>
            <a:ext uri="{FF2B5EF4-FFF2-40B4-BE49-F238E27FC236}">
              <a16:creationId xmlns:a16="http://schemas.microsoft.com/office/drawing/2014/main" xmlns="" id="{BAB3AF34-8294-4BBC-9DAC-7283E912E85B}"/>
            </a:ext>
          </a:extLst>
        </xdr:cNvPr>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596" name="直線コネクタ 595">
          <a:extLst>
            <a:ext uri="{FF2B5EF4-FFF2-40B4-BE49-F238E27FC236}">
              <a16:creationId xmlns:a16="http://schemas.microsoft.com/office/drawing/2014/main" xmlns="" id="{C01654F4-AD14-47B2-87CC-F55FC4B3D562}"/>
            </a:ext>
          </a:extLst>
        </xdr:cNvPr>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60977</xdr:rowOff>
    </xdr:from>
    <xdr:ext cx="469744" cy="259045"/>
    <xdr:sp macro="" textlink="">
      <xdr:nvSpPr>
        <xdr:cNvPr id="597" name="【保健センター・保健所】&#10;一人当たり面積平均値テキスト">
          <a:extLst>
            <a:ext uri="{FF2B5EF4-FFF2-40B4-BE49-F238E27FC236}">
              <a16:creationId xmlns:a16="http://schemas.microsoft.com/office/drawing/2014/main" xmlns="" id="{E68DC4D1-875D-4D3D-B089-0EE493F8F930}"/>
            </a:ext>
          </a:extLst>
        </xdr:cNvPr>
        <xdr:cNvSpPr txBox="1"/>
      </xdr:nvSpPr>
      <xdr:spPr>
        <a:xfrm>
          <a:off x="22199600" y="1051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82550</xdr:rowOff>
    </xdr:from>
    <xdr:to>
      <xdr:col>116</xdr:col>
      <xdr:colOff>114300</xdr:colOff>
      <xdr:row>62</xdr:row>
      <xdr:rowOff>12700</xdr:rowOff>
    </xdr:to>
    <xdr:sp macro="" textlink="">
      <xdr:nvSpPr>
        <xdr:cNvPr id="598" name="フローチャート: 判断 597">
          <a:extLst>
            <a:ext uri="{FF2B5EF4-FFF2-40B4-BE49-F238E27FC236}">
              <a16:creationId xmlns:a16="http://schemas.microsoft.com/office/drawing/2014/main" xmlns="" id="{B3E42F72-067F-4FEF-B031-850AF8E86F14}"/>
            </a:ext>
          </a:extLst>
        </xdr:cNvPr>
        <xdr:cNvSpPr/>
      </xdr:nvSpPr>
      <xdr:spPr>
        <a:xfrm>
          <a:off x="221107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135890</xdr:rowOff>
    </xdr:from>
    <xdr:to>
      <xdr:col>112</xdr:col>
      <xdr:colOff>38100</xdr:colOff>
      <xdr:row>62</xdr:row>
      <xdr:rowOff>66040</xdr:rowOff>
    </xdr:to>
    <xdr:sp macro="" textlink="">
      <xdr:nvSpPr>
        <xdr:cNvPr id="599" name="フローチャート: 判断 598">
          <a:extLst>
            <a:ext uri="{FF2B5EF4-FFF2-40B4-BE49-F238E27FC236}">
              <a16:creationId xmlns:a16="http://schemas.microsoft.com/office/drawing/2014/main" xmlns="" id="{358A6CD8-4D1C-4F6A-AC98-A659E5480A00}"/>
            </a:ext>
          </a:extLst>
        </xdr:cNvPr>
        <xdr:cNvSpPr/>
      </xdr:nvSpPr>
      <xdr:spPr>
        <a:xfrm>
          <a:off x="21272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600" name="フローチャート: 判断 599">
          <a:extLst>
            <a:ext uri="{FF2B5EF4-FFF2-40B4-BE49-F238E27FC236}">
              <a16:creationId xmlns:a16="http://schemas.microsoft.com/office/drawing/2014/main" xmlns="" id="{F8C52937-D5F4-4103-9554-9E94C9837205}"/>
            </a:ext>
          </a:extLst>
        </xdr:cNvPr>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601" name="フローチャート: 判断 600">
          <a:extLst>
            <a:ext uri="{FF2B5EF4-FFF2-40B4-BE49-F238E27FC236}">
              <a16:creationId xmlns:a16="http://schemas.microsoft.com/office/drawing/2014/main" xmlns="" id="{0FCB6F11-B323-4A33-BE6E-8B4B337477CF}"/>
            </a:ext>
          </a:extLst>
        </xdr:cNvPr>
        <xdr:cNvSpPr/>
      </xdr:nvSpPr>
      <xdr:spPr>
        <a:xfrm>
          <a:off x="19494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135890</xdr:rowOff>
    </xdr:from>
    <xdr:to>
      <xdr:col>98</xdr:col>
      <xdr:colOff>38100</xdr:colOff>
      <xdr:row>62</xdr:row>
      <xdr:rowOff>66040</xdr:rowOff>
    </xdr:to>
    <xdr:sp macro="" textlink="">
      <xdr:nvSpPr>
        <xdr:cNvPr id="602" name="フローチャート: 判断 601">
          <a:extLst>
            <a:ext uri="{FF2B5EF4-FFF2-40B4-BE49-F238E27FC236}">
              <a16:creationId xmlns:a16="http://schemas.microsoft.com/office/drawing/2014/main" xmlns="" id="{33EF2254-3FB1-435C-B8FC-C934B01C8589}"/>
            </a:ext>
          </a:extLst>
        </xdr:cNvPr>
        <xdr:cNvSpPr/>
      </xdr:nvSpPr>
      <xdr:spPr>
        <a:xfrm>
          <a:off x="18605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xmlns="" id="{FD84D157-1EF8-4C25-B710-7B696770442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xmlns="" id="{B67F0BA5-2FEF-4490-86D9-10DAA86DA03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xmlns="" id="{A56AD8B8-BC82-48F1-A66F-3E7D7EB0331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xmlns="" id="{E73BF0EC-89FB-4F7D-97B1-62C3131F096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xmlns="" id="{E9D549CD-10D9-4552-A352-A34FA504AFA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151130</xdr:rowOff>
    </xdr:from>
    <xdr:to>
      <xdr:col>116</xdr:col>
      <xdr:colOff>114300</xdr:colOff>
      <xdr:row>58</xdr:row>
      <xdr:rowOff>81280</xdr:rowOff>
    </xdr:to>
    <xdr:sp macro="" textlink="">
      <xdr:nvSpPr>
        <xdr:cNvPr id="608" name="楕円 607">
          <a:extLst>
            <a:ext uri="{FF2B5EF4-FFF2-40B4-BE49-F238E27FC236}">
              <a16:creationId xmlns:a16="http://schemas.microsoft.com/office/drawing/2014/main" xmlns="" id="{EF625AD2-BFFF-4FBA-8FC0-0A7017A24261}"/>
            </a:ext>
          </a:extLst>
        </xdr:cNvPr>
        <xdr:cNvSpPr/>
      </xdr:nvSpPr>
      <xdr:spPr>
        <a:xfrm>
          <a:off x="221107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2557</xdr:rowOff>
    </xdr:from>
    <xdr:ext cx="469744" cy="259045"/>
    <xdr:sp macro="" textlink="">
      <xdr:nvSpPr>
        <xdr:cNvPr id="609" name="【保健センター・保健所】&#10;一人当たり面積該当値テキスト">
          <a:extLst>
            <a:ext uri="{FF2B5EF4-FFF2-40B4-BE49-F238E27FC236}">
              <a16:creationId xmlns:a16="http://schemas.microsoft.com/office/drawing/2014/main" xmlns="" id="{15188151-7E64-421A-89D4-61302377A94C}"/>
            </a:ext>
          </a:extLst>
        </xdr:cNvPr>
        <xdr:cNvSpPr txBox="1"/>
      </xdr:nvSpPr>
      <xdr:spPr>
        <a:xfrm>
          <a:off x="22199600" y="977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166370</xdr:rowOff>
    </xdr:from>
    <xdr:to>
      <xdr:col>112</xdr:col>
      <xdr:colOff>38100</xdr:colOff>
      <xdr:row>58</xdr:row>
      <xdr:rowOff>96520</xdr:rowOff>
    </xdr:to>
    <xdr:sp macro="" textlink="">
      <xdr:nvSpPr>
        <xdr:cNvPr id="610" name="楕円 609">
          <a:extLst>
            <a:ext uri="{FF2B5EF4-FFF2-40B4-BE49-F238E27FC236}">
              <a16:creationId xmlns:a16="http://schemas.microsoft.com/office/drawing/2014/main" xmlns="" id="{C7BDBE0C-1EAF-4E40-89B8-EBFE6E3DDDDF}"/>
            </a:ext>
          </a:extLst>
        </xdr:cNvPr>
        <xdr:cNvSpPr/>
      </xdr:nvSpPr>
      <xdr:spPr>
        <a:xfrm>
          <a:off x="21272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30480</xdr:rowOff>
    </xdr:from>
    <xdr:to>
      <xdr:col>116</xdr:col>
      <xdr:colOff>63500</xdr:colOff>
      <xdr:row>58</xdr:row>
      <xdr:rowOff>45720</xdr:rowOff>
    </xdr:to>
    <xdr:cxnSp macro="">
      <xdr:nvCxnSpPr>
        <xdr:cNvPr id="611" name="直線コネクタ 610">
          <a:extLst>
            <a:ext uri="{FF2B5EF4-FFF2-40B4-BE49-F238E27FC236}">
              <a16:creationId xmlns:a16="http://schemas.microsoft.com/office/drawing/2014/main" xmlns="" id="{0A1FAB0B-AD58-4262-A4BA-0A5B1E451574}"/>
            </a:ext>
          </a:extLst>
        </xdr:cNvPr>
        <xdr:cNvCxnSpPr/>
      </xdr:nvCxnSpPr>
      <xdr:spPr>
        <a:xfrm flipV="1">
          <a:off x="21323300" y="99745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17780</xdr:rowOff>
    </xdr:from>
    <xdr:to>
      <xdr:col>107</xdr:col>
      <xdr:colOff>101600</xdr:colOff>
      <xdr:row>58</xdr:row>
      <xdr:rowOff>119380</xdr:rowOff>
    </xdr:to>
    <xdr:sp macro="" textlink="">
      <xdr:nvSpPr>
        <xdr:cNvPr id="612" name="楕円 611">
          <a:extLst>
            <a:ext uri="{FF2B5EF4-FFF2-40B4-BE49-F238E27FC236}">
              <a16:creationId xmlns:a16="http://schemas.microsoft.com/office/drawing/2014/main" xmlns="" id="{340B62F1-0776-4C82-8C06-DC577468E974}"/>
            </a:ext>
          </a:extLst>
        </xdr:cNvPr>
        <xdr:cNvSpPr/>
      </xdr:nvSpPr>
      <xdr:spPr>
        <a:xfrm>
          <a:off x="20383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45720</xdr:rowOff>
    </xdr:from>
    <xdr:to>
      <xdr:col>111</xdr:col>
      <xdr:colOff>177800</xdr:colOff>
      <xdr:row>58</xdr:row>
      <xdr:rowOff>68580</xdr:rowOff>
    </xdr:to>
    <xdr:cxnSp macro="">
      <xdr:nvCxnSpPr>
        <xdr:cNvPr id="613" name="直線コネクタ 612">
          <a:extLst>
            <a:ext uri="{FF2B5EF4-FFF2-40B4-BE49-F238E27FC236}">
              <a16:creationId xmlns:a16="http://schemas.microsoft.com/office/drawing/2014/main" xmlns="" id="{3CC7F144-6E4E-4181-9485-0EC26CE69414}"/>
            </a:ext>
          </a:extLst>
        </xdr:cNvPr>
        <xdr:cNvCxnSpPr/>
      </xdr:nvCxnSpPr>
      <xdr:spPr>
        <a:xfrm flipV="1">
          <a:off x="20434300" y="9989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33020</xdr:rowOff>
    </xdr:from>
    <xdr:to>
      <xdr:col>102</xdr:col>
      <xdr:colOff>165100</xdr:colOff>
      <xdr:row>58</xdr:row>
      <xdr:rowOff>134620</xdr:rowOff>
    </xdr:to>
    <xdr:sp macro="" textlink="">
      <xdr:nvSpPr>
        <xdr:cNvPr id="614" name="楕円 613">
          <a:extLst>
            <a:ext uri="{FF2B5EF4-FFF2-40B4-BE49-F238E27FC236}">
              <a16:creationId xmlns:a16="http://schemas.microsoft.com/office/drawing/2014/main" xmlns="" id="{6543F771-7D4E-411A-A33B-2549233CBE05}"/>
            </a:ext>
          </a:extLst>
        </xdr:cNvPr>
        <xdr:cNvSpPr/>
      </xdr:nvSpPr>
      <xdr:spPr>
        <a:xfrm>
          <a:off x="19494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68580</xdr:rowOff>
    </xdr:from>
    <xdr:to>
      <xdr:col>107</xdr:col>
      <xdr:colOff>50800</xdr:colOff>
      <xdr:row>58</xdr:row>
      <xdr:rowOff>83820</xdr:rowOff>
    </xdr:to>
    <xdr:cxnSp macro="">
      <xdr:nvCxnSpPr>
        <xdr:cNvPr id="615" name="直線コネクタ 614">
          <a:extLst>
            <a:ext uri="{FF2B5EF4-FFF2-40B4-BE49-F238E27FC236}">
              <a16:creationId xmlns:a16="http://schemas.microsoft.com/office/drawing/2014/main" xmlns="" id="{C7F4477E-E7A3-406A-AA83-931B2D00F183}"/>
            </a:ext>
          </a:extLst>
        </xdr:cNvPr>
        <xdr:cNvCxnSpPr/>
      </xdr:nvCxnSpPr>
      <xdr:spPr>
        <a:xfrm flipV="1">
          <a:off x="19545300" y="10012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40640</xdr:rowOff>
    </xdr:from>
    <xdr:to>
      <xdr:col>98</xdr:col>
      <xdr:colOff>38100</xdr:colOff>
      <xdr:row>58</xdr:row>
      <xdr:rowOff>142240</xdr:rowOff>
    </xdr:to>
    <xdr:sp macro="" textlink="">
      <xdr:nvSpPr>
        <xdr:cNvPr id="616" name="楕円 615">
          <a:extLst>
            <a:ext uri="{FF2B5EF4-FFF2-40B4-BE49-F238E27FC236}">
              <a16:creationId xmlns:a16="http://schemas.microsoft.com/office/drawing/2014/main" xmlns="" id="{4AD99C07-6521-4C09-9131-03009F60448E}"/>
            </a:ext>
          </a:extLst>
        </xdr:cNvPr>
        <xdr:cNvSpPr/>
      </xdr:nvSpPr>
      <xdr:spPr>
        <a:xfrm>
          <a:off x="18605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83820</xdr:rowOff>
    </xdr:from>
    <xdr:to>
      <xdr:col>102</xdr:col>
      <xdr:colOff>114300</xdr:colOff>
      <xdr:row>58</xdr:row>
      <xdr:rowOff>91440</xdr:rowOff>
    </xdr:to>
    <xdr:cxnSp macro="">
      <xdr:nvCxnSpPr>
        <xdr:cNvPr id="617" name="直線コネクタ 616">
          <a:extLst>
            <a:ext uri="{FF2B5EF4-FFF2-40B4-BE49-F238E27FC236}">
              <a16:creationId xmlns:a16="http://schemas.microsoft.com/office/drawing/2014/main" xmlns="" id="{6E930B4C-0A65-49B6-8912-B182FE527CC7}"/>
            </a:ext>
          </a:extLst>
        </xdr:cNvPr>
        <xdr:cNvCxnSpPr/>
      </xdr:nvCxnSpPr>
      <xdr:spPr>
        <a:xfrm flipV="1">
          <a:off x="18656300" y="10027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57167</xdr:rowOff>
    </xdr:from>
    <xdr:ext cx="469744" cy="259045"/>
    <xdr:sp macro="" textlink="">
      <xdr:nvSpPr>
        <xdr:cNvPr id="618" name="n_1aveValue【保健センター・保健所】&#10;一人当たり面積">
          <a:extLst>
            <a:ext uri="{FF2B5EF4-FFF2-40B4-BE49-F238E27FC236}">
              <a16:creationId xmlns:a16="http://schemas.microsoft.com/office/drawing/2014/main" xmlns="" id="{8A5D22F2-A068-4539-833E-ECAE57ADBE5E}"/>
            </a:ext>
          </a:extLst>
        </xdr:cNvPr>
        <xdr:cNvSpPr txBox="1"/>
      </xdr:nvSpPr>
      <xdr:spPr>
        <a:xfrm>
          <a:off x="210757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64787</xdr:rowOff>
    </xdr:from>
    <xdr:ext cx="469744" cy="259045"/>
    <xdr:sp macro="" textlink="">
      <xdr:nvSpPr>
        <xdr:cNvPr id="619" name="n_2aveValue【保健センター・保健所】&#10;一人当たり面積">
          <a:extLst>
            <a:ext uri="{FF2B5EF4-FFF2-40B4-BE49-F238E27FC236}">
              <a16:creationId xmlns:a16="http://schemas.microsoft.com/office/drawing/2014/main" xmlns="" id="{1FC0BF74-652F-42B2-A519-B8326EEEE90D}"/>
            </a:ext>
          </a:extLst>
        </xdr:cNvPr>
        <xdr:cNvSpPr txBox="1"/>
      </xdr:nvSpPr>
      <xdr:spPr>
        <a:xfrm>
          <a:off x="20199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57167</xdr:rowOff>
    </xdr:from>
    <xdr:ext cx="469744" cy="259045"/>
    <xdr:sp macro="" textlink="">
      <xdr:nvSpPr>
        <xdr:cNvPr id="620" name="n_3aveValue【保健センター・保健所】&#10;一人当たり面積">
          <a:extLst>
            <a:ext uri="{FF2B5EF4-FFF2-40B4-BE49-F238E27FC236}">
              <a16:creationId xmlns:a16="http://schemas.microsoft.com/office/drawing/2014/main" xmlns="" id="{D1BFD3CC-F558-4763-8D56-2AA71E5790B6}"/>
            </a:ext>
          </a:extLst>
        </xdr:cNvPr>
        <xdr:cNvSpPr txBox="1"/>
      </xdr:nvSpPr>
      <xdr:spPr>
        <a:xfrm>
          <a:off x="19310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57167</xdr:rowOff>
    </xdr:from>
    <xdr:ext cx="469744" cy="259045"/>
    <xdr:sp macro="" textlink="">
      <xdr:nvSpPr>
        <xdr:cNvPr id="621" name="n_4aveValue【保健センター・保健所】&#10;一人当たり面積">
          <a:extLst>
            <a:ext uri="{FF2B5EF4-FFF2-40B4-BE49-F238E27FC236}">
              <a16:creationId xmlns:a16="http://schemas.microsoft.com/office/drawing/2014/main" xmlns="" id="{FFA19C27-6DB8-479C-8D74-66C6BD8946CA}"/>
            </a:ext>
          </a:extLst>
        </xdr:cNvPr>
        <xdr:cNvSpPr txBox="1"/>
      </xdr:nvSpPr>
      <xdr:spPr>
        <a:xfrm>
          <a:off x="18421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113047</xdr:rowOff>
    </xdr:from>
    <xdr:ext cx="469744" cy="259045"/>
    <xdr:sp macro="" textlink="">
      <xdr:nvSpPr>
        <xdr:cNvPr id="622" name="n_1mainValue【保健センター・保健所】&#10;一人当たり面積">
          <a:extLst>
            <a:ext uri="{FF2B5EF4-FFF2-40B4-BE49-F238E27FC236}">
              <a16:creationId xmlns:a16="http://schemas.microsoft.com/office/drawing/2014/main" xmlns="" id="{8C84723C-E06B-441E-92C1-522FA0547244}"/>
            </a:ext>
          </a:extLst>
        </xdr:cNvPr>
        <xdr:cNvSpPr txBox="1"/>
      </xdr:nvSpPr>
      <xdr:spPr>
        <a:xfrm>
          <a:off x="21075727" y="971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135907</xdr:rowOff>
    </xdr:from>
    <xdr:ext cx="469744" cy="259045"/>
    <xdr:sp macro="" textlink="">
      <xdr:nvSpPr>
        <xdr:cNvPr id="623" name="n_2mainValue【保健センター・保健所】&#10;一人当たり面積">
          <a:extLst>
            <a:ext uri="{FF2B5EF4-FFF2-40B4-BE49-F238E27FC236}">
              <a16:creationId xmlns:a16="http://schemas.microsoft.com/office/drawing/2014/main" xmlns="" id="{F856190B-C9AA-4F03-A1BC-F4F16ADEEF37}"/>
            </a:ext>
          </a:extLst>
        </xdr:cNvPr>
        <xdr:cNvSpPr txBox="1"/>
      </xdr:nvSpPr>
      <xdr:spPr>
        <a:xfrm>
          <a:off x="20199427" y="973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151147</xdr:rowOff>
    </xdr:from>
    <xdr:ext cx="469744" cy="259045"/>
    <xdr:sp macro="" textlink="">
      <xdr:nvSpPr>
        <xdr:cNvPr id="624" name="n_3mainValue【保健センター・保健所】&#10;一人当たり面積">
          <a:extLst>
            <a:ext uri="{FF2B5EF4-FFF2-40B4-BE49-F238E27FC236}">
              <a16:creationId xmlns:a16="http://schemas.microsoft.com/office/drawing/2014/main" xmlns="" id="{E93BB3EA-DA18-4D6A-908A-C73FB9B4A9EA}"/>
            </a:ext>
          </a:extLst>
        </xdr:cNvPr>
        <xdr:cNvSpPr txBox="1"/>
      </xdr:nvSpPr>
      <xdr:spPr>
        <a:xfrm>
          <a:off x="19310427" y="975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158767</xdr:rowOff>
    </xdr:from>
    <xdr:ext cx="469744" cy="259045"/>
    <xdr:sp macro="" textlink="">
      <xdr:nvSpPr>
        <xdr:cNvPr id="625" name="n_4mainValue【保健センター・保健所】&#10;一人当たり面積">
          <a:extLst>
            <a:ext uri="{FF2B5EF4-FFF2-40B4-BE49-F238E27FC236}">
              <a16:creationId xmlns:a16="http://schemas.microsoft.com/office/drawing/2014/main" xmlns="" id="{7AFD1DFB-1AAC-4DC1-9797-CF271A1BA16C}"/>
            </a:ext>
          </a:extLst>
        </xdr:cNvPr>
        <xdr:cNvSpPr txBox="1"/>
      </xdr:nvSpPr>
      <xdr:spPr>
        <a:xfrm>
          <a:off x="18421427" y="975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xmlns="" id="{17FB1CE1-F0A7-4E2D-A1A9-0A1B280EBE5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xmlns="" id="{FB5F6D7A-CED9-4DD6-8A51-2C2D0557088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xmlns="" id="{112DD62F-A358-42A3-9BAC-D0930908144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xmlns="" id="{F8AAB972-9051-4C80-9502-2F3CE7B5FEA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xmlns="" id="{A8C332B2-0C1C-4085-B76B-9C092C251A6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xmlns="" id="{F48C2FD0-D9A4-4501-974A-A976FC2EEAB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xmlns="" id="{EAA856C0-4963-4C99-A63E-5231EE3A315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xmlns="" id="{3B1BAA8B-C454-4466-9EDE-19B1AA0CFCC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xmlns="" id="{92B03603-9049-4BB5-A7F1-89EC7D56372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xmlns="" id="{3CC24FA3-09CF-4E4C-999D-605AEA24B9B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xmlns="" id="{C147DABE-1322-42C5-81B6-0BFFF1B8D38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a:extLst>
            <a:ext uri="{FF2B5EF4-FFF2-40B4-BE49-F238E27FC236}">
              <a16:creationId xmlns:a16="http://schemas.microsoft.com/office/drawing/2014/main" xmlns="" id="{D84116C4-9D49-48D1-9CC7-1D10A29DC561}"/>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a:extLst>
            <a:ext uri="{FF2B5EF4-FFF2-40B4-BE49-F238E27FC236}">
              <a16:creationId xmlns:a16="http://schemas.microsoft.com/office/drawing/2014/main" xmlns="" id="{7FB93933-1EB0-4D21-B4A5-B97BB8E7C345}"/>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a:extLst>
            <a:ext uri="{FF2B5EF4-FFF2-40B4-BE49-F238E27FC236}">
              <a16:creationId xmlns:a16="http://schemas.microsoft.com/office/drawing/2014/main" xmlns="" id="{E67F89E3-28BC-471B-996D-ADE78FF1EA4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a:extLst>
            <a:ext uri="{FF2B5EF4-FFF2-40B4-BE49-F238E27FC236}">
              <a16:creationId xmlns:a16="http://schemas.microsoft.com/office/drawing/2014/main" xmlns="" id="{BEEAF17D-48FB-443E-90BD-B5CE2F46CD3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a:extLst>
            <a:ext uri="{FF2B5EF4-FFF2-40B4-BE49-F238E27FC236}">
              <a16:creationId xmlns:a16="http://schemas.microsoft.com/office/drawing/2014/main" xmlns="" id="{076D1318-761F-43C5-8DD6-78D76AC5155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a:extLst>
            <a:ext uri="{FF2B5EF4-FFF2-40B4-BE49-F238E27FC236}">
              <a16:creationId xmlns:a16="http://schemas.microsoft.com/office/drawing/2014/main" xmlns="" id="{D54D3AD5-18BE-429C-B039-7384C3BE7795}"/>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a:extLst>
            <a:ext uri="{FF2B5EF4-FFF2-40B4-BE49-F238E27FC236}">
              <a16:creationId xmlns:a16="http://schemas.microsoft.com/office/drawing/2014/main" xmlns="" id="{17039D72-D565-4454-ADB2-903BECC9B03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a:extLst>
            <a:ext uri="{FF2B5EF4-FFF2-40B4-BE49-F238E27FC236}">
              <a16:creationId xmlns:a16="http://schemas.microsoft.com/office/drawing/2014/main" xmlns="" id="{8A0D6FBC-CCD3-46D1-93A0-6DFFB3A645CA}"/>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a:extLst>
            <a:ext uri="{FF2B5EF4-FFF2-40B4-BE49-F238E27FC236}">
              <a16:creationId xmlns:a16="http://schemas.microsoft.com/office/drawing/2014/main" xmlns="" id="{161A8521-9E21-4005-BE93-70C39D0C9556}"/>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a:extLst>
            <a:ext uri="{FF2B5EF4-FFF2-40B4-BE49-F238E27FC236}">
              <a16:creationId xmlns:a16="http://schemas.microsoft.com/office/drawing/2014/main" xmlns="" id="{C5D60BCA-F150-4AA3-BDAA-D19573994E0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a:extLst>
            <a:ext uri="{FF2B5EF4-FFF2-40B4-BE49-F238E27FC236}">
              <a16:creationId xmlns:a16="http://schemas.microsoft.com/office/drawing/2014/main" xmlns="" id="{43634C78-D735-4D0A-A1D3-1BE0E977CCEF}"/>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a:extLst>
            <a:ext uri="{FF2B5EF4-FFF2-40B4-BE49-F238E27FC236}">
              <a16:creationId xmlns:a16="http://schemas.microsoft.com/office/drawing/2014/main" xmlns="" id="{E4C51ABC-1C1E-4F98-98F8-504563593C33}"/>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xmlns="" id="{ABD34603-2CDF-4A84-8200-880B7E7A97D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a:extLst>
            <a:ext uri="{FF2B5EF4-FFF2-40B4-BE49-F238E27FC236}">
              <a16:creationId xmlns:a16="http://schemas.microsoft.com/office/drawing/2014/main" xmlns="" id="{3A88270E-EB64-4F76-8EFF-348DC383A47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85</xdr:row>
      <xdr:rowOff>129539</xdr:rowOff>
    </xdr:to>
    <xdr:cxnSp macro="">
      <xdr:nvCxnSpPr>
        <xdr:cNvPr id="651" name="直線コネクタ 650">
          <a:extLst>
            <a:ext uri="{FF2B5EF4-FFF2-40B4-BE49-F238E27FC236}">
              <a16:creationId xmlns:a16="http://schemas.microsoft.com/office/drawing/2014/main" xmlns="" id="{6EB13A0F-2C11-472D-8EB0-064DB12EE621}"/>
            </a:ext>
          </a:extLst>
        </xdr:cNvPr>
        <xdr:cNvCxnSpPr/>
      </xdr:nvCxnSpPr>
      <xdr:spPr>
        <a:xfrm flipV="1">
          <a:off x="16318864" y="13484679"/>
          <a:ext cx="0" cy="121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133366</xdr:rowOff>
    </xdr:from>
    <xdr:ext cx="405111" cy="259045"/>
    <xdr:sp macro="" textlink="">
      <xdr:nvSpPr>
        <xdr:cNvPr id="652" name="【消防施設】&#10;有形固定資産減価償却率最小値テキスト">
          <a:extLst>
            <a:ext uri="{FF2B5EF4-FFF2-40B4-BE49-F238E27FC236}">
              <a16:creationId xmlns:a16="http://schemas.microsoft.com/office/drawing/2014/main" xmlns="" id="{6C95C395-7F48-431A-8848-5C527CB277BF}"/>
            </a:ext>
          </a:extLst>
        </xdr:cNvPr>
        <xdr:cNvSpPr txBox="1"/>
      </xdr:nvSpPr>
      <xdr:spPr>
        <a:xfrm>
          <a:off x="16357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129539</xdr:rowOff>
    </xdr:from>
    <xdr:to>
      <xdr:col>86</xdr:col>
      <xdr:colOff>25400</xdr:colOff>
      <xdr:row>85</xdr:row>
      <xdr:rowOff>129539</xdr:rowOff>
    </xdr:to>
    <xdr:cxnSp macro="">
      <xdr:nvCxnSpPr>
        <xdr:cNvPr id="653" name="直線コネクタ 652">
          <a:extLst>
            <a:ext uri="{FF2B5EF4-FFF2-40B4-BE49-F238E27FC236}">
              <a16:creationId xmlns:a16="http://schemas.microsoft.com/office/drawing/2014/main" xmlns="" id="{E907767D-6363-4FC9-9EBD-211A2564F027}"/>
            </a:ext>
          </a:extLst>
        </xdr:cNvPr>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654" name="【消防施設】&#10;有形固定資産減価償却率最大値テキスト">
          <a:extLst>
            <a:ext uri="{FF2B5EF4-FFF2-40B4-BE49-F238E27FC236}">
              <a16:creationId xmlns:a16="http://schemas.microsoft.com/office/drawing/2014/main" xmlns="" id="{8AF0671B-188E-4DDC-B39C-62A08D8FB2A7}"/>
            </a:ext>
          </a:extLst>
        </xdr:cNvPr>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655" name="直線コネクタ 654">
          <a:extLst>
            <a:ext uri="{FF2B5EF4-FFF2-40B4-BE49-F238E27FC236}">
              <a16:creationId xmlns:a16="http://schemas.microsoft.com/office/drawing/2014/main" xmlns="" id="{D7B3922D-29D9-4D86-B355-F6ED2A796971}"/>
            </a:ext>
          </a:extLst>
        </xdr:cNvPr>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2013</xdr:rowOff>
    </xdr:from>
    <xdr:ext cx="405111" cy="259045"/>
    <xdr:sp macro="" textlink="">
      <xdr:nvSpPr>
        <xdr:cNvPr id="656" name="【消防施設】&#10;有形固定資産減価償却率平均値テキスト">
          <a:extLst>
            <a:ext uri="{FF2B5EF4-FFF2-40B4-BE49-F238E27FC236}">
              <a16:creationId xmlns:a16="http://schemas.microsoft.com/office/drawing/2014/main" xmlns="" id="{D9BEB636-5E45-4379-9D65-8C0D15894BE1}"/>
            </a:ext>
          </a:extLst>
        </xdr:cNvPr>
        <xdr:cNvSpPr txBox="1"/>
      </xdr:nvSpPr>
      <xdr:spPr>
        <a:xfrm>
          <a:off x="16357600" y="14060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150586</xdr:rowOff>
    </xdr:from>
    <xdr:to>
      <xdr:col>85</xdr:col>
      <xdr:colOff>177800</xdr:colOff>
      <xdr:row>83</xdr:row>
      <xdr:rowOff>80736</xdr:rowOff>
    </xdr:to>
    <xdr:sp macro="" textlink="">
      <xdr:nvSpPr>
        <xdr:cNvPr id="657" name="フローチャート: 判断 656">
          <a:extLst>
            <a:ext uri="{FF2B5EF4-FFF2-40B4-BE49-F238E27FC236}">
              <a16:creationId xmlns:a16="http://schemas.microsoft.com/office/drawing/2014/main" xmlns="" id="{FF55F5A2-881E-41BA-8913-B6E126E42A94}"/>
            </a:ext>
          </a:extLst>
        </xdr:cNvPr>
        <xdr:cNvSpPr/>
      </xdr:nvSpPr>
      <xdr:spPr>
        <a:xfrm>
          <a:off x="162687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658" name="フローチャート: 判断 657">
          <a:extLst>
            <a:ext uri="{FF2B5EF4-FFF2-40B4-BE49-F238E27FC236}">
              <a16:creationId xmlns:a16="http://schemas.microsoft.com/office/drawing/2014/main" xmlns="" id="{05B2D917-813F-41B9-AA2B-025078D9B10B}"/>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109764</xdr:rowOff>
    </xdr:from>
    <xdr:to>
      <xdr:col>76</xdr:col>
      <xdr:colOff>165100</xdr:colOff>
      <xdr:row>83</xdr:row>
      <xdr:rowOff>39914</xdr:rowOff>
    </xdr:to>
    <xdr:sp macro="" textlink="">
      <xdr:nvSpPr>
        <xdr:cNvPr id="659" name="フローチャート: 判断 658">
          <a:extLst>
            <a:ext uri="{FF2B5EF4-FFF2-40B4-BE49-F238E27FC236}">
              <a16:creationId xmlns:a16="http://schemas.microsoft.com/office/drawing/2014/main" xmlns="" id="{97AC5B50-F30E-4954-996E-380562CDD594}"/>
            </a:ext>
          </a:extLst>
        </xdr:cNvPr>
        <xdr:cNvSpPr/>
      </xdr:nvSpPr>
      <xdr:spPr>
        <a:xfrm>
          <a:off x="14541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103232</xdr:rowOff>
    </xdr:from>
    <xdr:to>
      <xdr:col>72</xdr:col>
      <xdr:colOff>38100</xdr:colOff>
      <xdr:row>83</xdr:row>
      <xdr:rowOff>33382</xdr:rowOff>
    </xdr:to>
    <xdr:sp macro="" textlink="">
      <xdr:nvSpPr>
        <xdr:cNvPr id="660" name="フローチャート: 判断 659">
          <a:extLst>
            <a:ext uri="{FF2B5EF4-FFF2-40B4-BE49-F238E27FC236}">
              <a16:creationId xmlns:a16="http://schemas.microsoft.com/office/drawing/2014/main" xmlns="" id="{3C157D5D-98A8-4DF5-8313-82BDED019DD5}"/>
            </a:ext>
          </a:extLst>
        </xdr:cNvPr>
        <xdr:cNvSpPr/>
      </xdr:nvSpPr>
      <xdr:spPr>
        <a:xfrm>
          <a:off x="13652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93436</xdr:rowOff>
    </xdr:from>
    <xdr:to>
      <xdr:col>67</xdr:col>
      <xdr:colOff>101600</xdr:colOff>
      <xdr:row>83</xdr:row>
      <xdr:rowOff>23586</xdr:rowOff>
    </xdr:to>
    <xdr:sp macro="" textlink="">
      <xdr:nvSpPr>
        <xdr:cNvPr id="661" name="フローチャート: 判断 660">
          <a:extLst>
            <a:ext uri="{FF2B5EF4-FFF2-40B4-BE49-F238E27FC236}">
              <a16:creationId xmlns:a16="http://schemas.microsoft.com/office/drawing/2014/main" xmlns="" id="{B99C7A55-FFE7-4E5D-A6C0-20977E95C3E5}"/>
            </a:ext>
          </a:extLst>
        </xdr:cNvPr>
        <xdr:cNvSpPr/>
      </xdr:nvSpPr>
      <xdr:spPr>
        <a:xfrm>
          <a:off x="12763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xmlns="" id="{9F4DF6A8-45D7-4A28-8F72-0BB2C5919CD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xmlns="" id="{064281E4-82B9-4D0E-8578-F5E58987AE3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xmlns="" id="{552A86ED-A44D-41B4-92ED-CBF319923D9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xmlns="" id="{57DA26A2-0383-44F3-825A-82378CFFBC0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xmlns="" id="{9BCF5B15-3967-4046-B3A0-80FB99E5C9F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6894</xdr:rowOff>
    </xdr:from>
    <xdr:to>
      <xdr:col>85</xdr:col>
      <xdr:colOff>177800</xdr:colOff>
      <xdr:row>83</xdr:row>
      <xdr:rowOff>108494</xdr:rowOff>
    </xdr:to>
    <xdr:sp macro="" textlink="">
      <xdr:nvSpPr>
        <xdr:cNvPr id="667" name="楕円 666">
          <a:extLst>
            <a:ext uri="{FF2B5EF4-FFF2-40B4-BE49-F238E27FC236}">
              <a16:creationId xmlns:a16="http://schemas.microsoft.com/office/drawing/2014/main" xmlns="" id="{06EA8470-8963-47EC-83B5-F9617400D9B5}"/>
            </a:ext>
          </a:extLst>
        </xdr:cNvPr>
        <xdr:cNvSpPr/>
      </xdr:nvSpPr>
      <xdr:spPr>
        <a:xfrm>
          <a:off x="16268700" y="1423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156771</xdr:rowOff>
    </xdr:from>
    <xdr:ext cx="405111" cy="259045"/>
    <xdr:sp macro="" textlink="">
      <xdr:nvSpPr>
        <xdr:cNvPr id="668" name="【消防施設】&#10;有形固定資産減価償却率該当値テキスト">
          <a:extLst>
            <a:ext uri="{FF2B5EF4-FFF2-40B4-BE49-F238E27FC236}">
              <a16:creationId xmlns:a16="http://schemas.microsoft.com/office/drawing/2014/main" xmlns="" id="{03D31466-6EFC-4E16-8BD3-016A46F82644}"/>
            </a:ext>
          </a:extLst>
        </xdr:cNvPr>
        <xdr:cNvSpPr txBox="1"/>
      </xdr:nvSpPr>
      <xdr:spPr>
        <a:xfrm>
          <a:off x="16357600" y="1421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16692</xdr:rowOff>
    </xdr:from>
    <xdr:to>
      <xdr:col>81</xdr:col>
      <xdr:colOff>101600</xdr:colOff>
      <xdr:row>83</xdr:row>
      <xdr:rowOff>118292</xdr:rowOff>
    </xdr:to>
    <xdr:sp macro="" textlink="">
      <xdr:nvSpPr>
        <xdr:cNvPr id="669" name="楕円 668">
          <a:extLst>
            <a:ext uri="{FF2B5EF4-FFF2-40B4-BE49-F238E27FC236}">
              <a16:creationId xmlns:a16="http://schemas.microsoft.com/office/drawing/2014/main" xmlns="" id="{EC135565-CAE4-46F7-8527-390DB83AE4E1}"/>
            </a:ext>
          </a:extLst>
        </xdr:cNvPr>
        <xdr:cNvSpPr/>
      </xdr:nvSpPr>
      <xdr:spPr>
        <a:xfrm>
          <a:off x="15430500" y="1424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57694</xdr:rowOff>
    </xdr:from>
    <xdr:to>
      <xdr:col>85</xdr:col>
      <xdr:colOff>127000</xdr:colOff>
      <xdr:row>83</xdr:row>
      <xdr:rowOff>67492</xdr:rowOff>
    </xdr:to>
    <xdr:cxnSp macro="">
      <xdr:nvCxnSpPr>
        <xdr:cNvPr id="670" name="直線コネクタ 669">
          <a:extLst>
            <a:ext uri="{FF2B5EF4-FFF2-40B4-BE49-F238E27FC236}">
              <a16:creationId xmlns:a16="http://schemas.microsoft.com/office/drawing/2014/main" xmlns="" id="{1EED928B-732E-4AB6-9350-3FADEEC4AAE8}"/>
            </a:ext>
          </a:extLst>
        </xdr:cNvPr>
        <xdr:cNvCxnSpPr/>
      </xdr:nvCxnSpPr>
      <xdr:spPr>
        <a:xfrm flipV="1">
          <a:off x="15481300" y="14288044"/>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15058</xdr:rowOff>
    </xdr:from>
    <xdr:to>
      <xdr:col>76</xdr:col>
      <xdr:colOff>165100</xdr:colOff>
      <xdr:row>83</xdr:row>
      <xdr:rowOff>116658</xdr:rowOff>
    </xdr:to>
    <xdr:sp macro="" textlink="">
      <xdr:nvSpPr>
        <xdr:cNvPr id="671" name="楕円 670">
          <a:extLst>
            <a:ext uri="{FF2B5EF4-FFF2-40B4-BE49-F238E27FC236}">
              <a16:creationId xmlns:a16="http://schemas.microsoft.com/office/drawing/2014/main" xmlns="" id="{61925640-9EFC-4BF6-8C9C-68451B35A303}"/>
            </a:ext>
          </a:extLst>
        </xdr:cNvPr>
        <xdr:cNvSpPr/>
      </xdr:nvSpPr>
      <xdr:spPr>
        <a:xfrm>
          <a:off x="14541500" y="142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65858</xdr:rowOff>
    </xdr:from>
    <xdr:to>
      <xdr:col>81</xdr:col>
      <xdr:colOff>50800</xdr:colOff>
      <xdr:row>83</xdr:row>
      <xdr:rowOff>67492</xdr:rowOff>
    </xdr:to>
    <xdr:cxnSp macro="">
      <xdr:nvCxnSpPr>
        <xdr:cNvPr id="672" name="直線コネクタ 671">
          <a:extLst>
            <a:ext uri="{FF2B5EF4-FFF2-40B4-BE49-F238E27FC236}">
              <a16:creationId xmlns:a16="http://schemas.microsoft.com/office/drawing/2014/main" xmlns="" id="{9CE3D3F4-822E-413B-BEE7-909E371639EB}"/>
            </a:ext>
          </a:extLst>
        </xdr:cNvPr>
        <xdr:cNvCxnSpPr/>
      </xdr:nvCxnSpPr>
      <xdr:spPr>
        <a:xfrm>
          <a:off x="14592300" y="1429620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157118</xdr:rowOff>
    </xdr:from>
    <xdr:to>
      <xdr:col>72</xdr:col>
      <xdr:colOff>38100</xdr:colOff>
      <xdr:row>83</xdr:row>
      <xdr:rowOff>87268</xdr:rowOff>
    </xdr:to>
    <xdr:sp macro="" textlink="">
      <xdr:nvSpPr>
        <xdr:cNvPr id="673" name="楕円 672">
          <a:extLst>
            <a:ext uri="{FF2B5EF4-FFF2-40B4-BE49-F238E27FC236}">
              <a16:creationId xmlns:a16="http://schemas.microsoft.com/office/drawing/2014/main" xmlns="" id="{FFA364F7-BA84-4599-8F5E-B1B887432EB8}"/>
            </a:ext>
          </a:extLst>
        </xdr:cNvPr>
        <xdr:cNvSpPr/>
      </xdr:nvSpPr>
      <xdr:spPr>
        <a:xfrm>
          <a:off x="13652500" y="1421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36468</xdr:rowOff>
    </xdr:from>
    <xdr:to>
      <xdr:col>76</xdr:col>
      <xdr:colOff>114300</xdr:colOff>
      <xdr:row>83</xdr:row>
      <xdr:rowOff>65858</xdr:rowOff>
    </xdr:to>
    <xdr:cxnSp macro="">
      <xdr:nvCxnSpPr>
        <xdr:cNvPr id="674" name="直線コネクタ 673">
          <a:extLst>
            <a:ext uri="{FF2B5EF4-FFF2-40B4-BE49-F238E27FC236}">
              <a16:creationId xmlns:a16="http://schemas.microsoft.com/office/drawing/2014/main" xmlns="" id="{A30CED8F-94EA-4A20-8F63-51BBC970C990}"/>
            </a:ext>
          </a:extLst>
        </xdr:cNvPr>
        <xdr:cNvCxnSpPr/>
      </xdr:nvCxnSpPr>
      <xdr:spPr>
        <a:xfrm>
          <a:off x="13703300" y="14266818"/>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127726</xdr:rowOff>
    </xdr:from>
    <xdr:to>
      <xdr:col>67</xdr:col>
      <xdr:colOff>101600</xdr:colOff>
      <xdr:row>83</xdr:row>
      <xdr:rowOff>57876</xdr:rowOff>
    </xdr:to>
    <xdr:sp macro="" textlink="">
      <xdr:nvSpPr>
        <xdr:cNvPr id="675" name="楕円 674">
          <a:extLst>
            <a:ext uri="{FF2B5EF4-FFF2-40B4-BE49-F238E27FC236}">
              <a16:creationId xmlns:a16="http://schemas.microsoft.com/office/drawing/2014/main" xmlns="" id="{CE75E8CA-8674-4813-81B8-A27FDDDB4A79}"/>
            </a:ext>
          </a:extLst>
        </xdr:cNvPr>
        <xdr:cNvSpPr/>
      </xdr:nvSpPr>
      <xdr:spPr>
        <a:xfrm>
          <a:off x="12763500" y="1418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7076</xdr:rowOff>
    </xdr:from>
    <xdr:to>
      <xdr:col>71</xdr:col>
      <xdr:colOff>177800</xdr:colOff>
      <xdr:row>83</xdr:row>
      <xdr:rowOff>36468</xdr:rowOff>
    </xdr:to>
    <xdr:cxnSp macro="">
      <xdr:nvCxnSpPr>
        <xdr:cNvPr id="676" name="直線コネクタ 675">
          <a:extLst>
            <a:ext uri="{FF2B5EF4-FFF2-40B4-BE49-F238E27FC236}">
              <a16:creationId xmlns:a16="http://schemas.microsoft.com/office/drawing/2014/main" xmlns="" id="{95CB55C5-3B03-461A-B8EE-6DD8036A04E9}"/>
            </a:ext>
          </a:extLst>
        </xdr:cNvPr>
        <xdr:cNvCxnSpPr/>
      </xdr:nvCxnSpPr>
      <xdr:spPr>
        <a:xfrm>
          <a:off x="12814300" y="14237426"/>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677" name="n_1aveValue【消防施設】&#10;有形固定資産減価償却率">
          <a:extLst>
            <a:ext uri="{FF2B5EF4-FFF2-40B4-BE49-F238E27FC236}">
              <a16:creationId xmlns:a16="http://schemas.microsoft.com/office/drawing/2014/main" xmlns="" id="{222B920B-86AA-48DD-A412-26641AB91505}"/>
            </a:ext>
          </a:extLst>
        </xdr:cNvPr>
        <xdr:cNvSpPr txBox="1"/>
      </xdr:nvSpPr>
      <xdr:spPr>
        <a:xfrm>
          <a:off x="152660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56441</xdr:rowOff>
    </xdr:from>
    <xdr:ext cx="405111" cy="259045"/>
    <xdr:sp macro="" textlink="">
      <xdr:nvSpPr>
        <xdr:cNvPr id="678" name="n_2aveValue【消防施設】&#10;有形固定資産減価償却率">
          <a:extLst>
            <a:ext uri="{FF2B5EF4-FFF2-40B4-BE49-F238E27FC236}">
              <a16:creationId xmlns:a16="http://schemas.microsoft.com/office/drawing/2014/main" xmlns="" id="{BC9931A6-559B-4C35-8033-9E2D8A025955}"/>
            </a:ext>
          </a:extLst>
        </xdr:cNvPr>
        <xdr:cNvSpPr txBox="1"/>
      </xdr:nvSpPr>
      <xdr:spPr>
        <a:xfrm>
          <a:off x="143897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49909</xdr:rowOff>
    </xdr:from>
    <xdr:ext cx="405111" cy="259045"/>
    <xdr:sp macro="" textlink="">
      <xdr:nvSpPr>
        <xdr:cNvPr id="679" name="n_3aveValue【消防施設】&#10;有形固定資産減価償却率">
          <a:extLst>
            <a:ext uri="{FF2B5EF4-FFF2-40B4-BE49-F238E27FC236}">
              <a16:creationId xmlns:a16="http://schemas.microsoft.com/office/drawing/2014/main" xmlns="" id="{0F1DF6CE-1FE7-4BB4-BD6B-1062AEA6835C}"/>
            </a:ext>
          </a:extLst>
        </xdr:cNvPr>
        <xdr:cNvSpPr txBox="1"/>
      </xdr:nvSpPr>
      <xdr:spPr>
        <a:xfrm>
          <a:off x="13500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40113</xdr:rowOff>
    </xdr:from>
    <xdr:ext cx="405111" cy="259045"/>
    <xdr:sp macro="" textlink="">
      <xdr:nvSpPr>
        <xdr:cNvPr id="680" name="n_4aveValue【消防施設】&#10;有形固定資産減価償却率">
          <a:extLst>
            <a:ext uri="{FF2B5EF4-FFF2-40B4-BE49-F238E27FC236}">
              <a16:creationId xmlns:a16="http://schemas.microsoft.com/office/drawing/2014/main" xmlns="" id="{376EB1CA-85DF-4FF0-BC9C-861BFE9904E9}"/>
            </a:ext>
          </a:extLst>
        </xdr:cNvPr>
        <xdr:cNvSpPr txBox="1"/>
      </xdr:nvSpPr>
      <xdr:spPr>
        <a:xfrm>
          <a:off x="12611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109419</xdr:rowOff>
    </xdr:from>
    <xdr:ext cx="405111" cy="259045"/>
    <xdr:sp macro="" textlink="">
      <xdr:nvSpPr>
        <xdr:cNvPr id="681" name="n_1mainValue【消防施設】&#10;有形固定資産減価償却率">
          <a:extLst>
            <a:ext uri="{FF2B5EF4-FFF2-40B4-BE49-F238E27FC236}">
              <a16:creationId xmlns:a16="http://schemas.microsoft.com/office/drawing/2014/main" xmlns="" id="{44A9B690-A0DE-42F4-8B97-1C2808238A59}"/>
            </a:ext>
          </a:extLst>
        </xdr:cNvPr>
        <xdr:cNvSpPr txBox="1"/>
      </xdr:nvSpPr>
      <xdr:spPr>
        <a:xfrm>
          <a:off x="15266044" y="1433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107785</xdr:rowOff>
    </xdr:from>
    <xdr:ext cx="405111" cy="259045"/>
    <xdr:sp macro="" textlink="">
      <xdr:nvSpPr>
        <xdr:cNvPr id="682" name="n_2mainValue【消防施設】&#10;有形固定資産減価償却率">
          <a:extLst>
            <a:ext uri="{FF2B5EF4-FFF2-40B4-BE49-F238E27FC236}">
              <a16:creationId xmlns:a16="http://schemas.microsoft.com/office/drawing/2014/main" xmlns="" id="{77A003D3-B848-4D3A-B618-DC599EEA25CC}"/>
            </a:ext>
          </a:extLst>
        </xdr:cNvPr>
        <xdr:cNvSpPr txBox="1"/>
      </xdr:nvSpPr>
      <xdr:spPr>
        <a:xfrm>
          <a:off x="14389744" y="1433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78395</xdr:rowOff>
    </xdr:from>
    <xdr:ext cx="405111" cy="259045"/>
    <xdr:sp macro="" textlink="">
      <xdr:nvSpPr>
        <xdr:cNvPr id="683" name="n_3mainValue【消防施設】&#10;有形固定資産減価償却率">
          <a:extLst>
            <a:ext uri="{FF2B5EF4-FFF2-40B4-BE49-F238E27FC236}">
              <a16:creationId xmlns:a16="http://schemas.microsoft.com/office/drawing/2014/main" xmlns="" id="{54F32819-F587-41B2-B8D8-F0CFD20EE7A4}"/>
            </a:ext>
          </a:extLst>
        </xdr:cNvPr>
        <xdr:cNvSpPr txBox="1"/>
      </xdr:nvSpPr>
      <xdr:spPr>
        <a:xfrm>
          <a:off x="13500744" y="1430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49003</xdr:rowOff>
    </xdr:from>
    <xdr:ext cx="405111" cy="259045"/>
    <xdr:sp macro="" textlink="">
      <xdr:nvSpPr>
        <xdr:cNvPr id="684" name="n_4mainValue【消防施設】&#10;有形固定資産減価償却率">
          <a:extLst>
            <a:ext uri="{FF2B5EF4-FFF2-40B4-BE49-F238E27FC236}">
              <a16:creationId xmlns:a16="http://schemas.microsoft.com/office/drawing/2014/main" xmlns="" id="{F2758962-04D6-4D58-897C-4BE77BEE6FE1}"/>
            </a:ext>
          </a:extLst>
        </xdr:cNvPr>
        <xdr:cNvSpPr txBox="1"/>
      </xdr:nvSpPr>
      <xdr:spPr>
        <a:xfrm>
          <a:off x="126117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xmlns="" id="{4988547F-7661-4421-8884-824CA7C8E51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xmlns="" id="{F93F354F-52F4-44C1-B985-9E8DF7E9DF9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xmlns="" id="{BAA7BDE2-7CAC-452C-87D8-1C0AA931BE8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xmlns="" id="{380180FA-AC38-44BF-BA40-15CB5FA02BF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xmlns="" id="{B00D2697-A61C-4AEF-9452-8405D26CC2A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xmlns="" id="{8E4B6A46-5A05-4553-BAF7-30B85EFCF57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xmlns="" id="{75004C49-1060-4A65-809A-0582E4F890F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xmlns="" id="{A4D5AE8F-31EC-4D69-B243-02C0907AE02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xmlns="" id="{604C5218-FC74-4769-A07B-44E809E4A35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xmlns="" id="{A5CF29B6-3071-4A84-8C86-491DBDBCCD9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a:extLst>
            <a:ext uri="{FF2B5EF4-FFF2-40B4-BE49-F238E27FC236}">
              <a16:creationId xmlns:a16="http://schemas.microsoft.com/office/drawing/2014/main" xmlns="" id="{09D24E82-0063-4586-8FBC-68243CE30595}"/>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6" name="テキスト ボックス 695">
          <a:extLst>
            <a:ext uri="{FF2B5EF4-FFF2-40B4-BE49-F238E27FC236}">
              <a16:creationId xmlns:a16="http://schemas.microsoft.com/office/drawing/2014/main" xmlns="" id="{8B2F983A-1CBF-4C62-B161-0393B3CBC5A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a:extLst>
            <a:ext uri="{FF2B5EF4-FFF2-40B4-BE49-F238E27FC236}">
              <a16:creationId xmlns:a16="http://schemas.microsoft.com/office/drawing/2014/main" xmlns="" id="{54C8921E-EA81-4065-AF0C-85B02688DE7A}"/>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8" name="テキスト ボックス 697">
          <a:extLst>
            <a:ext uri="{FF2B5EF4-FFF2-40B4-BE49-F238E27FC236}">
              <a16:creationId xmlns:a16="http://schemas.microsoft.com/office/drawing/2014/main" xmlns="" id="{CA096E38-8360-43BA-B36C-DDDE0AA61CAF}"/>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a:extLst>
            <a:ext uri="{FF2B5EF4-FFF2-40B4-BE49-F238E27FC236}">
              <a16:creationId xmlns:a16="http://schemas.microsoft.com/office/drawing/2014/main" xmlns="" id="{360B1798-8838-43A4-9E19-E149CDAA035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0" name="テキスト ボックス 699">
          <a:extLst>
            <a:ext uri="{FF2B5EF4-FFF2-40B4-BE49-F238E27FC236}">
              <a16:creationId xmlns:a16="http://schemas.microsoft.com/office/drawing/2014/main" xmlns="" id="{5F11A833-0E9D-4CEF-B8DD-F52F5FF30B0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a:extLst>
            <a:ext uri="{FF2B5EF4-FFF2-40B4-BE49-F238E27FC236}">
              <a16:creationId xmlns:a16="http://schemas.microsoft.com/office/drawing/2014/main" xmlns="" id="{5EAE6755-80C8-47F0-8376-75B3937CF5F7}"/>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2" name="テキスト ボックス 701">
          <a:extLst>
            <a:ext uri="{FF2B5EF4-FFF2-40B4-BE49-F238E27FC236}">
              <a16:creationId xmlns:a16="http://schemas.microsoft.com/office/drawing/2014/main" xmlns="" id="{58D0CF1E-CC0B-48F9-ABCD-BA25F5D106DF}"/>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a:extLst>
            <a:ext uri="{FF2B5EF4-FFF2-40B4-BE49-F238E27FC236}">
              <a16:creationId xmlns:a16="http://schemas.microsoft.com/office/drawing/2014/main" xmlns="" id="{292061E0-5940-4AE5-B647-A048F2894003}"/>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4" name="テキスト ボックス 703">
          <a:extLst>
            <a:ext uri="{FF2B5EF4-FFF2-40B4-BE49-F238E27FC236}">
              <a16:creationId xmlns:a16="http://schemas.microsoft.com/office/drawing/2014/main" xmlns="" id="{77A201D3-44D4-4B89-A703-10C32C0F6838}"/>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xmlns="" id="{50CBE1B7-A943-4466-9371-98360690DEA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xmlns="" id="{39403EB9-956D-4CE9-8B2A-07249768CCC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消防施設】&#10;一人当たり面積グラフ枠">
          <a:extLst>
            <a:ext uri="{FF2B5EF4-FFF2-40B4-BE49-F238E27FC236}">
              <a16:creationId xmlns:a16="http://schemas.microsoft.com/office/drawing/2014/main" xmlns="" id="{8DA00383-633F-45C8-B6F6-4D17610CDC8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19050</xdr:rowOff>
    </xdr:to>
    <xdr:cxnSp macro="">
      <xdr:nvCxnSpPr>
        <xdr:cNvPr id="708" name="直線コネクタ 707">
          <a:extLst>
            <a:ext uri="{FF2B5EF4-FFF2-40B4-BE49-F238E27FC236}">
              <a16:creationId xmlns:a16="http://schemas.microsoft.com/office/drawing/2014/main" xmlns="" id="{A1F951D7-FC84-4FFE-B66F-C3A52A3B05B6}"/>
            </a:ext>
          </a:extLst>
        </xdr:cNvPr>
        <xdr:cNvCxnSpPr/>
      </xdr:nvCxnSpPr>
      <xdr:spPr>
        <a:xfrm flipV="1">
          <a:off x="22160864" y="13274039"/>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709" name="【消防施設】&#10;一人当たり面積最小値テキスト">
          <a:extLst>
            <a:ext uri="{FF2B5EF4-FFF2-40B4-BE49-F238E27FC236}">
              <a16:creationId xmlns:a16="http://schemas.microsoft.com/office/drawing/2014/main" xmlns="" id="{68553D46-1820-4330-BB54-2463695DB5EB}"/>
            </a:ext>
          </a:extLst>
        </xdr:cNvPr>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19050</xdr:rowOff>
    </xdr:from>
    <xdr:to>
      <xdr:col>116</xdr:col>
      <xdr:colOff>152400</xdr:colOff>
      <xdr:row>85</xdr:row>
      <xdr:rowOff>19050</xdr:rowOff>
    </xdr:to>
    <xdr:cxnSp macro="">
      <xdr:nvCxnSpPr>
        <xdr:cNvPr id="710" name="直線コネクタ 709">
          <a:extLst>
            <a:ext uri="{FF2B5EF4-FFF2-40B4-BE49-F238E27FC236}">
              <a16:creationId xmlns:a16="http://schemas.microsoft.com/office/drawing/2014/main" xmlns="" id="{D116E53D-CFEF-46FD-BCA2-97C09EE4FA82}"/>
            </a:ext>
          </a:extLst>
        </xdr:cNvPr>
        <xdr:cNvCxnSpPr/>
      </xdr:nvCxnSpPr>
      <xdr:spPr>
        <a:xfrm>
          <a:off x="22072600" y="1459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711" name="【消防施設】&#10;一人当たり面積最大値テキスト">
          <a:extLst>
            <a:ext uri="{FF2B5EF4-FFF2-40B4-BE49-F238E27FC236}">
              <a16:creationId xmlns:a16="http://schemas.microsoft.com/office/drawing/2014/main" xmlns="" id="{769B866A-09C4-4086-B414-40B656A74F99}"/>
            </a:ext>
          </a:extLst>
        </xdr:cNvPr>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712" name="直線コネクタ 711">
          <a:extLst>
            <a:ext uri="{FF2B5EF4-FFF2-40B4-BE49-F238E27FC236}">
              <a16:creationId xmlns:a16="http://schemas.microsoft.com/office/drawing/2014/main" xmlns="" id="{BC46AF1D-4CB2-46D6-9BD9-78BD5BBD406E}"/>
            </a:ext>
          </a:extLst>
        </xdr:cNvPr>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80</xdr:row>
      <xdr:rowOff>74947</xdr:rowOff>
    </xdr:from>
    <xdr:ext cx="469744" cy="259045"/>
    <xdr:sp macro="" textlink="">
      <xdr:nvSpPr>
        <xdr:cNvPr id="713" name="【消防施設】&#10;一人当たり面積平均値テキスト">
          <a:extLst>
            <a:ext uri="{FF2B5EF4-FFF2-40B4-BE49-F238E27FC236}">
              <a16:creationId xmlns:a16="http://schemas.microsoft.com/office/drawing/2014/main" xmlns="" id="{7DB38A4B-F2D9-4E42-84AC-ED11724A2F1E}"/>
            </a:ext>
          </a:extLst>
        </xdr:cNvPr>
        <xdr:cNvSpPr txBox="1"/>
      </xdr:nvSpPr>
      <xdr:spPr>
        <a:xfrm>
          <a:off x="22199600" y="13790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52070</xdr:rowOff>
    </xdr:from>
    <xdr:to>
      <xdr:col>116</xdr:col>
      <xdr:colOff>114300</xdr:colOff>
      <xdr:row>81</xdr:row>
      <xdr:rowOff>153670</xdr:rowOff>
    </xdr:to>
    <xdr:sp macro="" textlink="">
      <xdr:nvSpPr>
        <xdr:cNvPr id="714" name="フローチャート: 判断 713">
          <a:extLst>
            <a:ext uri="{FF2B5EF4-FFF2-40B4-BE49-F238E27FC236}">
              <a16:creationId xmlns:a16="http://schemas.microsoft.com/office/drawing/2014/main" xmlns="" id="{CE882274-9786-4866-B461-9F527D68750A}"/>
            </a:ext>
          </a:extLst>
        </xdr:cNvPr>
        <xdr:cNvSpPr/>
      </xdr:nvSpPr>
      <xdr:spPr>
        <a:xfrm>
          <a:off x="221107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128270</xdr:rowOff>
    </xdr:from>
    <xdr:to>
      <xdr:col>112</xdr:col>
      <xdr:colOff>38100</xdr:colOff>
      <xdr:row>82</xdr:row>
      <xdr:rowOff>58420</xdr:rowOff>
    </xdr:to>
    <xdr:sp macro="" textlink="">
      <xdr:nvSpPr>
        <xdr:cNvPr id="715" name="フローチャート: 判断 714">
          <a:extLst>
            <a:ext uri="{FF2B5EF4-FFF2-40B4-BE49-F238E27FC236}">
              <a16:creationId xmlns:a16="http://schemas.microsoft.com/office/drawing/2014/main" xmlns="" id="{73B68369-21E6-4178-A45A-87401E7B3565}"/>
            </a:ext>
          </a:extLst>
        </xdr:cNvPr>
        <xdr:cNvSpPr/>
      </xdr:nvSpPr>
      <xdr:spPr>
        <a:xfrm>
          <a:off x="21272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128270</xdr:rowOff>
    </xdr:from>
    <xdr:to>
      <xdr:col>107</xdr:col>
      <xdr:colOff>101600</xdr:colOff>
      <xdr:row>82</xdr:row>
      <xdr:rowOff>58420</xdr:rowOff>
    </xdr:to>
    <xdr:sp macro="" textlink="">
      <xdr:nvSpPr>
        <xdr:cNvPr id="716" name="フローチャート: 判断 715">
          <a:extLst>
            <a:ext uri="{FF2B5EF4-FFF2-40B4-BE49-F238E27FC236}">
              <a16:creationId xmlns:a16="http://schemas.microsoft.com/office/drawing/2014/main" xmlns="" id="{5AFF6482-F3B3-4D34-884B-60CBCA003766}"/>
            </a:ext>
          </a:extLst>
        </xdr:cNvPr>
        <xdr:cNvSpPr/>
      </xdr:nvSpPr>
      <xdr:spPr>
        <a:xfrm>
          <a:off x="20383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166370</xdr:rowOff>
    </xdr:from>
    <xdr:to>
      <xdr:col>102</xdr:col>
      <xdr:colOff>165100</xdr:colOff>
      <xdr:row>82</xdr:row>
      <xdr:rowOff>96520</xdr:rowOff>
    </xdr:to>
    <xdr:sp macro="" textlink="">
      <xdr:nvSpPr>
        <xdr:cNvPr id="717" name="フローチャート: 判断 716">
          <a:extLst>
            <a:ext uri="{FF2B5EF4-FFF2-40B4-BE49-F238E27FC236}">
              <a16:creationId xmlns:a16="http://schemas.microsoft.com/office/drawing/2014/main" xmlns="" id="{184305A3-7F99-48E0-BF3B-E345C0373BD3}"/>
            </a:ext>
          </a:extLst>
        </xdr:cNvPr>
        <xdr:cNvSpPr/>
      </xdr:nvSpPr>
      <xdr:spPr>
        <a:xfrm>
          <a:off x="19494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151130</xdr:rowOff>
    </xdr:from>
    <xdr:to>
      <xdr:col>98</xdr:col>
      <xdr:colOff>38100</xdr:colOff>
      <xdr:row>82</xdr:row>
      <xdr:rowOff>81280</xdr:rowOff>
    </xdr:to>
    <xdr:sp macro="" textlink="">
      <xdr:nvSpPr>
        <xdr:cNvPr id="718" name="フローチャート: 判断 717">
          <a:extLst>
            <a:ext uri="{FF2B5EF4-FFF2-40B4-BE49-F238E27FC236}">
              <a16:creationId xmlns:a16="http://schemas.microsoft.com/office/drawing/2014/main" xmlns="" id="{46FDCD08-F603-46CA-A1D8-318213B5374D}"/>
            </a:ext>
          </a:extLst>
        </xdr:cNvPr>
        <xdr:cNvSpPr/>
      </xdr:nvSpPr>
      <xdr:spPr>
        <a:xfrm>
          <a:off x="18605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xmlns="" id="{3B0C377B-4E85-4EA7-9CB8-EAACB038A70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xmlns="" id="{FBFDDAD6-D26A-413E-8A91-232F93B57F5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xmlns="" id="{A1693F4D-71D4-488E-BEE8-B6E14CCE7BF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xmlns="" id="{04A23617-6A24-44A6-AA2D-526198E8CFC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xmlns="" id="{7DBAF11C-94F2-40EA-AC21-4A9ACBBD602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78739</xdr:rowOff>
    </xdr:from>
    <xdr:to>
      <xdr:col>116</xdr:col>
      <xdr:colOff>114300</xdr:colOff>
      <xdr:row>83</xdr:row>
      <xdr:rowOff>8889</xdr:rowOff>
    </xdr:to>
    <xdr:sp macro="" textlink="">
      <xdr:nvSpPr>
        <xdr:cNvPr id="724" name="楕円 723">
          <a:extLst>
            <a:ext uri="{FF2B5EF4-FFF2-40B4-BE49-F238E27FC236}">
              <a16:creationId xmlns:a16="http://schemas.microsoft.com/office/drawing/2014/main" xmlns="" id="{38C4E517-7C97-4D41-88A5-3D9E4448CB75}"/>
            </a:ext>
          </a:extLst>
        </xdr:cNvPr>
        <xdr:cNvSpPr/>
      </xdr:nvSpPr>
      <xdr:spPr>
        <a:xfrm>
          <a:off x="221107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57166</xdr:rowOff>
    </xdr:from>
    <xdr:ext cx="469744" cy="259045"/>
    <xdr:sp macro="" textlink="">
      <xdr:nvSpPr>
        <xdr:cNvPr id="725" name="【消防施設】&#10;一人当たり面積該当値テキスト">
          <a:extLst>
            <a:ext uri="{FF2B5EF4-FFF2-40B4-BE49-F238E27FC236}">
              <a16:creationId xmlns:a16="http://schemas.microsoft.com/office/drawing/2014/main" xmlns="" id="{6FD7F182-4D18-4B13-8FB5-D8050EF7B314}"/>
            </a:ext>
          </a:extLst>
        </xdr:cNvPr>
        <xdr:cNvSpPr txBox="1"/>
      </xdr:nvSpPr>
      <xdr:spPr>
        <a:xfrm>
          <a:off x="22199600" y="1411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78739</xdr:rowOff>
    </xdr:from>
    <xdr:to>
      <xdr:col>112</xdr:col>
      <xdr:colOff>38100</xdr:colOff>
      <xdr:row>83</xdr:row>
      <xdr:rowOff>8889</xdr:rowOff>
    </xdr:to>
    <xdr:sp macro="" textlink="">
      <xdr:nvSpPr>
        <xdr:cNvPr id="726" name="楕円 725">
          <a:extLst>
            <a:ext uri="{FF2B5EF4-FFF2-40B4-BE49-F238E27FC236}">
              <a16:creationId xmlns:a16="http://schemas.microsoft.com/office/drawing/2014/main" xmlns="" id="{24FB38BA-2BE7-4ADB-8604-B60F5EB367B4}"/>
            </a:ext>
          </a:extLst>
        </xdr:cNvPr>
        <xdr:cNvSpPr/>
      </xdr:nvSpPr>
      <xdr:spPr>
        <a:xfrm>
          <a:off x="21272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129539</xdr:rowOff>
    </xdr:from>
    <xdr:to>
      <xdr:col>116</xdr:col>
      <xdr:colOff>63500</xdr:colOff>
      <xdr:row>82</xdr:row>
      <xdr:rowOff>129539</xdr:rowOff>
    </xdr:to>
    <xdr:cxnSp macro="">
      <xdr:nvCxnSpPr>
        <xdr:cNvPr id="727" name="直線コネクタ 726">
          <a:extLst>
            <a:ext uri="{FF2B5EF4-FFF2-40B4-BE49-F238E27FC236}">
              <a16:creationId xmlns:a16="http://schemas.microsoft.com/office/drawing/2014/main" xmlns="" id="{7D6268E8-3520-442C-B2AD-009050708BD6}"/>
            </a:ext>
          </a:extLst>
        </xdr:cNvPr>
        <xdr:cNvCxnSpPr/>
      </xdr:nvCxnSpPr>
      <xdr:spPr>
        <a:xfrm>
          <a:off x="21323300" y="141884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86361</xdr:rowOff>
    </xdr:from>
    <xdr:to>
      <xdr:col>107</xdr:col>
      <xdr:colOff>101600</xdr:colOff>
      <xdr:row>83</xdr:row>
      <xdr:rowOff>16511</xdr:rowOff>
    </xdr:to>
    <xdr:sp macro="" textlink="">
      <xdr:nvSpPr>
        <xdr:cNvPr id="728" name="楕円 727">
          <a:extLst>
            <a:ext uri="{FF2B5EF4-FFF2-40B4-BE49-F238E27FC236}">
              <a16:creationId xmlns:a16="http://schemas.microsoft.com/office/drawing/2014/main" xmlns="" id="{80F5417D-F101-45BE-879A-DDCB1420958E}"/>
            </a:ext>
          </a:extLst>
        </xdr:cNvPr>
        <xdr:cNvSpPr/>
      </xdr:nvSpPr>
      <xdr:spPr>
        <a:xfrm>
          <a:off x="20383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129539</xdr:rowOff>
    </xdr:from>
    <xdr:to>
      <xdr:col>111</xdr:col>
      <xdr:colOff>177800</xdr:colOff>
      <xdr:row>82</xdr:row>
      <xdr:rowOff>137161</xdr:rowOff>
    </xdr:to>
    <xdr:cxnSp macro="">
      <xdr:nvCxnSpPr>
        <xdr:cNvPr id="729" name="直線コネクタ 728">
          <a:extLst>
            <a:ext uri="{FF2B5EF4-FFF2-40B4-BE49-F238E27FC236}">
              <a16:creationId xmlns:a16="http://schemas.microsoft.com/office/drawing/2014/main" xmlns="" id="{7B6584FE-3856-41B5-8964-C086064A40F2}"/>
            </a:ext>
          </a:extLst>
        </xdr:cNvPr>
        <xdr:cNvCxnSpPr/>
      </xdr:nvCxnSpPr>
      <xdr:spPr>
        <a:xfrm flipV="1">
          <a:off x="20434300" y="141884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86361</xdr:rowOff>
    </xdr:from>
    <xdr:to>
      <xdr:col>102</xdr:col>
      <xdr:colOff>165100</xdr:colOff>
      <xdr:row>83</xdr:row>
      <xdr:rowOff>16511</xdr:rowOff>
    </xdr:to>
    <xdr:sp macro="" textlink="">
      <xdr:nvSpPr>
        <xdr:cNvPr id="730" name="楕円 729">
          <a:extLst>
            <a:ext uri="{FF2B5EF4-FFF2-40B4-BE49-F238E27FC236}">
              <a16:creationId xmlns:a16="http://schemas.microsoft.com/office/drawing/2014/main" xmlns="" id="{9EF0F442-E9B6-45E9-AC56-A1674988FE85}"/>
            </a:ext>
          </a:extLst>
        </xdr:cNvPr>
        <xdr:cNvSpPr/>
      </xdr:nvSpPr>
      <xdr:spPr>
        <a:xfrm>
          <a:off x="19494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137161</xdr:rowOff>
    </xdr:from>
    <xdr:to>
      <xdr:col>107</xdr:col>
      <xdr:colOff>50800</xdr:colOff>
      <xdr:row>82</xdr:row>
      <xdr:rowOff>137161</xdr:rowOff>
    </xdr:to>
    <xdr:cxnSp macro="">
      <xdr:nvCxnSpPr>
        <xdr:cNvPr id="731" name="直線コネクタ 730">
          <a:extLst>
            <a:ext uri="{FF2B5EF4-FFF2-40B4-BE49-F238E27FC236}">
              <a16:creationId xmlns:a16="http://schemas.microsoft.com/office/drawing/2014/main" xmlns="" id="{C831FE4D-2982-4FE9-936A-1F054ACF3BAF}"/>
            </a:ext>
          </a:extLst>
        </xdr:cNvPr>
        <xdr:cNvCxnSpPr/>
      </xdr:nvCxnSpPr>
      <xdr:spPr>
        <a:xfrm>
          <a:off x="19545300" y="14196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93980</xdr:rowOff>
    </xdr:from>
    <xdr:to>
      <xdr:col>98</xdr:col>
      <xdr:colOff>38100</xdr:colOff>
      <xdr:row>83</xdr:row>
      <xdr:rowOff>24130</xdr:rowOff>
    </xdr:to>
    <xdr:sp macro="" textlink="">
      <xdr:nvSpPr>
        <xdr:cNvPr id="732" name="楕円 731">
          <a:extLst>
            <a:ext uri="{FF2B5EF4-FFF2-40B4-BE49-F238E27FC236}">
              <a16:creationId xmlns:a16="http://schemas.microsoft.com/office/drawing/2014/main" xmlns="" id="{9DFC2B55-EADC-4C97-A9C2-78FAB915C504}"/>
            </a:ext>
          </a:extLst>
        </xdr:cNvPr>
        <xdr:cNvSpPr/>
      </xdr:nvSpPr>
      <xdr:spPr>
        <a:xfrm>
          <a:off x="186055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137161</xdr:rowOff>
    </xdr:from>
    <xdr:to>
      <xdr:col>102</xdr:col>
      <xdr:colOff>114300</xdr:colOff>
      <xdr:row>82</xdr:row>
      <xdr:rowOff>144780</xdr:rowOff>
    </xdr:to>
    <xdr:cxnSp macro="">
      <xdr:nvCxnSpPr>
        <xdr:cNvPr id="733" name="直線コネクタ 732">
          <a:extLst>
            <a:ext uri="{FF2B5EF4-FFF2-40B4-BE49-F238E27FC236}">
              <a16:creationId xmlns:a16="http://schemas.microsoft.com/office/drawing/2014/main" xmlns="" id="{361E3BF1-1B37-4182-AEA0-5EFB08720796}"/>
            </a:ext>
          </a:extLst>
        </xdr:cNvPr>
        <xdr:cNvCxnSpPr/>
      </xdr:nvCxnSpPr>
      <xdr:spPr>
        <a:xfrm flipV="1">
          <a:off x="18656300" y="141960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74947</xdr:rowOff>
    </xdr:from>
    <xdr:ext cx="469744" cy="259045"/>
    <xdr:sp macro="" textlink="">
      <xdr:nvSpPr>
        <xdr:cNvPr id="734" name="n_1aveValue【消防施設】&#10;一人当たり面積">
          <a:extLst>
            <a:ext uri="{FF2B5EF4-FFF2-40B4-BE49-F238E27FC236}">
              <a16:creationId xmlns:a16="http://schemas.microsoft.com/office/drawing/2014/main" xmlns="" id="{0AF419FF-FE3B-4E85-86DD-5594F9968925}"/>
            </a:ext>
          </a:extLst>
        </xdr:cNvPr>
        <xdr:cNvSpPr txBox="1"/>
      </xdr:nvSpPr>
      <xdr:spPr>
        <a:xfrm>
          <a:off x="21075727" y="1379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74947</xdr:rowOff>
    </xdr:from>
    <xdr:ext cx="469744" cy="259045"/>
    <xdr:sp macro="" textlink="">
      <xdr:nvSpPr>
        <xdr:cNvPr id="735" name="n_2aveValue【消防施設】&#10;一人当たり面積">
          <a:extLst>
            <a:ext uri="{FF2B5EF4-FFF2-40B4-BE49-F238E27FC236}">
              <a16:creationId xmlns:a16="http://schemas.microsoft.com/office/drawing/2014/main" xmlns="" id="{BB22C417-60EB-4E3B-86CC-DF396083C1B2}"/>
            </a:ext>
          </a:extLst>
        </xdr:cNvPr>
        <xdr:cNvSpPr txBox="1"/>
      </xdr:nvSpPr>
      <xdr:spPr>
        <a:xfrm>
          <a:off x="20199427" y="1379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113047</xdr:rowOff>
    </xdr:from>
    <xdr:ext cx="469744" cy="259045"/>
    <xdr:sp macro="" textlink="">
      <xdr:nvSpPr>
        <xdr:cNvPr id="736" name="n_3aveValue【消防施設】&#10;一人当たり面積">
          <a:extLst>
            <a:ext uri="{FF2B5EF4-FFF2-40B4-BE49-F238E27FC236}">
              <a16:creationId xmlns:a16="http://schemas.microsoft.com/office/drawing/2014/main" xmlns="" id="{E12B969D-6D00-4CF0-A0F2-323045D45C77}"/>
            </a:ext>
          </a:extLst>
        </xdr:cNvPr>
        <xdr:cNvSpPr txBox="1"/>
      </xdr:nvSpPr>
      <xdr:spPr>
        <a:xfrm>
          <a:off x="19310427" y="1382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97807</xdr:rowOff>
    </xdr:from>
    <xdr:ext cx="469744" cy="259045"/>
    <xdr:sp macro="" textlink="">
      <xdr:nvSpPr>
        <xdr:cNvPr id="737" name="n_4aveValue【消防施設】&#10;一人当たり面積">
          <a:extLst>
            <a:ext uri="{FF2B5EF4-FFF2-40B4-BE49-F238E27FC236}">
              <a16:creationId xmlns:a16="http://schemas.microsoft.com/office/drawing/2014/main" xmlns="" id="{EA0BD677-52A9-461C-B2FA-68F61A5682FF}"/>
            </a:ext>
          </a:extLst>
        </xdr:cNvPr>
        <xdr:cNvSpPr txBox="1"/>
      </xdr:nvSpPr>
      <xdr:spPr>
        <a:xfrm>
          <a:off x="1842142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16</xdr:rowOff>
    </xdr:from>
    <xdr:ext cx="469744" cy="259045"/>
    <xdr:sp macro="" textlink="">
      <xdr:nvSpPr>
        <xdr:cNvPr id="738" name="n_1mainValue【消防施設】&#10;一人当たり面積">
          <a:extLst>
            <a:ext uri="{FF2B5EF4-FFF2-40B4-BE49-F238E27FC236}">
              <a16:creationId xmlns:a16="http://schemas.microsoft.com/office/drawing/2014/main" xmlns="" id="{6B1824F2-991F-4A70-9F28-EDDD8C3296A1}"/>
            </a:ext>
          </a:extLst>
        </xdr:cNvPr>
        <xdr:cNvSpPr txBox="1"/>
      </xdr:nvSpPr>
      <xdr:spPr>
        <a:xfrm>
          <a:off x="21075727" y="1423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7638</xdr:rowOff>
    </xdr:from>
    <xdr:ext cx="469744" cy="259045"/>
    <xdr:sp macro="" textlink="">
      <xdr:nvSpPr>
        <xdr:cNvPr id="739" name="n_2mainValue【消防施設】&#10;一人当たり面積">
          <a:extLst>
            <a:ext uri="{FF2B5EF4-FFF2-40B4-BE49-F238E27FC236}">
              <a16:creationId xmlns:a16="http://schemas.microsoft.com/office/drawing/2014/main" xmlns="" id="{29F23BE8-0ED2-4747-82F1-9054CC655E89}"/>
            </a:ext>
          </a:extLst>
        </xdr:cNvPr>
        <xdr:cNvSpPr txBox="1"/>
      </xdr:nvSpPr>
      <xdr:spPr>
        <a:xfrm>
          <a:off x="20199427" y="1423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7638</xdr:rowOff>
    </xdr:from>
    <xdr:ext cx="469744" cy="259045"/>
    <xdr:sp macro="" textlink="">
      <xdr:nvSpPr>
        <xdr:cNvPr id="740" name="n_3mainValue【消防施設】&#10;一人当たり面積">
          <a:extLst>
            <a:ext uri="{FF2B5EF4-FFF2-40B4-BE49-F238E27FC236}">
              <a16:creationId xmlns:a16="http://schemas.microsoft.com/office/drawing/2014/main" xmlns="" id="{B7C4504E-592A-41F7-B297-A07CA5F5EF86}"/>
            </a:ext>
          </a:extLst>
        </xdr:cNvPr>
        <xdr:cNvSpPr txBox="1"/>
      </xdr:nvSpPr>
      <xdr:spPr>
        <a:xfrm>
          <a:off x="19310427" y="1423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15257</xdr:rowOff>
    </xdr:from>
    <xdr:ext cx="469744" cy="259045"/>
    <xdr:sp macro="" textlink="">
      <xdr:nvSpPr>
        <xdr:cNvPr id="741" name="n_4mainValue【消防施設】&#10;一人当たり面積">
          <a:extLst>
            <a:ext uri="{FF2B5EF4-FFF2-40B4-BE49-F238E27FC236}">
              <a16:creationId xmlns:a16="http://schemas.microsoft.com/office/drawing/2014/main" xmlns="" id="{51EABA3E-C60F-49F4-85F3-F95BA68EE843}"/>
            </a:ext>
          </a:extLst>
        </xdr:cNvPr>
        <xdr:cNvSpPr txBox="1"/>
      </xdr:nvSpPr>
      <xdr:spPr>
        <a:xfrm>
          <a:off x="18421427" y="1424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xmlns="" id="{C655F04F-A7B9-4F11-80CB-53E7A25F796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xmlns="" id="{7288F629-96A3-433A-8186-76E8E6A239B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xmlns="" id="{514AE4C0-4AE7-488C-9A9C-EA0B6B7EBB3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xmlns="" id="{65B008D6-22D4-4236-919B-434B41673C8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xmlns="" id="{DE3D88BD-92B9-40A4-A608-98D3F47AA98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xmlns="" id="{79FA48C7-22D0-4F66-AF45-C1A8078334E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xmlns="" id="{77608F52-0C18-4BAF-905D-C010854DD1D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xmlns="" id="{705EAA75-10DE-417A-B5DB-7D505723785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xmlns="" id="{6B840EFB-F836-4DA8-A9CE-5EE6372E67B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xmlns="" id="{81BE1D6F-4F68-4E08-9E23-31DFD525F30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xmlns="" id="{9CAD1ECA-3301-4D25-A0B3-52DB2429E40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3" name="直線コネクタ 752">
          <a:extLst>
            <a:ext uri="{FF2B5EF4-FFF2-40B4-BE49-F238E27FC236}">
              <a16:creationId xmlns:a16="http://schemas.microsoft.com/office/drawing/2014/main" xmlns="" id="{C59DAC99-47D6-4447-8D29-BB8EE1C3AC1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4" name="テキスト ボックス 753">
          <a:extLst>
            <a:ext uri="{FF2B5EF4-FFF2-40B4-BE49-F238E27FC236}">
              <a16:creationId xmlns:a16="http://schemas.microsoft.com/office/drawing/2014/main" xmlns="" id="{B166FE4D-3C07-4A4F-BFBD-349DA2D9528C}"/>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5" name="直線コネクタ 754">
          <a:extLst>
            <a:ext uri="{FF2B5EF4-FFF2-40B4-BE49-F238E27FC236}">
              <a16:creationId xmlns:a16="http://schemas.microsoft.com/office/drawing/2014/main" xmlns="" id="{53C86A08-B76F-4AA0-B4F6-C72B06BBED6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6" name="テキスト ボックス 755">
          <a:extLst>
            <a:ext uri="{FF2B5EF4-FFF2-40B4-BE49-F238E27FC236}">
              <a16:creationId xmlns:a16="http://schemas.microsoft.com/office/drawing/2014/main" xmlns="" id="{10184A55-7F2C-400A-94EE-3AD44DAC369C}"/>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7" name="直線コネクタ 756">
          <a:extLst>
            <a:ext uri="{FF2B5EF4-FFF2-40B4-BE49-F238E27FC236}">
              <a16:creationId xmlns:a16="http://schemas.microsoft.com/office/drawing/2014/main" xmlns="" id="{15B905F2-45C4-404F-AB18-968F9F26CFCC}"/>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8" name="テキスト ボックス 757">
          <a:extLst>
            <a:ext uri="{FF2B5EF4-FFF2-40B4-BE49-F238E27FC236}">
              <a16:creationId xmlns:a16="http://schemas.microsoft.com/office/drawing/2014/main" xmlns="" id="{2AB4D396-4980-4223-ADD5-5A90B3D1C03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9" name="直線コネクタ 758">
          <a:extLst>
            <a:ext uri="{FF2B5EF4-FFF2-40B4-BE49-F238E27FC236}">
              <a16:creationId xmlns:a16="http://schemas.microsoft.com/office/drawing/2014/main" xmlns="" id="{63E8BB32-8F46-47FA-8B44-DEA16D83FA07}"/>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0" name="テキスト ボックス 759">
          <a:extLst>
            <a:ext uri="{FF2B5EF4-FFF2-40B4-BE49-F238E27FC236}">
              <a16:creationId xmlns:a16="http://schemas.microsoft.com/office/drawing/2014/main" xmlns="" id="{961F9D38-F2A6-4C8A-AB71-79C3B6F6CB0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1" name="直線コネクタ 760">
          <a:extLst>
            <a:ext uri="{FF2B5EF4-FFF2-40B4-BE49-F238E27FC236}">
              <a16:creationId xmlns:a16="http://schemas.microsoft.com/office/drawing/2014/main" xmlns="" id="{9F31FA1D-9885-42C0-B14E-0D3F5B1500D3}"/>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2" name="テキスト ボックス 761">
          <a:extLst>
            <a:ext uri="{FF2B5EF4-FFF2-40B4-BE49-F238E27FC236}">
              <a16:creationId xmlns:a16="http://schemas.microsoft.com/office/drawing/2014/main" xmlns="" id="{BC259A8E-6B3B-4934-8A48-321CDF28F9E2}"/>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xmlns="" id="{74B25FA1-98DF-46EC-B8F8-885BED02949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4" name="テキスト ボックス 763">
          <a:extLst>
            <a:ext uri="{FF2B5EF4-FFF2-40B4-BE49-F238E27FC236}">
              <a16:creationId xmlns:a16="http://schemas.microsoft.com/office/drawing/2014/main" xmlns="" id="{FEDD2152-73A9-410F-AF30-C2ABB853FA7A}"/>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庁舎】&#10;有形固定資産減価償却率グラフ枠">
          <a:extLst>
            <a:ext uri="{FF2B5EF4-FFF2-40B4-BE49-F238E27FC236}">
              <a16:creationId xmlns:a16="http://schemas.microsoft.com/office/drawing/2014/main" xmlns="" id="{54BCC57F-D0BC-4468-82BF-09D887C6E86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76200</xdr:rowOff>
    </xdr:from>
    <xdr:to>
      <xdr:col>85</xdr:col>
      <xdr:colOff>126364</xdr:colOff>
      <xdr:row>108</xdr:row>
      <xdr:rowOff>5714</xdr:rowOff>
    </xdr:to>
    <xdr:cxnSp macro="">
      <xdr:nvCxnSpPr>
        <xdr:cNvPr id="766" name="直線コネクタ 765">
          <a:extLst>
            <a:ext uri="{FF2B5EF4-FFF2-40B4-BE49-F238E27FC236}">
              <a16:creationId xmlns:a16="http://schemas.microsoft.com/office/drawing/2014/main" xmlns="" id="{FA3CF6D0-36EF-4FF7-8329-7FFC41DF2126}"/>
            </a:ext>
          </a:extLst>
        </xdr:cNvPr>
        <xdr:cNvCxnSpPr/>
      </xdr:nvCxnSpPr>
      <xdr:spPr>
        <a:xfrm flipV="1">
          <a:off x="16318864" y="17049750"/>
          <a:ext cx="0" cy="1472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9541</xdr:rowOff>
    </xdr:from>
    <xdr:ext cx="405111" cy="259045"/>
    <xdr:sp macro="" textlink="">
      <xdr:nvSpPr>
        <xdr:cNvPr id="767" name="【庁舎】&#10;有形固定資産減価償却率最小値テキスト">
          <a:extLst>
            <a:ext uri="{FF2B5EF4-FFF2-40B4-BE49-F238E27FC236}">
              <a16:creationId xmlns:a16="http://schemas.microsoft.com/office/drawing/2014/main" xmlns="" id="{B0C78564-3C23-4121-9488-E887CF1667B9}"/>
            </a:ext>
          </a:extLst>
        </xdr:cNvPr>
        <xdr:cNvSpPr txBox="1"/>
      </xdr:nvSpPr>
      <xdr:spPr>
        <a:xfrm>
          <a:off x="16357600" y="1852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5714</xdr:rowOff>
    </xdr:from>
    <xdr:to>
      <xdr:col>86</xdr:col>
      <xdr:colOff>25400</xdr:colOff>
      <xdr:row>108</xdr:row>
      <xdr:rowOff>5714</xdr:rowOff>
    </xdr:to>
    <xdr:cxnSp macro="">
      <xdr:nvCxnSpPr>
        <xdr:cNvPr id="768" name="直線コネクタ 767">
          <a:extLst>
            <a:ext uri="{FF2B5EF4-FFF2-40B4-BE49-F238E27FC236}">
              <a16:creationId xmlns:a16="http://schemas.microsoft.com/office/drawing/2014/main" xmlns="" id="{A6A77DBD-2566-4534-AA5A-C3C1096CFAD4}"/>
            </a:ext>
          </a:extLst>
        </xdr:cNvPr>
        <xdr:cNvCxnSpPr/>
      </xdr:nvCxnSpPr>
      <xdr:spPr>
        <a:xfrm>
          <a:off x="16230600" y="185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22877</xdr:rowOff>
    </xdr:from>
    <xdr:ext cx="405111" cy="259045"/>
    <xdr:sp macro="" textlink="">
      <xdr:nvSpPr>
        <xdr:cNvPr id="769" name="【庁舎】&#10;有形固定資産減価償却率最大値テキスト">
          <a:extLst>
            <a:ext uri="{FF2B5EF4-FFF2-40B4-BE49-F238E27FC236}">
              <a16:creationId xmlns:a16="http://schemas.microsoft.com/office/drawing/2014/main" xmlns="" id="{F31970BD-4596-4829-A8DD-379CEB24BB43}"/>
            </a:ext>
          </a:extLst>
        </xdr:cNvPr>
        <xdr:cNvSpPr txBox="1"/>
      </xdr:nvSpPr>
      <xdr:spPr>
        <a:xfrm>
          <a:off x="16357600" y="1682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76200</xdr:rowOff>
    </xdr:from>
    <xdr:to>
      <xdr:col>86</xdr:col>
      <xdr:colOff>25400</xdr:colOff>
      <xdr:row>99</xdr:row>
      <xdr:rowOff>76200</xdr:rowOff>
    </xdr:to>
    <xdr:cxnSp macro="">
      <xdr:nvCxnSpPr>
        <xdr:cNvPr id="770" name="直線コネクタ 769">
          <a:extLst>
            <a:ext uri="{FF2B5EF4-FFF2-40B4-BE49-F238E27FC236}">
              <a16:creationId xmlns:a16="http://schemas.microsoft.com/office/drawing/2014/main" xmlns="" id="{8CF53ED0-2AB0-451C-997E-075F96229F05}"/>
            </a:ext>
          </a:extLst>
        </xdr:cNvPr>
        <xdr:cNvCxnSpPr/>
      </xdr:nvCxnSpPr>
      <xdr:spPr>
        <a:xfrm>
          <a:off x="16230600" y="1704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67327</xdr:rowOff>
    </xdr:from>
    <xdr:ext cx="405111" cy="259045"/>
    <xdr:sp macro="" textlink="">
      <xdr:nvSpPr>
        <xdr:cNvPr id="771" name="【庁舎】&#10;有形固定資産減価償却率平均値テキスト">
          <a:extLst>
            <a:ext uri="{FF2B5EF4-FFF2-40B4-BE49-F238E27FC236}">
              <a16:creationId xmlns:a16="http://schemas.microsoft.com/office/drawing/2014/main" xmlns="" id="{9A592B53-FD3B-430D-BD57-33EDC2B011DF}"/>
            </a:ext>
          </a:extLst>
        </xdr:cNvPr>
        <xdr:cNvSpPr txBox="1"/>
      </xdr:nvSpPr>
      <xdr:spPr>
        <a:xfrm>
          <a:off x="16357600" y="17383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44450</xdr:rowOff>
    </xdr:from>
    <xdr:to>
      <xdr:col>85</xdr:col>
      <xdr:colOff>177800</xdr:colOff>
      <xdr:row>102</xdr:row>
      <xdr:rowOff>146050</xdr:rowOff>
    </xdr:to>
    <xdr:sp macro="" textlink="">
      <xdr:nvSpPr>
        <xdr:cNvPr id="772" name="フローチャート: 判断 771">
          <a:extLst>
            <a:ext uri="{FF2B5EF4-FFF2-40B4-BE49-F238E27FC236}">
              <a16:creationId xmlns:a16="http://schemas.microsoft.com/office/drawing/2014/main" xmlns="" id="{D81083DC-3C95-4D07-9EBA-4161801C8C38}"/>
            </a:ext>
          </a:extLst>
        </xdr:cNvPr>
        <xdr:cNvSpPr/>
      </xdr:nvSpPr>
      <xdr:spPr>
        <a:xfrm>
          <a:off x="16268700" y="1753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116839</xdr:rowOff>
    </xdr:from>
    <xdr:to>
      <xdr:col>81</xdr:col>
      <xdr:colOff>101600</xdr:colOff>
      <xdr:row>103</xdr:row>
      <xdr:rowOff>46989</xdr:rowOff>
    </xdr:to>
    <xdr:sp macro="" textlink="">
      <xdr:nvSpPr>
        <xdr:cNvPr id="773" name="フローチャート: 判断 772">
          <a:extLst>
            <a:ext uri="{FF2B5EF4-FFF2-40B4-BE49-F238E27FC236}">
              <a16:creationId xmlns:a16="http://schemas.microsoft.com/office/drawing/2014/main" xmlns="" id="{570B8CA5-BB4A-4EEA-852E-9F42F461350D}"/>
            </a:ext>
          </a:extLst>
        </xdr:cNvPr>
        <xdr:cNvSpPr/>
      </xdr:nvSpPr>
      <xdr:spPr>
        <a:xfrm>
          <a:off x="1543050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92075</xdr:rowOff>
    </xdr:from>
    <xdr:to>
      <xdr:col>76</xdr:col>
      <xdr:colOff>165100</xdr:colOff>
      <xdr:row>103</xdr:row>
      <xdr:rowOff>22225</xdr:rowOff>
    </xdr:to>
    <xdr:sp macro="" textlink="">
      <xdr:nvSpPr>
        <xdr:cNvPr id="774" name="フローチャート: 判断 773">
          <a:extLst>
            <a:ext uri="{FF2B5EF4-FFF2-40B4-BE49-F238E27FC236}">
              <a16:creationId xmlns:a16="http://schemas.microsoft.com/office/drawing/2014/main" xmlns="" id="{C8C1C987-7E32-41B5-81C7-ACC88BEA2E83}"/>
            </a:ext>
          </a:extLst>
        </xdr:cNvPr>
        <xdr:cNvSpPr/>
      </xdr:nvSpPr>
      <xdr:spPr>
        <a:xfrm>
          <a:off x="14541500" y="1757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116839</xdr:rowOff>
    </xdr:from>
    <xdr:to>
      <xdr:col>72</xdr:col>
      <xdr:colOff>38100</xdr:colOff>
      <xdr:row>103</xdr:row>
      <xdr:rowOff>46989</xdr:rowOff>
    </xdr:to>
    <xdr:sp macro="" textlink="">
      <xdr:nvSpPr>
        <xdr:cNvPr id="775" name="フローチャート: 判断 774">
          <a:extLst>
            <a:ext uri="{FF2B5EF4-FFF2-40B4-BE49-F238E27FC236}">
              <a16:creationId xmlns:a16="http://schemas.microsoft.com/office/drawing/2014/main" xmlns="" id="{9816D7F5-E08B-41AA-8916-17AD991A8103}"/>
            </a:ext>
          </a:extLst>
        </xdr:cNvPr>
        <xdr:cNvSpPr/>
      </xdr:nvSpPr>
      <xdr:spPr>
        <a:xfrm>
          <a:off x="1365250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154939</xdr:rowOff>
    </xdr:from>
    <xdr:to>
      <xdr:col>67</xdr:col>
      <xdr:colOff>101600</xdr:colOff>
      <xdr:row>103</xdr:row>
      <xdr:rowOff>85089</xdr:rowOff>
    </xdr:to>
    <xdr:sp macro="" textlink="">
      <xdr:nvSpPr>
        <xdr:cNvPr id="776" name="フローチャート: 判断 775">
          <a:extLst>
            <a:ext uri="{FF2B5EF4-FFF2-40B4-BE49-F238E27FC236}">
              <a16:creationId xmlns:a16="http://schemas.microsoft.com/office/drawing/2014/main" xmlns="" id="{DC61F0E6-0D02-4564-BF6F-347218477DE4}"/>
            </a:ext>
          </a:extLst>
        </xdr:cNvPr>
        <xdr:cNvSpPr/>
      </xdr:nvSpPr>
      <xdr:spPr>
        <a:xfrm>
          <a:off x="12763500" y="1764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xmlns="" id="{9B41056F-F20B-4B64-80D9-CCBB9E87E06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xmlns="" id="{8D231614-AA15-41B9-885E-BC1837F77E0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xmlns="" id="{19E07FC5-96D6-46D2-8E88-5A007454C4E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xmlns="" id="{C6E8D8B4-6201-4A5D-9C5C-2CE9C81A2E8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xmlns="" id="{B827E11C-A206-4757-92E7-96C8C5E54CB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46355</xdr:rowOff>
    </xdr:from>
    <xdr:to>
      <xdr:col>85</xdr:col>
      <xdr:colOff>177800</xdr:colOff>
      <xdr:row>106</xdr:row>
      <xdr:rowOff>147955</xdr:rowOff>
    </xdr:to>
    <xdr:sp macro="" textlink="">
      <xdr:nvSpPr>
        <xdr:cNvPr id="782" name="楕円 781">
          <a:extLst>
            <a:ext uri="{FF2B5EF4-FFF2-40B4-BE49-F238E27FC236}">
              <a16:creationId xmlns:a16="http://schemas.microsoft.com/office/drawing/2014/main" xmlns="" id="{F10BD47B-6FC9-4705-9AC9-727D84267E2C}"/>
            </a:ext>
          </a:extLst>
        </xdr:cNvPr>
        <xdr:cNvSpPr/>
      </xdr:nvSpPr>
      <xdr:spPr>
        <a:xfrm>
          <a:off x="16268700" y="182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24782</xdr:rowOff>
    </xdr:from>
    <xdr:ext cx="405111" cy="259045"/>
    <xdr:sp macro="" textlink="">
      <xdr:nvSpPr>
        <xdr:cNvPr id="783" name="【庁舎】&#10;有形固定資産減価償却率該当値テキスト">
          <a:extLst>
            <a:ext uri="{FF2B5EF4-FFF2-40B4-BE49-F238E27FC236}">
              <a16:creationId xmlns:a16="http://schemas.microsoft.com/office/drawing/2014/main" xmlns="" id="{8F7742DC-7D12-455F-AFC7-38C5D0DD4B6C}"/>
            </a:ext>
          </a:extLst>
        </xdr:cNvPr>
        <xdr:cNvSpPr txBox="1"/>
      </xdr:nvSpPr>
      <xdr:spPr>
        <a:xfrm>
          <a:off x="16357600" y="1819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168275</xdr:rowOff>
    </xdr:from>
    <xdr:to>
      <xdr:col>81</xdr:col>
      <xdr:colOff>101600</xdr:colOff>
      <xdr:row>106</xdr:row>
      <xdr:rowOff>98425</xdr:rowOff>
    </xdr:to>
    <xdr:sp macro="" textlink="">
      <xdr:nvSpPr>
        <xdr:cNvPr id="784" name="楕円 783">
          <a:extLst>
            <a:ext uri="{FF2B5EF4-FFF2-40B4-BE49-F238E27FC236}">
              <a16:creationId xmlns:a16="http://schemas.microsoft.com/office/drawing/2014/main" xmlns="" id="{5ECE7BB4-60AF-4C6C-8EE4-F1E04F2690CB}"/>
            </a:ext>
          </a:extLst>
        </xdr:cNvPr>
        <xdr:cNvSpPr/>
      </xdr:nvSpPr>
      <xdr:spPr>
        <a:xfrm>
          <a:off x="15430500" y="1817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47625</xdr:rowOff>
    </xdr:from>
    <xdr:to>
      <xdr:col>85</xdr:col>
      <xdr:colOff>127000</xdr:colOff>
      <xdr:row>106</xdr:row>
      <xdr:rowOff>97155</xdr:rowOff>
    </xdr:to>
    <xdr:cxnSp macro="">
      <xdr:nvCxnSpPr>
        <xdr:cNvPr id="785" name="直線コネクタ 784">
          <a:extLst>
            <a:ext uri="{FF2B5EF4-FFF2-40B4-BE49-F238E27FC236}">
              <a16:creationId xmlns:a16="http://schemas.microsoft.com/office/drawing/2014/main" xmlns="" id="{6C3E78AF-FA39-41D9-95D0-6FF42C3C40B6}"/>
            </a:ext>
          </a:extLst>
        </xdr:cNvPr>
        <xdr:cNvCxnSpPr/>
      </xdr:nvCxnSpPr>
      <xdr:spPr>
        <a:xfrm>
          <a:off x="15481300" y="1822132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786" name="楕円 785">
          <a:extLst>
            <a:ext uri="{FF2B5EF4-FFF2-40B4-BE49-F238E27FC236}">
              <a16:creationId xmlns:a16="http://schemas.microsoft.com/office/drawing/2014/main" xmlns="" id="{C912D58E-2F33-4068-974A-7FCFD740B4FD}"/>
            </a:ext>
          </a:extLst>
        </xdr:cNvPr>
        <xdr:cNvSpPr/>
      </xdr:nvSpPr>
      <xdr:spPr>
        <a:xfrm>
          <a:off x="14541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19050</xdr:rowOff>
    </xdr:from>
    <xdr:to>
      <xdr:col>81</xdr:col>
      <xdr:colOff>50800</xdr:colOff>
      <xdr:row>106</xdr:row>
      <xdr:rowOff>47625</xdr:rowOff>
    </xdr:to>
    <xdr:cxnSp macro="">
      <xdr:nvCxnSpPr>
        <xdr:cNvPr id="787" name="直線コネクタ 786">
          <a:extLst>
            <a:ext uri="{FF2B5EF4-FFF2-40B4-BE49-F238E27FC236}">
              <a16:creationId xmlns:a16="http://schemas.microsoft.com/office/drawing/2014/main" xmlns="" id="{F4062BE8-B74C-490F-B134-38116B08EF0C}"/>
            </a:ext>
          </a:extLst>
        </xdr:cNvPr>
        <xdr:cNvCxnSpPr/>
      </xdr:nvCxnSpPr>
      <xdr:spPr>
        <a:xfrm>
          <a:off x="14592300" y="181927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111125</xdr:rowOff>
    </xdr:from>
    <xdr:to>
      <xdr:col>72</xdr:col>
      <xdr:colOff>38100</xdr:colOff>
      <xdr:row>107</xdr:row>
      <xdr:rowOff>41275</xdr:rowOff>
    </xdr:to>
    <xdr:sp macro="" textlink="">
      <xdr:nvSpPr>
        <xdr:cNvPr id="788" name="楕円 787">
          <a:extLst>
            <a:ext uri="{FF2B5EF4-FFF2-40B4-BE49-F238E27FC236}">
              <a16:creationId xmlns:a16="http://schemas.microsoft.com/office/drawing/2014/main" xmlns="" id="{4182CBCD-AFD8-41E1-BFCE-04B4CB3B95BF}"/>
            </a:ext>
          </a:extLst>
        </xdr:cNvPr>
        <xdr:cNvSpPr/>
      </xdr:nvSpPr>
      <xdr:spPr>
        <a:xfrm>
          <a:off x="13652500" y="182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19050</xdr:rowOff>
    </xdr:from>
    <xdr:to>
      <xdr:col>76</xdr:col>
      <xdr:colOff>114300</xdr:colOff>
      <xdr:row>106</xdr:row>
      <xdr:rowOff>161925</xdr:rowOff>
    </xdr:to>
    <xdr:cxnSp macro="">
      <xdr:nvCxnSpPr>
        <xdr:cNvPr id="789" name="直線コネクタ 788">
          <a:extLst>
            <a:ext uri="{FF2B5EF4-FFF2-40B4-BE49-F238E27FC236}">
              <a16:creationId xmlns:a16="http://schemas.microsoft.com/office/drawing/2014/main" xmlns="" id="{6642DBF5-6853-4952-A6F2-C179D69D7C41}"/>
            </a:ext>
          </a:extLst>
        </xdr:cNvPr>
        <xdr:cNvCxnSpPr/>
      </xdr:nvCxnSpPr>
      <xdr:spPr>
        <a:xfrm flipV="1">
          <a:off x="13703300" y="1819275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93980</xdr:rowOff>
    </xdr:from>
    <xdr:to>
      <xdr:col>67</xdr:col>
      <xdr:colOff>101600</xdr:colOff>
      <xdr:row>107</xdr:row>
      <xdr:rowOff>24130</xdr:rowOff>
    </xdr:to>
    <xdr:sp macro="" textlink="">
      <xdr:nvSpPr>
        <xdr:cNvPr id="790" name="楕円 789">
          <a:extLst>
            <a:ext uri="{FF2B5EF4-FFF2-40B4-BE49-F238E27FC236}">
              <a16:creationId xmlns:a16="http://schemas.microsoft.com/office/drawing/2014/main" xmlns="" id="{C00DE0B3-AF0D-46DC-94AF-A92337C1E0EE}"/>
            </a:ext>
          </a:extLst>
        </xdr:cNvPr>
        <xdr:cNvSpPr/>
      </xdr:nvSpPr>
      <xdr:spPr>
        <a:xfrm>
          <a:off x="12763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144780</xdr:rowOff>
    </xdr:from>
    <xdr:to>
      <xdr:col>71</xdr:col>
      <xdr:colOff>177800</xdr:colOff>
      <xdr:row>106</xdr:row>
      <xdr:rowOff>161925</xdr:rowOff>
    </xdr:to>
    <xdr:cxnSp macro="">
      <xdr:nvCxnSpPr>
        <xdr:cNvPr id="791" name="直線コネクタ 790">
          <a:extLst>
            <a:ext uri="{FF2B5EF4-FFF2-40B4-BE49-F238E27FC236}">
              <a16:creationId xmlns:a16="http://schemas.microsoft.com/office/drawing/2014/main" xmlns="" id="{58273902-2BEF-46DC-B9C2-BC1F858E5B80}"/>
            </a:ext>
          </a:extLst>
        </xdr:cNvPr>
        <xdr:cNvCxnSpPr/>
      </xdr:nvCxnSpPr>
      <xdr:spPr>
        <a:xfrm>
          <a:off x="12814300" y="183184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63516</xdr:rowOff>
    </xdr:from>
    <xdr:ext cx="405111" cy="259045"/>
    <xdr:sp macro="" textlink="">
      <xdr:nvSpPr>
        <xdr:cNvPr id="792" name="n_1aveValue【庁舎】&#10;有形固定資産減価償却率">
          <a:extLst>
            <a:ext uri="{FF2B5EF4-FFF2-40B4-BE49-F238E27FC236}">
              <a16:creationId xmlns:a16="http://schemas.microsoft.com/office/drawing/2014/main" xmlns="" id="{1E467E4B-DDD0-4379-8B33-9FB731AA309D}"/>
            </a:ext>
          </a:extLst>
        </xdr:cNvPr>
        <xdr:cNvSpPr txBox="1"/>
      </xdr:nvSpPr>
      <xdr:spPr>
        <a:xfrm>
          <a:off x="15266044" y="1737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38752</xdr:rowOff>
    </xdr:from>
    <xdr:ext cx="405111" cy="259045"/>
    <xdr:sp macro="" textlink="">
      <xdr:nvSpPr>
        <xdr:cNvPr id="793" name="n_2aveValue【庁舎】&#10;有形固定資産減価償却率">
          <a:extLst>
            <a:ext uri="{FF2B5EF4-FFF2-40B4-BE49-F238E27FC236}">
              <a16:creationId xmlns:a16="http://schemas.microsoft.com/office/drawing/2014/main" xmlns="" id="{6319A0ED-0AE6-4A95-8FB0-94744DCC1BD7}"/>
            </a:ext>
          </a:extLst>
        </xdr:cNvPr>
        <xdr:cNvSpPr txBox="1"/>
      </xdr:nvSpPr>
      <xdr:spPr>
        <a:xfrm>
          <a:off x="14389744" y="1735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63516</xdr:rowOff>
    </xdr:from>
    <xdr:ext cx="405111" cy="259045"/>
    <xdr:sp macro="" textlink="">
      <xdr:nvSpPr>
        <xdr:cNvPr id="794" name="n_3aveValue【庁舎】&#10;有形固定資産減価償却率">
          <a:extLst>
            <a:ext uri="{FF2B5EF4-FFF2-40B4-BE49-F238E27FC236}">
              <a16:creationId xmlns:a16="http://schemas.microsoft.com/office/drawing/2014/main" xmlns="" id="{8770B435-7B84-468E-87F0-A030E0A2BBAD}"/>
            </a:ext>
          </a:extLst>
        </xdr:cNvPr>
        <xdr:cNvSpPr txBox="1"/>
      </xdr:nvSpPr>
      <xdr:spPr>
        <a:xfrm>
          <a:off x="13500744" y="1737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101616</xdr:rowOff>
    </xdr:from>
    <xdr:ext cx="405111" cy="259045"/>
    <xdr:sp macro="" textlink="">
      <xdr:nvSpPr>
        <xdr:cNvPr id="795" name="n_4aveValue【庁舎】&#10;有形固定資産減価償却率">
          <a:extLst>
            <a:ext uri="{FF2B5EF4-FFF2-40B4-BE49-F238E27FC236}">
              <a16:creationId xmlns:a16="http://schemas.microsoft.com/office/drawing/2014/main" xmlns="" id="{898093FB-C56C-4B12-8A37-8AB838E0C010}"/>
            </a:ext>
          </a:extLst>
        </xdr:cNvPr>
        <xdr:cNvSpPr txBox="1"/>
      </xdr:nvSpPr>
      <xdr:spPr>
        <a:xfrm>
          <a:off x="12611744" y="1741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89552</xdr:rowOff>
    </xdr:from>
    <xdr:ext cx="405111" cy="259045"/>
    <xdr:sp macro="" textlink="">
      <xdr:nvSpPr>
        <xdr:cNvPr id="796" name="n_1mainValue【庁舎】&#10;有形固定資産減価償却率">
          <a:extLst>
            <a:ext uri="{FF2B5EF4-FFF2-40B4-BE49-F238E27FC236}">
              <a16:creationId xmlns:a16="http://schemas.microsoft.com/office/drawing/2014/main" xmlns="" id="{CE8BFAAD-C7DE-4600-8776-B6265C18FC9C}"/>
            </a:ext>
          </a:extLst>
        </xdr:cNvPr>
        <xdr:cNvSpPr txBox="1"/>
      </xdr:nvSpPr>
      <xdr:spPr>
        <a:xfrm>
          <a:off x="15266044" y="1826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60977</xdr:rowOff>
    </xdr:from>
    <xdr:ext cx="405111" cy="259045"/>
    <xdr:sp macro="" textlink="">
      <xdr:nvSpPr>
        <xdr:cNvPr id="797" name="n_2mainValue【庁舎】&#10;有形固定資産減価償却率">
          <a:extLst>
            <a:ext uri="{FF2B5EF4-FFF2-40B4-BE49-F238E27FC236}">
              <a16:creationId xmlns:a16="http://schemas.microsoft.com/office/drawing/2014/main" xmlns="" id="{51F413E8-7875-42D6-92B4-7C8EAE06A5D3}"/>
            </a:ext>
          </a:extLst>
        </xdr:cNvPr>
        <xdr:cNvSpPr txBox="1"/>
      </xdr:nvSpPr>
      <xdr:spPr>
        <a:xfrm>
          <a:off x="14389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32402</xdr:rowOff>
    </xdr:from>
    <xdr:ext cx="405111" cy="259045"/>
    <xdr:sp macro="" textlink="">
      <xdr:nvSpPr>
        <xdr:cNvPr id="798" name="n_3mainValue【庁舎】&#10;有形固定資産減価償却率">
          <a:extLst>
            <a:ext uri="{FF2B5EF4-FFF2-40B4-BE49-F238E27FC236}">
              <a16:creationId xmlns:a16="http://schemas.microsoft.com/office/drawing/2014/main" xmlns="" id="{2FC648B5-AE2E-4FC3-9288-A7A5E07D7375}"/>
            </a:ext>
          </a:extLst>
        </xdr:cNvPr>
        <xdr:cNvSpPr txBox="1"/>
      </xdr:nvSpPr>
      <xdr:spPr>
        <a:xfrm>
          <a:off x="13500744" y="1837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15257</xdr:rowOff>
    </xdr:from>
    <xdr:ext cx="405111" cy="259045"/>
    <xdr:sp macro="" textlink="">
      <xdr:nvSpPr>
        <xdr:cNvPr id="799" name="n_4mainValue【庁舎】&#10;有形固定資産減価償却率">
          <a:extLst>
            <a:ext uri="{FF2B5EF4-FFF2-40B4-BE49-F238E27FC236}">
              <a16:creationId xmlns:a16="http://schemas.microsoft.com/office/drawing/2014/main" xmlns="" id="{49E81172-CEC3-4690-9D2D-52EBFA0D9716}"/>
            </a:ext>
          </a:extLst>
        </xdr:cNvPr>
        <xdr:cNvSpPr txBox="1"/>
      </xdr:nvSpPr>
      <xdr:spPr>
        <a:xfrm>
          <a:off x="126117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xmlns="" id="{0AA3B299-D924-46C4-B4A4-88C30EE5C04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xmlns="" id="{1C53DD7D-4D77-4A90-B8C0-4A9797B34E2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xmlns="" id="{BA6C9A41-58B1-4AB5-9EC6-8BE11A2FC75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xmlns="" id="{D81200B6-1C01-4B79-B34E-C36017FBB9C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xmlns="" id="{4A142D1D-253C-4296-914C-118D8C1C0BA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xmlns="" id="{C4D06F64-6421-44DB-95E0-FD745D7315C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xmlns="" id="{7DBA26BF-5842-4090-A480-D4592F1CAD9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xmlns="" id="{77586613-47EE-4FE2-98DA-9AFAF77EBB4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xmlns="" id="{963141D0-6CF8-421F-ADE2-D46BAB64039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xmlns="" id="{73D08A03-8A9A-43C3-B2BF-E93A3A29092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0" name="直線コネクタ 809">
          <a:extLst>
            <a:ext uri="{FF2B5EF4-FFF2-40B4-BE49-F238E27FC236}">
              <a16:creationId xmlns:a16="http://schemas.microsoft.com/office/drawing/2014/main" xmlns="" id="{FA700006-1334-4CDF-875C-AE11B35644EC}"/>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1" name="テキスト ボックス 810">
          <a:extLst>
            <a:ext uri="{FF2B5EF4-FFF2-40B4-BE49-F238E27FC236}">
              <a16:creationId xmlns:a16="http://schemas.microsoft.com/office/drawing/2014/main" xmlns="" id="{D4C61514-A75B-4160-B228-BEA2DD922E78}"/>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2" name="直線コネクタ 811">
          <a:extLst>
            <a:ext uri="{FF2B5EF4-FFF2-40B4-BE49-F238E27FC236}">
              <a16:creationId xmlns:a16="http://schemas.microsoft.com/office/drawing/2014/main" xmlns="" id="{D94358A1-6A50-4857-BF8A-A825067520D9}"/>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3" name="テキスト ボックス 812">
          <a:extLst>
            <a:ext uri="{FF2B5EF4-FFF2-40B4-BE49-F238E27FC236}">
              <a16:creationId xmlns:a16="http://schemas.microsoft.com/office/drawing/2014/main" xmlns="" id="{01A6707E-3061-4E83-AD50-E1624E61C2CF}"/>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4" name="直線コネクタ 813">
          <a:extLst>
            <a:ext uri="{FF2B5EF4-FFF2-40B4-BE49-F238E27FC236}">
              <a16:creationId xmlns:a16="http://schemas.microsoft.com/office/drawing/2014/main" xmlns="" id="{42F82362-7C7D-41D8-B1A6-FD78C19DF355}"/>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5" name="テキスト ボックス 814">
          <a:extLst>
            <a:ext uri="{FF2B5EF4-FFF2-40B4-BE49-F238E27FC236}">
              <a16:creationId xmlns:a16="http://schemas.microsoft.com/office/drawing/2014/main" xmlns="" id="{DFF48772-104D-4D73-A7BD-D08A13FAB7D1}"/>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6" name="直線コネクタ 815">
          <a:extLst>
            <a:ext uri="{FF2B5EF4-FFF2-40B4-BE49-F238E27FC236}">
              <a16:creationId xmlns:a16="http://schemas.microsoft.com/office/drawing/2014/main" xmlns="" id="{B9A7144E-8688-4B71-8E6F-D4DEB7BB8177}"/>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7" name="テキスト ボックス 816">
          <a:extLst>
            <a:ext uri="{FF2B5EF4-FFF2-40B4-BE49-F238E27FC236}">
              <a16:creationId xmlns:a16="http://schemas.microsoft.com/office/drawing/2014/main" xmlns="" id="{4E085187-7AB6-4C9A-95EB-E2C49513F0DD}"/>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xmlns="" id="{8DBC2E04-12AD-48BD-AF6C-B104B0AA00E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xmlns="" id="{8BFDA0CF-96A1-4E3E-88F9-3FBF6833CAC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庁舎】&#10;一人当たり面積グラフ枠">
          <a:extLst>
            <a:ext uri="{FF2B5EF4-FFF2-40B4-BE49-F238E27FC236}">
              <a16:creationId xmlns:a16="http://schemas.microsoft.com/office/drawing/2014/main" xmlns="" id="{78A9469B-AF8B-4646-AF6A-BE78942384B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107</xdr:row>
      <xdr:rowOff>96774</xdr:rowOff>
    </xdr:to>
    <xdr:cxnSp macro="">
      <xdr:nvCxnSpPr>
        <xdr:cNvPr id="821" name="直線コネクタ 820">
          <a:extLst>
            <a:ext uri="{FF2B5EF4-FFF2-40B4-BE49-F238E27FC236}">
              <a16:creationId xmlns:a16="http://schemas.microsoft.com/office/drawing/2014/main" xmlns="" id="{BF0FD9AF-F525-4EC6-9A54-FEE1BE20ABB2}"/>
            </a:ext>
          </a:extLst>
        </xdr:cNvPr>
        <xdr:cNvCxnSpPr/>
      </xdr:nvCxnSpPr>
      <xdr:spPr>
        <a:xfrm flipV="1">
          <a:off x="22160864" y="17198339"/>
          <a:ext cx="0" cy="124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100601</xdr:rowOff>
    </xdr:from>
    <xdr:ext cx="469744" cy="259045"/>
    <xdr:sp macro="" textlink="">
      <xdr:nvSpPr>
        <xdr:cNvPr id="822" name="【庁舎】&#10;一人当たり面積最小値テキスト">
          <a:extLst>
            <a:ext uri="{FF2B5EF4-FFF2-40B4-BE49-F238E27FC236}">
              <a16:creationId xmlns:a16="http://schemas.microsoft.com/office/drawing/2014/main" xmlns="" id="{6D15B094-2CB5-4BE0-9A17-4724D8980321}"/>
            </a:ext>
          </a:extLst>
        </xdr:cNvPr>
        <xdr:cNvSpPr txBox="1"/>
      </xdr:nvSpPr>
      <xdr:spPr>
        <a:xfrm>
          <a:off x="22199600" y="1844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96774</xdr:rowOff>
    </xdr:from>
    <xdr:to>
      <xdr:col>116</xdr:col>
      <xdr:colOff>152400</xdr:colOff>
      <xdr:row>107</xdr:row>
      <xdr:rowOff>96774</xdr:rowOff>
    </xdr:to>
    <xdr:cxnSp macro="">
      <xdr:nvCxnSpPr>
        <xdr:cNvPr id="823" name="直線コネクタ 822">
          <a:extLst>
            <a:ext uri="{FF2B5EF4-FFF2-40B4-BE49-F238E27FC236}">
              <a16:creationId xmlns:a16="http://schemas.microsoft.com/office/drawing/2014/main" xmlns="" id="{153F9E6C-CD83-4A06-BEA6-6DAD7F33E341}"/>
            </a:ext>
          </a:extLst>
        </xdr:cNvPr>
        <xdr:cNvCxnSpPr/>
      </xdr:nvCxnSpPr>
      <xdr:spPr>
        <a:xfrm>
          <a:off x="22072600" y="1844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824" name="【庁舎】&#10;一人当たり面積最大値テキスト">
          <a:extLst>
            <a:ext uri="{FF2B5EF4-FFF2-40B4-BE49-F238E27FC236}">
              <a16:creationId xmlns:a16="http://schemas.microsoft.com/office/drawing/2014/main" xmlns="" id="{1392C1F2-4785-43A7-ADD8-4422A09EAE70}"/>
            </a:ext>
          </a:extLst>
        </xdr:cNvPr>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825" name="直線コネクタ 824">
          <a:extLst>
            <a:ext uri="{FF2B5EF4-FFF2-40B4-BE49-F238E27FC236}">
              <a16:creationId xmlns:a16="http://schemas.microsoft.com/office/drawing/2014/main" xmlns="" id="{3BAA2980-3DF4-4D32-8698-3A1D6EE09CE2}"/>
            </a:ext>
          </a:extLst>
        </xdr:cNvPr>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34562</xdr:rowOff>
    </xdr:from>
    <xdr:ext cx="469744" cy="259045"/>
    <xdr:sp macro="" textlink="">
      <xdr:nvSpPr>
        <xdr:cNvPr id="826" name="【庁舎】&#10;一人当たり面積平均値テキスト">
          <a:extLst>
            <a:ext uri="{FF2B5EF4-FFF2-40B4-BE49-F238E27FC236}">
              <a16:creationId xmlns:a16="http://schemas.microsoft.com/office/drawing/2014/main" xmlns="" id="{B0878CAB-067B-4CAB-89F3-1DC375E0CE00}"/>
            </a:ext>
          </a:extLst>
        </xdr:cNvPr>
        <xdr:cNvSpPr txBox="1"/>
      </xdr:nvSpPr>
      <xdr:spPr>
        <a:xfrm>
          <a:off x="22199600" y="17693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11685</xdr:rowOff>
    </xdr:from>
    <xdr:to>
      <xdr:col>116</xdr:col>
      <xdr:colOff>114300</xdr:colOff>
      <xdr:row>104</xdr:row>
      <xdr:rowOff>113285</xdr:rowOff>
    </xdr:to>
    <xdr:sp macro="" textlink="">
      <xdr:nvSpPr>
        <xdr:cNvPr id="827" name="フローチャート: 判断 826">
          <a:extLst>
            <a:ext uri="{FF2B5EF4-FFF2-40B4-BE49-F238E27FC236}">
              <a16:creationId xmlns:a16="http://schemas.microsoft.com/office/drawing/2014/main" xmlns="" id="{CD9511A0-5925-4E86-A0A1-1506DAE50301}"/>
            </a:ext>
          </a:extLst>
        </xdr:cNvPr>
        <xdr:cNvSpPr/>
      </xdr:nvSpPr>
      <xdr:spPr>
        <a:xfrm>
          <a:off x="221107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91694</xdr:rowOff>
    </xdr:from>
    <xdr:to>
      <xdr:col>112</xdr:col>
      <xdr:colOff>38100</xdr:colOff>
      <xdr:row>105</xdr:row>
      <xdr:rowOff>21844</xdr:rowOff>
    </xdr:to>
    <xdr:sp macro="" textlink="">
      <xdr:nvSpPr>
        <xdr:cNvPr id="828" name="フローチャート: 判断 827">
          <a:extLst>
            <a:ext uri="{FF2B5EF4-FFF2-40B4-BE49-F238E27FC236}">
              <a16:creationId xmlns:a16="http://schemas.microsoft.com/office/drawing/2014/main" xmlns="" id="{01884BCF-6FB3-4B0D-B2B9-5F6A16C21D46}"/>
            </a:ext>
          </a:extLst>
        </xdr:cNvPr>
        <xdr:cNvSpPr/>
      </xdr:nvSpPr>
      <xdr:spPr>
        <a:xfrm>
          <a:off x="212725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77978</xdr:rowOff>
    </xdr:from>
    <xdr:to>
      <xdr:col>107</xdr:col>
      <xdr:colOff>101600</xdr:colOff>
      <xdr:row>105</xdr:row>
      <xdr:rowOff>8128</xdr:rowOff>
    </xdr:to>
    <xdr:sp macro="" textlink="">
      <xdr:nvSpPr>
        <xdr:cNvPr id="829" name="フローチャート: 判断 828">
          <a:extLst>
            <a:ext uri="{FF2B5EF4-FFF2-40B4-BE49-F238E27FC236}">
              <a16:creationId xmlns:a16="http://schemas.microsoft.com/office/drawing/2014/main" xmlns="" id="{8BBA267F-589D-44A2-9D4B-AF705CD4B8E2}"/>
            </a:ext>
          </a:extLst>
        </xdr:cNvPr>
        <xdr:cNvSpPr/>
      </xdr:nvSpPr>
      <xdr:spPr>
        <a:xfrm>
          <a:off x="20383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100837</xdr:rowOff>
    </xdr:from>
    <xdr:to>
      <xdr:col>102</xdr:col>
      <xdr:colOff>165100</xdr:colOff>
      <xdr:row>105</xdr:row>
      <xdr:rowOff>30987</xdr:rowOff>
    </xdr:to>
    <xdr:sp macro="" textlink="">
      <xdr:nvSpPr>
        <xdr:cNvPr id="830" name="フローチャート: 判断 829">
          <a:extLst>
            <a:ext uri="{FF2B5EF4-FFF2-40B4-BE49-F238E27FC236}">
              <a16:creationId xmlns:a16="http://schemas.microsoft.com/office/drawing/2014/main" xmlns="" id="{437DF080-1176-4B71-87AE-782F410344F7}"/>
            </a:ext>
          </a:extLst>
        </xdr:cNvPr>
        <xdr:cNvSpPr/>
      </xdr:nvSpPr>
      <xdr:spPr>
        <a:xfrm>
          <a:off x="19494500" y="1793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105411</xdr:rowOff>
    </xdr:from>
    <xdr:to>
      <xdr:col>98</xdr:col>
      <xdr:colOff>38100</xdr:colOff>
      <xdr:row>105</xdr:row>
      <xdr:rowOff>35561</xdr:rowOff>
    </xdr:to>
    <xdr:sp macro="" textlink="">
      <xdr:nvSpPr>
        <xdr:cNvPr id="831" name="フローチャート: 判断 830">
          <a:extLst>
            <a:ext uri="{FF2B5EF4-FFF2-40B4-BE49-F238E27FC236}">
              <a16:creationId xmlns:a16="http://schemas.microsoft.com/office/drawing/2014/main" xmlns="" id="{E8040167-5AF8-401A-98AF-0C1585B8451B}"/>
            </a:ext>
          </a:extLst>
        </xdr:cNvPr>
        <xdr:cNvSpPr/>
      </xdr:nvSpPr>
      <xdr:spPr>
        <a:xfrm>
          <a:off x="18605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xmlns="" id="{A56185D5-B8E0-42E3-924A-529A3071571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xmlns="" id="{C4052B21-1CF2-4A87-8CF0-78FF5A01AF0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xmlns="" id="{AE8D0569-73F8-431C-9389-0A8535FF0E6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xmlns="" id="{61755BE0-7ADF-4BE5-B6F9-8BDBB84932B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xmlns="" id="{1877E823-DE26-443E-8128-0978E9515F0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27687</xdr:rowOff>
    </xdr:from>
    <xdr:to>
      <xdr:col>116</xdr:col>
      <xdr:colOff>114300</xdr:colOff>
      <xdr:row>105</xdr:row>
      <xdr:rowOff>129287</xdr:rowOff>
    </xdr:to>
    <xdr:sp macro="" textlink="">
      <xdr:nvSpPr>
        <xdr:cNvPr id="837" name="楕円 836">
          <a:extLst>
            <a:ext uri="{FF2B5EF4-FFF2-40B4-BE49-F238E27FC236}">
              <a16:creationId xmlns:a16="http://schemas.microsoft.com/office/drawing/2014/main" xmlns="" id="{5B5B8037-8F9F-4C5D-9F70-4F04A116B7CC}"/>
            </a:ext>
          </a:extLst>
        </xdr:cNvPr>
        <xdr:cNvSpPr/>
      </xdr:nvSpPr>
      <xdr:spPr>
        <a:xfrm>
          <a:off x="22110700" y="1802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6114</xdr:rowOff>
    </xdr:from>
    <xdr:ext cx="469744" cy="259045"/>
    <xdr:sp macro="" textlink="">
      <xdr:nvSpPr>
        <xdr:cNvPr id="838" name="【庁舎】&#10;一人当たり面積該当値テキスト">
          <a:extLst>
            <a:ext uri="{FF2B5EF4-FFF2-40B4-BE49-F238E27FC236}">
              <a16:creationId xmlns:a16="http://schemas.microsoft.com/office/drawing/2014/main" xmlns="" id="{9B4D147C-FCAA-4BDE-B1C8-F829A1A1714C}"/>
            </a:ext>
          </a:extLst>
        </xdr:cNvPr>
        <xdr:cNvSpPr txBox="1"/>
      </xdr:nvSpPr>
      <xdr:spPr>
        <a:xfrm>
          <a:off x="22199600" y="1800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144272</xdr:rowOff>
    </xdr:from>
    <xdr:to>
      <xdr:col>112</xdr:col>
      <xdr:colOff>38100</xdr:colOff>
      <xdr:row>105</xdr:row>
      <xdr:rowOff>74422</xdr:rowOff>
    </xdr:to>
    <xdr:sp macro="" textlink="">
      <xdr:nvSpPr>
        <xdr:cNvPr id="839" name="楕円 838">
          <a:extLst>
            <a:ext uri="{FF2B5EF4-FFF2-40B4-BE49-F238E27FC236}">
              <a16:creationId xmlns:a16="http://schemas.microsoft.com/office/drawing/2014/main" xmlns="" id="{7A5C0B17-20D6-453D-9805-EEDC88134CC6}"/>
            </a:ext>
          </a:extLst>
        </xdr:cNvPr>
        <xdr:cNvSpPr/>
      </xdr:nvSpPr>
      <xdr:spPr>
        <a:xfrm>
          <a:off x="21272500" y="1797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23622</xdr:rowOff>
    </xdr:from>
    <xdr:to>
      <xdr:col>116</xdr:col>
      <xdr:colOff>63500</xdr:colOff>
      <xdr:row>105</xdr:row>
      <xdr:rowOff>78487</xdr:rowOff>
    </xdr:to>
    <xdr:cxnSp macro="">
      <xdr:nvCxnSpPr>
        <xdr:cNvPr id="840" name="直線コネクタ 839">
          <a:extLst>
            <a:ext uri="{FF2B5EF4-FFF2-40B4-BE49-F238E27FC236}">
              <a16:creationId xmlns:a16="http://schemas.microsoft.com/office/drawing/2014/main" xmlns="" id="{578FE169-819A-4741-A994-ABCA23129215}"/>
            </a:ext>
          </a:extLst>
        </xdr:cNvPr>
        <xdr:cNvCxnSpPr/>
      </xdr:nvCxnSpPr>
      <xdr:spPr>
        <a:xfrm>
          <a:off x="21323300" y="18025872"/>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148844</xdr:rowOff>
    </xdr:from>
    <xdr:to>
      <xdr:col>107</xdr:col>
      <xdr:colOff>101600</xdr:colOff>
      <xdr:row>105</xdr:row>
      <xdr:rowOff>78994</xdr:rowOff>
    </xdr:to>
    <xdr:sp macro="" textlink="">
      <xdr:nvSpPr>
        <xdr:cNvPr id="841" name="楕円 840">
          <a:extLst>
            <a:ext uri="{FF2B5EF4-FFF2-40B4-BE49-F238E27FC236}">
              <a16:creationId xmlns:a16="http://schemas.microsoft.com/office/drawing/2014/main" xmlns="" id="{DB65A17D-C316-4341-A7B4-F156AE6E627F}"/>
            </a:ext>
          </a:extLst>
        </xdr:cNvPr>
        <xdr:cNvSpPr/>
      </xdr:nvSpPr>
      <xdr:spPr>
        <a:xfrm>
          <a:off x="20383500" y="1797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23622</xdr:rowOff>
    </xdr:from>
    <xdr:to>
      <xdr:col>111</xdr:col>
      <xdr:colOff>177800</xdr:colOff>
      <xdr:row>105</xdr:row>
      <xdr:rowOff>28194</xdr:rowOff>
    </xdr:to>
    <xdr:cxnSp macro="">
      <xdr:nvCxnSpPr>
        <xdr:cNvPr id="842" name="直線コネクタ 841">
          <a:extLst>
            <a:ext uri="{FF2B5EF4-FFF2-40B4-BE49-F238E27FC236}">
              <a16:creationId xmlns:a16="http://schemas.microsoft.com/office/drawing/2014/main" xmlns="" id="{1005F09B-1951-4417-B9C9-47D2686A26E9}"/>
            </a:ext>
          </a:extLst>
        </xdr:cNvPr>
        <xdr:cNvCxnSpPr/>
      </xdr:nvCxnSpPr>
      <xdr:spPr>
        <a:xfrm flipV="1">
          <a:off x="20434300" y="180258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109982</xdr:rowOff>
    </xdr:from>
    <xdr:to>
      <xdr:col>102</xdr:col>
      <xdr:colOff>165100</xdr:colOff>
      <xdr:row>104</xdr:row>
      <xdr:rowOff>40132</xdr:rowOff>
    </xdr:to>
    <xdr:sp macro="" textlink="">
      <xdr:nvSpPr>
        <xdr:cNvPr id="843" name="楕円 842">
          <a:extLst>
            <a:ext uri="{FF2B5EF4-FFF2-40B4-BE49-F238E27FC236}">
              <a16:creationId xmlns:a16="http://schemas.microsoft.com/office/drawing/2014/main" xmlns="" id="{806498EE-738F-4A86-95A3-D5939BAC8B1E}"/>
            </a:ext>
          </a:extLst>
        </xdr:cNvPr>
        <xdr:cNvSpPr/>
      </xdr:nvSpPr>
      <xdr:spPr>
        <a:xfrm>
          <a:off x="19494500" y="1776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160782</xdr:rowOff>
    </xdr:from>
    <xdr:to>
      <xdr:col>107</xdr:col>
      <xdr:colOff>50800</xdr:colOff>
      <xdr:row>105</xdr:row>
      <xdr:rowOff>28194</xdr:rowOff>
    </xdr:to>
    <xdr:cxnSp macro="">
      <xdr:nvCxnSpPr>
        <xdr:cNvPr id="844" name="直線コネクタ 843">
          <a:extLst>
            <a:ext uri="{FF2B5EF4-FFF2-40B4-BE49-F238E27FC236}">
              <a16:creationId xmlns:a16="http://schemas.microsoft.com/office/drawing/2014/main" xmlns="" id="{A53FAC86-0F17-4A94-9570-3501BF8D1805}"/>
            </a:ext>
          </a:extLst>
        </xdr:cNvPr>
        <xdr:cNvCxnSpPr/>
      </xdr:nvCxnSpPr>
      <xdr:spPr>
        <a:xfrm>
          <a:off x="19545300" y="17820132"/>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116839</xdr:rowOff>
    </xdr:from>
    <xdr:to>
      <xdr:col>98</xdr:col>
      <xdr:colOff>38100</xdr:colOff>
      <xdr:row>104</xdr:row>
      <xdr:rowOff>46989</xdr:rowOff>
    </xdr:to>
    <xdr:sp macro="" textlink="">
      <xdr:nvSpPr>
        <xdr:cNvPr id="845" name="楕円 844">
          <a:extLst>
            <a:ext uri="{FF2B5EF4-FFF2-40B4-BE49-F238E27FC236}">
              <a16:creationId xmlns:a16="http://schemas.microsoft.com/office/drawing/2014/main" xmlns="" id="{CFC9C34F-2CE9-4EE7-972E-2DC5CEA57D82}"/>
            </a:ext>
          </a:extLst>
        </xdr:cNvPr>
        <xdr:cNvSpPr/>
      </xdr:nvSpPr>
      <xdr:spPr>
        <a:xfrm>
          <a:off x="18605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160782</xdr:rowOff>
    </xdr:from>
    <xdr:to>
      <xdr:col>102</xdr:col>
      <xdr:colOff>114300</xdr:colOff>
      <xdr:row>103</xdr:row>
      <xdr:rowOff>167639</xdr:rowOff>
    </xdr:to>
    <xdr:cxnSp macro="">
      <xdr:nvCxnSpPr>
        <xdr:cNvPr id="846" name="直線コネクタ 845">
          <a:extLst>
            <a:ext uri="{FF2B5EF4-FFF2-40B4-BE49-F238E27FC236}">
              <a16:creationId xmlns:a16="http://schemas.microsoft.com/office/drawing/2014/main" xmlns="" id="{F2DFB3AB-0B2B-4038-91D5-B1A49CE50B73}"/>
            </a:ext>
          </a:extLst>
        </xdr:cNvPr>
        <xdr:cNvCxnSpPr/>
      </xdr:nvCxnSpPr>
      <xdr:spPr>
        <a:xfrm flipV="1">
          <a:off x="18656300" y="17820132"/>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38371</xdr:rowOff>
    </xdr:from>
    <xdr:ext cx="469744" cy="259045"/>
    <xdr:sp macro="" textlink="">
      <xdr:nvSpPr>
        <xdr:cNvPr id="847" name="n_1aveValue【庁舎】&#10;一人当たり面積">
          <a:extLst>
            <a:ext uri="{FF2B5EF4-FFF2-40B4-BE49-F238E27FC236}">
              <a16:creationId xmlns:a16="http://schemas.microsoft.com/office/drawing/2014/main" xmlns="" id="{1100FE80-2D51-4F86-AD72-DEB2FE8D22AA}"/>
            </a:ext>
          </a:extLst>
        </xdr:cNvPr>
        <xdr:cNvSpPr txBox="1"/>
      </xdr:nvSpPr>
      <xdr:spPr>
        <a:xfrm>
          <a:off x="21075727" y="1769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24655</xdr:rowOff>
    </xdr:from>
    <xdr:ext cx="469744" cy="259045"/>
    <xdr:sp macro="" textlink="">
      <xdr:nvSpPr>
        <xdr:cNvPr id="848" name="n_2aveValue【庁舎】&#10;一人当たり面積">
          <a:extLst>
            <a:ext uri="{FF2B5EF4-FFF2-40B4-BE49-F238E27FC236}">
              <a16:creationId xmlns:a16="http://schemas.microsoft.com/office/drawing/2014/main" xmlns="" id="{333AAF5D-7FC7-4FA7-9A49-AE98BCFEED45}"/>
            </a:ext>
          </a:extLst>
        </xdr:cNvPr>
        <xdr:cNvSpPr txBox="1"/>
      </xdr:nvSpPr>
      <xdr:spPr>
        <a:xfrm>
          <a:off x="20199427" y="1768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22114</xdr:rowOff>
    </xdr:from>
    <xdr:ext cx="469744" cy="259045"/>
    <xdr:sp macro="" textlink="">
      <xdr:nvSpPr>
        <xdr:cNvPr id="849" name="n_3aveValue【庁舎】&#10;一人当たり面積">
          <a:extLst>
            <a:ext uri="{FF2B5EF4-FFF2-40B4-BE49-F238E27FC236}">
              <a16:creationId xmlns:a16="http://schemas.microsoft.com/office/drawing/2014/main" xmlns="" id="{7DDDC1BD-31D2-48C1-9C76-403CA52D74D7}"/>
            </a:ext>
          </a:extLst>
        </xdr:cNvPr>
        <xdr:cNvSpPr txBox="1"/>
      </xdr:nvSpPr>
      <xdr:spPr>
        <a:xfrm>
          <a:off x="19310427" y="1802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26688</xdr:rowOff>
    </xdr:from>
    <xdr:ext cx="469744" cy="259045"/>
    <xdr:sp macro="" textlink="">
      <xdr:nvSpPr>
        <xdr:cNvPr id="850" name="n_4aveValue【庁舎】&#10;一人当たり面積">
          <a:extLst>
            <a:ext uri="{FF2B5EF4-FFF2-40B4-BE49-F238E27FC236}">
              <a16:creationId xmlns:a16="http://schemas.microsoft.com/office/drawing/2014/main" xmlns="" id="{8773FFA0-18DA-447F-BC83-3047C8A1C0F7}"/>
            </a:ext>
          </a:extLst>
        </xdr:cNvPr>
        <xdr:cNvSpPr txBox="1"/>
      </xdr:nvSpPr>
      <xdr:spPr>
        <a:xfrm>
          <a:off x="18421427" y="1802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65549</xdr:rowOff>
    </xdr:from>
    <xdr:ext cx="469744" cy="259045"/>
    <xdr:sp macro="" textlink="">
      <xdr:nvSpPr>
        <xdr:cNvPr id="851" name="n_1mainValue【庁舎】&#10;一人当たり面積">
          <a:extLst>
            <a:ext uri="{FF2B5EF4-FFF2-40B4-BE49-F238E27FC236}">
              <a16:creationId xmlns:a16="http://schemas.microsoft.com/office/drawing/2014/main" xmlns="" id="{77940177-32E1-41AE-8DA6-916C3EDED785}"/>
            </a:ext>
          </a:extLst>
        </xdr:cNvPr>
        <xdr:cNvSpPr txBox="1"/>
      </xdr:nvSpPr>
      <xdr:spPr>
        <a:xfrm>
          <a:off x="21075727" y="1806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70121</xdr:rowOff>
    </xdr:from>
    <xdr:ext cx="469744" cy="259045"/>
    <xdr:sp macro="" textlink="">
      <xdr:nvSpPr>
        <xdr:cNvPr id="852" name="n_2mainValue【庁舎】&#10;一人当たり面積">
          <a:extLst>
            <a:ext uri="{FF2B5EF4-FFF2-40B4-BE49-F238E27FC236}">
              <a16:creationId xmlns:a16="http://schemas.microsoft.com/office/drawing/2014/main" xmlns="" id="{473BF66A-E611-43D8-8322-AE8C0813734E}"/>
            </a:ext>
          </a:extLst>
        </xdr:cNvPr>
        <xdr:cNvSpPr txBox="1"/>
      </xdr:nvSpPr>
      <xdr:spPr>
        <a:xfrm>
          <a:off x="20199427" y="1807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56659</xdr:rowOff>
    </xdr:from>
    <xdr:ext cx="469744" cy="259045"/>
    <xdr:sp macro="" textlink="">
      <xdr:nvSpPr>
        <xdr:cNvPr id="853" name="n_3mainValue【庁舎】&#10;一人当たり面積">
          <a:extLst>
            <a:ext uri="{FF2B5EF4-FFF2-40B4-BE49-F238E27FC236}">
              <a16:creationId xmlns:a16="http://schemas.microsoft.com/office/drawing/2014/main" xmlns="" id="{B3D3BEC0-773B-40D7-9F0B-D6425D33AC75}"/>
            </a:ext>
          </a:extLst>
        </xdr:cNvPr>
        <xdr:cNvSpPr txBox="1"/>
      </xdr:nvSpPr>
      <xdr:spPr>
        <a:xfrm>
          <a:off x="19310427" y="1754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63516</xdr:rowOff>
    </xdr:from>
    <xdr:ext cx="469744" cy="259045"/>
    <xdr:sp macro="" textlink="">
      <xdr:nvSpPr>
        <xdr:cNvPr id="854" name="n_4mainValue【庁舎】&#10;一人当たり面積">
          <a:extLst>
            <a:ext uri="{FF2B5EF4-FFF2-40B4-BE49-F238E27FC236}">
              <a16:creationId xmlns:a16="http://schemas.microsoft.com/office/drawing/2014/main" xmlns="" id="{DB007B0F-EF15-479F-9CD8-B405FC7FDCBD}"/>
            </a:ext>
          </a:extLst>
        </xdr:cNvPr>
        <xdr:cNvSpPr txBox="1"/>
      </xdr:nvSpPr>
      <xdr:spPr>
        <a:xfrm>
          <a:off x="18421427" y="17551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xmlns="" id="{0272B0C2-44CB-4003-B130-82512345EB8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xmlns="" id="{7817015E-9E9B-4A3D-A3C0-B1C3D73831F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xmlns="" id="{72B9B82D-E3F5-4C66-B3AD-3B8D09E7F86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ほとんどの類型において、有形固定資産減価償却率は類似団体平均を上回っている。その中でも一般廃棄物処理施設は有形固定資産減価償却率が</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％を超えているが、建替えを行ったため、Ｒ</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年度に解体完了予定である。また、市民会館においては、Ｒ</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立替えを行ったため有形固定資産減価償却率が低くなっている。その他の類型においても、柳川市公共建築物個別施設計画を基に、公共施設等の長寿命化を含む改修、除却、及び新築等を行い、維持管理にかかる経費の軽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63,969
63,455
77.15
38,303,848
36,546,541
1,678,416
17,140,699
38,629,831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人口の減少や高齢化率の高止まりに加え、市の基幹産業が農漁業中心で企業が少なく、財政基盤が弱い地域であるため、類似団体平均を下回っている。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歳入面では、収納率の向上、受益者負担の適正化、未利用財産の売却等を推進する。歳出面では、職員数の削減（全会計で、平成１７年４月から令和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年４月までに１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人削減）、枠配分予算の導入・予算削減目標設定による物件費の削減など、なお一層の自治体経営のスリム化を図るとともに、職員一人一人が創意工夫を発揮し、効果的かつ効率的な行財政運営を行う。</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xmlns=""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xmlns=""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xmlns=""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123372</xdr:rowOff>
    </xdr:from>
    <xdr:to>
      <xdr:col>23</xdr:col>
      <xdr:colOff>133350</xdr:colOff>
      <xdr:row>45</xdr:row>
      <xdr:rowOff>28122</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flipV="1">
          <a:off x="4953000" y="629557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199</xdr:rowOff>
    </xdr:from>
    <xdr:ext cx="762000" cy="259045"/>
    <xdr:sp macro="" textlink="">
      <xdr:nvSpPr>
        <xdr:cNvPr id="67" name="財政力最小値テキスト">
          <a:extLst>
            <a:ext uri="{FF2B5EF4-FFF2-40B4-BE49-F238E27FC236}">
              <a16:creationId xmlns:a16="http://schemas.microsoft.com/office/drawing/2014/main" xmlns="" id="{00000000-0008-0000-0300-000043000000}"/>
            </a:ext>
          </a:extLst>
        </xdr:cNvPr>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28122</xdr:rowOff>
    </xdr:from>
    <xdr:to>
      <xdr:col>24</xdr:col>
      <xdr:colOff>12700</xdr:colOff>
      <xdr:row>45</xdr:row>
      <xdr:rowOff>28122</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38299</xdr:rowOff>
    </xdr:from>
    <xdr:ext cx="762000" cy="259045"/>
    <xdr:sp macro="" textlink="">
      <xdr:nvSpPr>
        <xdr:cNvPr id="69" name="財政力最大値テキスト">
          <a:extLst>
            <a:ext uri="{FF2B5EF4-FFF2-40B4-BE49-F238E27FC236}">
              <a16:creationId xmlns:a16="http://schemas.microsoft.com/office/drawing/2014/main" xmlns="" id="{00000000-0008-0000-0300-000045000000}"/>
            </a:ext>
          </a:extLst>
        </xdr:cNvPr>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123372</xdr:rowOff>
    </xdr:from>
    <xdr:to>
      <xdr:col>24</xdr:col>
      <xdr:colOff>12700</xdr:colOff>
      <xdr:row>36</xdr:row>
      <xdr:rowOff>123372</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58057</xdr:rowOff>
    </xdr:from>
    <xdr:to>
      <xdr:col>23</xdr:col>
      <xdr:colOff>133350</xdr:colOff>
      <xdr:row>40</xdr:row>
      <xdr:rowOff>92528</xdr:rowOff>
    </xdr:to>
    <xdr:cxnSp macro="">
      <xdr:nvCxnSpPr>
        <xdr:cNvPr id="71" name="直線コネクタ 70">
          <a:extLst>
            <a:ext uri="{FF2B5EF4-FFF2-40B4-BE49-F238E27FC236}">
              <a16:creationId xmlns:a16="http://schemas.microsoft.com/office/drawing/2014/main" xmlns="" id="{00000000-0008-0000-0300-000047000000}"/>
            </a:ext>
          </a:extLst>
        </xdr:cNvPr>
        <xdr:cNvCxnSpPr/>
      </xdr:nvCxnSpPr>
      <xdr:spPr>
        <a:xfrm>
          <a:off x="4114800" y="691605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82749</xdr:rowOff>
    </xdr:from>
    <xdr:ext cx="762000" cy="259045"/>
    <xdr:sp macro="" textlink="">
      <xdr:nvSpPr>
        <xdr:cNvPr id="72" name="財政力平均値テキスト">
          <a:extLst>
            <a:ext uri="{FF2B5EF4-FFF2-40B4-BE49-F238E27FC236}">
              <a16:creationId xmlns:a16="http://schemas.microsoft.com/office/drawing/2014/main" xmlns="" id="{00000000-0008-0000-0300-000048000000}"/>
            </a:ext>
          </a:extLst>
        </xdr:cNvPr>
        <xdr:cNvSpPr txBox="1"/>
      </xdr:nvSpPr>
      <xdr:spPr>
        <a:xfrm>
          <a:off x="5041900" y="6940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9022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58057</xdr:rowOff>
    </xdr:from>
    <xdr:to>
      <xdr:col>19</xdr:col>
      <xdr:colOff>133350</xdr:colOff>
      <xdr:row>40</xdr:row>
      <xdr:rowOff>92528</xdr:rowOff>
    </xdr:to>
    <xdr:cxnSp macro="">
      <xdr:nvCxnSpPr>
        <xdr:cNvPr id="74" name="直線コネクタ 73">
          <a:extLst>
            <a:ext uri="{FF2B5EF4-FFF2-40B4-BE49-F238E27FC236}">
              <a16:creationId xmlns:a16="http://schemas.microsoft.com/office/drawing/2014/main" xmlns="" id="{00000000-0008-0000-0300-00004A000000}"/>
            </a:ext>
          </a:extLst>
        </xdr:cNvPr>
        <xdr:cNvCxnSpPr/>
      </xdr:nvCxnSpPr>
      <xdr:spPr>
        <a:xfrm flipV="1">
          <a:off x="3225800" y="69160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38</xdr:row>
      <xdr:rowOff>143328</xdr:rowOff>
    </xdr:from>
    <xdr:to>
      <xdr:col>19</xdr:col>
      <xdr:colOff>184150</xdr:colOff>
      <xdr:row>39</xdr:row>
      <xdr:rowOff>73478</xdr:rowOff>
    </xdr:to>
    <xdr:sp macro="" textlink="">
      <xdr:nvSpPr>
        <xdr:cNvPr id="75" name="フローチャート: 判断 74">
          <a:extLst>
            <a:ext uri="{FF2B5EF4-FFF2-40B4-BE49-F238E27FC236}">
              <a16:creationId xmlns:a16="http://schemas.microsoft.com/office/drawing/2014/main" xmlns="" id="{00000000-0008-0000-0300-00004B000000}"/>
            </a:ext>
          </a:extLst>
        </xdr:cNvPr>
        <xdr:cNvSpPr/>
      </xdr:nvSpPr>
      <xdr:spPr>
        <a:xfrm>
          <a:off x="4064000" y="665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83655</xdr:rowOff>
    </xdr:from>
    <xdr:ext cx="736600" cy="259045"/>
    <xdr:sp macro="" textlink="">
      <xdr:nvSpPr>
        <xdr:cNvPr id="76" name="テキスト ボックス 75">
          <a:extLst>
            <a:ext uri="{FF2B5EF4-FFF2-40B4-BE49-F238E27FC236}">
              <a16:creationId xmlns:a16="http://schemas.microsoft.com/office/drawing/2014/main" xmlns="" id="{00000000-0008-0000-0300-00004C000000}"/>
            </a:ext>
          </a:extLst>
        </xdr:cNvPr>
        <xdr:cNvSpPr txBox="1"/>
      </xdr:nvSpPr>
      <xdr:spPr>
        <a:xfrm>
          <a:off x="3733800" y="642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92528</xdr:rowOff>
    </xdr:from>
    <xdr:to>
      <xdr:col>15</xdr:col>
      <xdr:colOff>82550</xdr:colOff>
      <xdr:row>40</xdr:row>
      <xdr:rowOff>92528</xdr:rowOff>
    </xdr:to>
    <xdr:cxnSp macro="">
      <xdr:nvCxnSpPr>
        <xdr:cNvPr id="77" name="直線コネクタ 76">
          <a:extLst>
            <a:ext uri="{FF2B5EF4-FFF2-40B4-BE49-F238E27FC236}">
              <a16:creationId xmlns:a16="http://schemas.microsoft.com/office/drawing/2014/main" xmlns="" id="{00000000-0008-0000-0300-00004D000000}"/>
            </a:ext>
          </a:extLst>
        </xdr:cNvPr>
        <xdr:cNvCxnSpPr/>
      </xdr:nvCxnSpPr>
      <xdr:spPr>
        <a:xfrm>
          <a:off x="2336800" y="6950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6350</xdr:rowOff>
    </xdr:from>
    <xdr:to>
      <xdr:col>15</xdr:col>
      <xdr:colOff>133350</xdr:colOff>
      <xdr:row>39</xdr:row>
      <xdr:rowOff>107950</xdr:rowOff>
    </xdr:to>
    <xdr:sp macro="" textlink="">
      <xdr:nvSpPr>
        <xdr:cNvPr id="78" name="フローチャート: 判断 77">
          <a:extLst>
            <a:ext uri="{FF2B5EF4-FFF2-40B4-BE49-F238E27FC236}">
              <a16:creationId xmlns:a16="http://schemas.microsoft.com/office/drawing/2014/main" xmlns="" id="{00000000-0008-0000-0300-00004E000000}"/>
            </a:ext>
          </a:extLst>
        </xdr:cNvPr>
        <xdr:cNvSpPr/>
      </xdr:nvSpPr>
      <xdr:spPr>
        <a:xfrm>
          <a:off x="3175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118127</xdr:rowOff>
    </xdr:from>
    <xdr:ext cx="762000" cy="259045"/>
    <xdr:sp macro="" textlink="">
      <xdr:nvSpPr>
        <xdr:cNvPr id="79" name="テキスト ボックス 78">
          <a:extLst>
            <a:ext uri="{FF2B5EF4-FFF2-40B4-BE49-F238E27FC236}">
              <a16:creationId xmlns:a16="http://schemas.microsoft.com/office/drawing/2014/main" xmlns="" id="{00000000-0008-0000-0300-00004F000000}"/>
            </a:ext>
          </a:extLst>
        </xdr:cNvPr>
        <xdr:cNvSpPr txBox="1"/>
      </xdr:nvSpPr>
      <xdr:spPr>
        <a:xfrm>
          <a:off x="2844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92528</xdr:rowOff>
    </xdr:from>
    <xdr:to>
      <xdr:col>11</xdr:col>
      <xdr:colOff>31750</xdr:colOff>
      <xdr:row>40</xdr:row>
      <xdr:rowOff>127000</xdr:rowOff>
    </xdr:to>
    <xdr:cxnSp macro="">
      <xdr:nvCxnSpPr>
        <xdr:cNvPr id="80" name="直線コネクタ 79">
          <a:extLst>
            <a:ext uri="{FF2B5EF4-FFF2-40B4-BE49-F238E27FC236}">
              <a16:creationId xmlns:a16="http://schemas.microsoft.com/office/drawing/2014/main" xmlns="" id="{00000000-0008-0000-0300-000050000000}"/>
            </a:ext>
          </a:extLst>
        </xdr:cNvPr>
        <xdr:cNvCxnSpPr/>
      </xdr:nvCxnSpPr>
      <xdr:spPr>
        <a:xfrm flipV="1">
          <a:off x="1447800" y="69505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40822</xdr:rowOff>
    </xdr:from>
    <xdr:to>
      <xdr:col>11</xdr:col>
      <xdr:colOff>82550</xdr:colOff>
      <xdr:row>39</xdr:row>
      <xdr:rowOff>142422</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2286000" y="672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152599</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955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40822</xdr:rowOff>
    </xdr:from>
    <xdr:to>
      <xdr:col>7</xdr:col>
      <xdr:colOff>31750</xdr:colOff>
      <xdr:row>39</xdr:row>
      <xdr:rowOff>142422</xdr:rowOff>
    </xdr:to>
    <xdr:sp macro="" textlink="">
      <xdr:nvSpPr>
        <xdr:cNvPr id="83" name="フローチャート: 判断 82">
          <a:extLst>
            <a:ext uri="{FF2B5EF4-FFF2-40B4-BE49-F238E27FC236}">
              <a16:creationId xmlns:a16="http://schemas.microsoft.com/office/drawing/2014/main" xmlns="" id="{00000000-0008-0000-0300-000053000000}"/>
            </a:ext>
          </a:extLst>
        </xdr:cNvPr>
        <xdr:cNvSpPr/>
      </xdr:nvSpPr>
      <xdr:spPr>
        <a:xfrm>
          <a:off x="1397000" y="672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152599</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1066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xmlns=""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41728</xdr:rowOff>
    </xdr:from>
    <xdr:to>
      <xdr:col>23</xdr:col>
      <xdr:colOff>184150</xdr:colOff>
      <xdr:row>40</xdr:row>
      <xdr:rowOff>143328</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9022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58255</xdr:rowOff>
    </xdr:from>
    <xdr:ext cx="762000" cy="259045"/>
    <xdr:sp macro="" textlink="">
      <xdr:nvSpPr>
        <xdr:cNvPr id="91" name="財政力該当値テキスト">
          <a:extLst>
            <a:ext uri="{FF2B5EF4-FFF2-40B4-BE49-F238E27FC236}">
              <a16:creationId xmlns:a16="http://schemas.microsoft.com/office/drawing/2014/main" xmlns="" id="{00000000-0008-0000-0300-00005B000000}"/>
            </a:ext>
          </a:extLst>
        </xdr:cNvPr>
        <xdr:cNvSpPr txBox="1"/>
      </xdr:nvSpPr>
      <xdr:spPr>
        <a:xfrm>
          <a:off x="5041900" y="674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7257</xdr:rowOff>
    </xdr:from>
    <xdr:to>
      <xdr:col>19</xdr:col>
      <xdr:colOff>184150</xdr:colOff>
      <xdr:row>40</xdr:row>
      <xdr:rowOff>108857</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4064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93634</xdr:rowOff>
    </xdr:from>
    <xdr:ext cx="7366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3733800" y="695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41728</xdr:rowOff>
    </xdr:from>
    <xdr:to>
      <xdr:col>15</xdr:col>
      <xdr:colOff>133350</xdr:colOff>
      <xdr:row>40</xdr:row>
      <xdr:rowOff>143328</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3175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128105</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2844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41728</xdr:rowOff>
    </xdr:from>
    <xdr:to>
      <xdr:col>11</xdr:col>
      <xdr:colOff>82550</xdr:colOff>
      <xdr:row>40</xdr:row>
      <xdr:rowOff>143328</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2286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128105</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955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8" name="楕円 97">
          <a:extLst>
            <a:ext uri="{FF2B5EF4-FFF2-40B4-BE49-F238E27FC236}">
              <a16:creationId xmlns:a16="http://schemas.microsoft.com/office/drawing/2014/main" xmlns="" id="{00000000-0008-0000-0300-000062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xmlns=""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xmlns=""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xmlns=""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xmlns=""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入面では地方交付税、地方消費税交付金の増加により、一般財源収入が１，０７３百万円増加。一方、歳出面では物件費で１０７百万円減少、公債費で１１４百万円減少し、歳出合計でも５４百万円減少。歳入が増加し歳出が減少したことで経常収支比率は、前年度より６．１ポイント改善し８８．２％。今後については中期財政計画を更新し適切な財政推計を行ったうえで、事務事業の廃止、公共建築分個別施設計画による公共マネジメントに取り組むことで、財政状況の改善を図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xmlns=""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65</xdr:row>
      <xdr:rowOff>145415</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flipV="1">
          <a:off x="4953000" y="10059035"/>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117492</xdr:rowOff>
    </xdr:from>
    <xdr:ext cx="762000" cy="259045"/>
    <xdr:sp macro="" textlink="">
      <xdr:nvSpPr>
        <xdr:cNvPr id="126" name="財政構造の弾力性最小値テキスト">
          <a:extLst>
            <a:ext uri="{FF2B5EF4-FFF2-40B4-BE49-F238E27FC236}">
              <a16:creationId xmlns:a16="http://schemas.microsoft.com/office/drawing/2014/main" xmlns="" id="{00000000-0008-0000-0300-00007E000000}"/>
            </a:ext>
          </a:extLst>
        </xdr:cNvPr>
        <xdr:cNvSpPr txBox="1"/>
      </xdr:nvSpPr>
      <xdr:spPr>
        <a:xfrm>
          <a:off x="5041900" y="11261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145415</xdr:rowOff>
    </xdr:from>
    <xdr:to>
      <xdr:col>24</xdr:col>
      <xdr:colOff>12700</xdr:colOff>
      <xdr:row>65</xdr:row>
      <xdr:rowOff>145415</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a:off x="4864100" y="11289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8" name="財政構造の弾力性最大値テキスト">
          <a:extLst>
            <a:ext uri="{FF2B5EF4-FFF2-40B4-BE49-F238E27FC236}">
              <a16:creationId xmlns:a16="http://schemas.microsoft.com/office/drawing/2014/main" xmlns="" id="{00000000-0008-0000-0300-000080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56515</xdr:rowOff>
    </xdr:from>
    <xdr:to>
      <xdr:col>23</xdr:col>
      <xdr:colOff>133350</xdr:colOff>
      <xdr:row>64</xdr:row>
      <xdr:rowOff>81597</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flipV="1">
          <a:off x="4114800" y="10686415"/>
          <a:ext cx="838200" cy="36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1922</xdr:rowOff>
    </xdr:from>
    <xdr:ext cx="762000" cy="259045"/>
    <xdr:sp macro="" textlink="">
      <xdr:nvSpPr>
        <xdr:cNvPr id="131" name="財政構造の弾力性平均値テキスト">
          <a:extLst>
            <a:ext uri="{FF2B5EF4-FFF2-40B4-BE49-F238E27FC236}">
              <a16:creationId xmlns:a16="http://schemas.microsoft.com/office/drawing/2014/main" xmlns="" id="{00000000-0008-0000-0300-000083000000}"/>
            </a:ext>
          </a:extLst>
        </xdr:cNvPr>
        <xdr:cNvSpPr txBox="1"/>
      </xdr:nvSpPr>
      <xdr:spPr>
        <a:xfrm>
          <a:off x="5041900" y="10631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29845</xdr:rowOff>
    </xdr:from>
    <xdr:to>
      <xdr:col>23</xdr:col>
      <xdr:colOff>184150</xdr:colOff>
      <xdr:row>62</xdr:row>
      <xdr:rowOff>131445</xdr:rowOff>
    </xdr:to>
    <xdr:sp macro="" textlink="">
      <xdr:nvSpPr>
        <xdr:cNvPr id="132" name="フローチャート: 判断 131">
          <a:extLst>
            <a:ext uri="{FF2B5EF4-FFF2-40B4-BE49-F238E27FC236}">
              <a16:creationId xmlns:a16="http://schemas.microsoft.com/office/drawing/2014/main" xmlns="" id="{00000000-0008-0000-0300-000084000000}"/>
            </a:ext>
          </a:extLst>
        </xdr:cNvPr>
        <xdr:cNvSpPr/>
      </xdr:nvSpPr>
      <xdr:spPr>
        <a:xfrm>
          <a:off x="49022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81597</xdr:rowOff>
    </xdr:from>
    <xdr:to>
      <xdr:col>19</xdr:col>
      <xdr:colOff>133350</xdr:colOff>
      <xdr:row>64</xdr:row>
      <xdr:rowOff>123825</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flipV="1">
          <a:off x="3225800" y="11054397"/>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69532</xdr:rowOff>
    </xdr:from>
    <xdr:to>
      <xdr:col>19</xdr:col>
      <xdr:colOff>184150</xdr:colOff>
      <xdr:row>63</xdr:row>
      <xdr:rowOff>171132</xdr:rowOff>
    </xdr:to>
    <xdr:sp macro="" textlink="">
      <xdr:nvSpPr>
        <xdr:cNvPr id="134" name="フローチャート: 判断 133">
          <a:extLst>
            <a:ext uri="{FF2B5EF4-FFF2-40B4-BE49-F238E27FC236}">
              <a16:creationId xmlns:a16="http://schemas.microsoft.com/office/drawing/2014/main" xmlns="" id="{00000000-0008-0000-0300-000086000000}"/>
            </a:ext>
          </a:extLst>
        </xdr:cNvPr>
        <xdr:cNvSpPr/>
      </xdr:nvSpPr>
      <xdr:spPr>
        <a:xfrm>
          <a:off x="4064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9859</xdr:rowOff>
    </xdr:from>
    <xdr:ext cx="736600" cy="259045"/>
    <xdr:sp macro="" textlink="">
      <xdr:nvSpPr>
        <xdr:cNvPr id="135" name="テキスト ボックス 134">
          <a:extLst>
            <a:ext uri="{FF2B5EF4-FFF2-40B4-BE49-F238E27FC236}">
              <a16:creationId xmlns:a16="http://schemas.microsoft.com/office/drawing/2014/main" xmlns="" id="{00000000-0008-0000-0300-000087000000}"/>
            </a:ext>
          </a:extLst>
        </xdr:cNvPr>
        <xdr:cNvSpPr txBox="1"/>
      </xdr:nvSpPr>
      <xdr:spPr>
        <a:xfrm>
          <a:off x="3733800" y="10639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150495</xdr:rowOff>
    </xdr:from>
    <xdr:to>
      <xdr:col>15</xdr:col>
      <xdr:colOff>82550</xdr:colOff>
      <xdr:row>64</xdr:row>
      <xdr:rowOff>123825</xdr:rowOff>
    </xdr:to>
    <xdr:cxnSp macro="">
      <xdr:nvCxnSpPr>
        <xdr:cNvPr id="136" name="直線コネクタ 135">
          <a:extLst>
            <a:ext uri="{FF2B5EF4-FFF2-40B4-BE49-F238E27FC236}">
              <a16:creationId xmlns:a16="http://schemas.microsoft.com/office/drawing/2014/main" xmlns="" id="{00000000-0008-0000-0300-000088000000}"/>
            </a:ext>
          </a:extLst>
        </xdr:cNvPr>
        <xdr:cNvCxnSpPr/>
      </xdr:nvCxnSpPr>
      <xdr:spPr>
        <a:xfrm>
          <a:off x="2336800" y="10951845"/>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7" name="フローチャート: 判断 136">
          <a:extLst>
            <a:ext uri="{FF2B5EF4-FFF2-40B4-BE49-F238E27FC236}">
              <a16:creationId xmlns:a16="http://schemas.microsoft.com/office/drawing/2014/main" xmlns="" id="{00000000-0008-0000-0300-000089000000}"/>
            </a:ext>
          </a:extLst>
        </xdr:cNvPr>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52087</xdr:rowOff>
    </xdr:from>
    <xdr:ext cx="762000" cy="259045"/>
    <xdr:sp macro="" textlink="">
      <xdr:nvSpPr>
        <xdr:cNvPr id="138" name="テキスト ボックス 137">
          <a:extLst>
            <a:ext uri="{FF2B5EF4-FFF2-40B4-BE49-F238E27FC236}">
              <a16:creationId xmlns:a16="http://schemas.microsoft.com/office/drawing/2014/main" xmlns="" id="{00000000-0008-0000-0300-00008A000000}"/>
            </a:ext>
          </a:extLst>
        </xdr:cNvPr>
        <xdr:cNvSpPr txBox="1"/>
      </xdr:nvSpPr>
      <xdr:spPr>
        <a:xfrm>
          <a:off x="2844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144463</xdr:rowOff>
    </xdr:from>
    <xdr:to>
      <xdr:col>11</xdr:col>
      <xdr:colOff>31750</xdr:colOff>
      <xdr:row>63</xdr:row>
      <xdr:rowOff>150495</xdr:rowOff>
    </xdr:to>
    <xdr:cxnSp macro="">
      <xdr:nvCxnSpPr>
        <xdr:cNvPr id="139" name="直線コネクタ 138">
          <a:extLst>
            <a:ext uri="{FF2B5EF4-FFF2-40B4-BE49-F238E27FC236}">
              <a16:creationId xmlns:a16="http://schemas.microsoft.com/office/drawing/2014/main" xmlns="" id="{00000000-0008-0000-0300-00008B000000}"/>
            </a:ext>
          </a:extLst>
        </xdr:cNvPr>
        <xdr:cNvCxnSpPr/>
      </xdr:nvCxnSpPr>
      <xdr:spPr>
        <a:xfrm>
          <a:off x="1447800" y="1094581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15892</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1955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2" name="フローチャート: 判断 141">
          <a:extLst>
            <a:ext uri="{FF2B5EF4-FFF2-40B4-BE49-F238E27FC236}">
              <a16:creationId xmlns:a16="http://schemas.microsoft.com/office/drawing/2014/main" xmlns="" id="{00000000-0008-0000-0300-00008E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1066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5715</xdr:rowOff>
    </xdr:from>
    <xdr:to>
      <xdr:col>23</xdr:col>
      <xdr:colOff>184150</xdr:colOff>
      <xdr:row>62</xdr:row>
      <xdr:rowOff>107315</xdr:rowOff>
    </xdr:to>
    <xdr:sp macro="" textlink="">
      <xdr:nvSpPr>
        <xdr:cNvPr id="149" name="楕円 148">
          <a:extLst>
            <a:ext uri="{FF2B5EF4-FFF2-40B4-BE49-F238E27FC236}">
              <a16:creationId xmlns:a16="http://schemas.microsoft.com/office/drawing/2014/main" xmlns="" id="{00000000-0008-0000-0300-000095000000}"/>
            </a:ext>
          </a:extLst>
        </xdr:cNvPr>
        <xdr:cNvSpPr/>
      </xdr:nvSpPr>
      <xdr:spPr>
        <a:xfrm>
          <a:off x="49022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22242</xdr:rowOff>
    </xdr:from>
    <xdr:ext cx="762000" cy="259045"/>
    <xdr:sp macro="" textlink="">
      <xdr:nvSpPr>
        <xdr:cNvPr id="150" name="財政構造の弾力性該当値テキスト">
          <a:extLst>
            <a:ext uri="{FF2B5EF4-FFF2-40B4-BE49-F238E27FC236}">
              <a16:creationId xmlns:a16="http://schemas.microsoft.com/office/drawing/2014/main" xmlns="" id="{00000000-0008-0000-0300-000096000000}"/>
            </a:ext>
          </a:extLst>
        </xdr:cNvPr>
        <xdr:cNvSpPr txBox="1"/>
      </xdr:nvSpPr>
      <xdr:spPr>
        <a:xfrm>
          <a:off x="5041900" y="1048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30797</xdr:rowOff>
    </xdr:from>
    <xdr:to>
      <xdr:col>19</xdr:col>
      <xdr:colOff>184150</xdr:colOff>
      <xdr:row>64</xdr:row>
      <xdr:rowOff>132397</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4064000" y="1100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117174</xdr:rowOff>
    </xdr:from>
    <xdr:ext cx="7366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3733800" y="11089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73025</xdr:rowOff>
    </xdr:from>
    <xdr:to>
      <xdr:col>15</xdr:col>
      <xdr:colOff>133350</xdr:colOff>
      <xdr:row>65</xdr:row>
      <xdr:rowOff>3175</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3175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159402</xdr:rowOff>
    </xdr:from>
    <xdr:ext cx="7620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2844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99695</xdr:rowOff>
    </xdr:from>
    <xdr:to>
      <xdr:col>11</xdr:col>
      <xdr:colOff>82550</xdr:colOff>
      <xdr:row>64</xdr:row>
      <xdr:rowOff>29845</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22860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14622</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1955800" y="1098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93663</xdr:rowOff>
    </xdr:from>
    <xdr:to>
      <xdr:col>7</xdr:col>
      <xdr:colOff>31750</xdr:colOff>
      <xdr:row>64</xdr:row>
      <xdr:rowOff>23813</xdr:rowOff>
    </xdr:to>
    <xdr:sp macro="" textlink="">
      <xdr:nvSpPr>
        <xdr:cNvPr id="157" name="楕円 156">
          <a:extLst>
            <a:ext uri="{FF2B5EF4-FFF2-40B4-BE49-F238E27FC236}">
              <a16:creationId xmlns:a16="http://schemas.microsoft.com/office/drawing/2014/main" xmlns="" id="{00000000-0008-0000-0300-00009D000000}"/>
            </a:ext>
          </a:extLst>
        </xdr:cNvPr>
        <xdr:cNvSpPr/>
      </xdr:nvSpPr>
      <xdr:spPr>
        <a:xfrm>
          <a:off x="1397000" y="10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8590</xdr:rowOff>
    </xdr:from>
    <xdr:ext cx="7620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1066800" y="1098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xmlns=""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[141,316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xmlns=""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類似団体平均と比較して低くなっているのは、主に人件費が要因である。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人口１人あたりの人件費及び人件費に準ずる決算額が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７４，２１５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円で、類似団体平均の８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７００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円を下回っており、これは、人口１，０００人あたり職員数が、類似団体の８．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人に対し、柳川市は６．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人と約２０％低くなっているように、職員数が類似団体に比べ少ないことによるものである。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xmlns=""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xmlns=""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xmlns=""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152400</xdr:rowOff>
    </xdr:from>
    <xdr:to>
      <xdr:col>23</xdr:col>
      <xdr:colOff>133350</xdr:colOff>
      <xdr:row>88</xdr:row>
      <xdr:rowOff>112864</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flipV="1">
          <a:off x="4953000" y="13868400"/>
          <a:ext cx="0" cy="1332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84941</xdr:rowOff>
    </xdr:from>
    <xdr:ext cx="762000" cy="259045"/>
    <xdr:sp macro="" textlink="">
      <xdr:nvSpPr>
        <xdr:cNvPr id="189" name="人件費・物件費等の状況最小値テキスト">
          <a:extLst>
            <a:ext uri="{FF2B5EF4-FFF2-40B4-BE49-F238E27FC236}">
              <a16:creationId xmlns:a16="http://schemas.microsoft.com/office/drawing/2014/main" xmlns="" id="{00000000-0008-0000-0300-0000BD000000}"/>
            </a:ext>
          </a:extLst>
        </xdr:cNvPr>
        <xdr:cNvSpPr txBox="1"/>
      </xdr:nvSpPr>
      <xdr:spPr>
        <a:xfrm>
          <a:off x="5041900" y="1517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112864</xdr:rowOff>
    </xdr:from>
    <xdr:to>
      <xdr:col>24</xdr:col>
      <xdr:colOff>12700</xdr:colOff>
      <xdr:row>88</xdr:row>
      <xdr:rowOff>112864</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4864100" y="1520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67327</xdr:rowOff>
    </xdr:from>
    <xdr:ext cx="762000" cy="259045"/>
    <xdr:sp macro="" textlink="">
      <xdr:nvSpPr>
        <xdr:cNvPr id="191" name="人件費・物件費等の状況最大値テキスト">
          <a:extLst>
            <a:ext uri="{FF2B5EF4-FFF2-40B4-BE49-F238E27FC236}">
              <a16:creationId xmlns:a16="http://schemas.microsoft.com/office/drawing/2014/main" xmlns="" id="{00000000-0008-0000-0300-0000BF000000}"/>
            </a:ext>
          </a:extLst>
        </xdr:cNvPr>
        <xdr:cNvSpPr txBox="1"/>
      </xdr:nvSpPr>
      <xdr:spPr>
        <a:xfrm>
          <a:off x="50419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152400</xdr:rowOff>
    </xdr:from>
    <xdr:to>
      <xdr:col>24</xdr:col>
      <xdr:colOff>12700</xdr:colOff>
      <xdr:row>80</xdr:row>
      <xdr:rowOff>152400</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4864100" y="1386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33265</xdr:rowOff>
    </xdr:from>
    <xdr:to>
      <xdr:col>23</xdr:col>
      <xdr:colOff>133350</xdr:colOff>
      <xdr:row>82</xdr:row>
      <xdr:rowOff>74085</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114800" y="14092165"/>
          <a:ext cx="8382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66065</xdr:rowOff>
    </xdr:from>
    <xdr:ext cx="762000" cy="259045"/>
    <xdr:sp macro="" textlink="">
      <xdr:nvSpPr>
        <xdr:cNvPr id="194" name="人件費・物件費等の状況平均値テキスト">
          <a:extLst>
            <a:ext uri="{FF2B5EF4-FFF2-40B4-BE49-F238E27FC236}">
              <a16:creationId xmlns:a16="http://schemas.microsoft.com/office/drawing/2014/main" xmlns="" id="{00000000-0008-0000-0300-0000C2000000}"/>
            </a:ext>
          </a:extLst>
        </xdr:cNvPr>
        <xdr:cNvSpPr txBox="1"/>
      </xdr:nvSpPr>
      <xdr:spPr>
        <a:xfrm>
          <a:off x="5041900" y="142964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93988</xdr:rowOff>
    </xdr:from>
    <xdr:to>
      <xdr:col>23</xdr:col>
      <xdr:colOff>184150</xdr:colOff>
      <xdr:row>84</xdr:row>
      <xdr:rowOff>24138</xdr:rowOff>
    </xdr:to>
    <xdr:sp macro="" textlink="">
      <xdr:nvSpPr>
        <xdr:cNvPr id="195" name="フローチャート: 判断 194">
          <a:extLst>
            <a:ext uri="{FF2B5EF4-FFF2-40B4-BE49-F238E27FC236}">
              <a16:creationId xmlns:a16="http://schemas.microsoft.com/office/drawing/2014/main" xmlns="" id="{00000000-0008-0000-0300-0000C3000000}"/>
            </a:ext>
          </a:extLst>
        </xdr:cNvPr>
        <xdr:cNvSpPr/>
      </xdr:nvSpPr>
      <xdr:spPr>
        <a:xfrm>
          <a:off x="49022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78636</xdr:rowOff>
    </xdr:from>
    <xdr:to>
      <xdr:col>19</xdr:col>
      <xdr:colOff>133350</xdr:colOff>
      <xdr:row>82</xdr:row>
      <xdr:rowOff>33265</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a:off x="3225800" y="13966086"/>
          <a:ext cx="889000" cy="12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140984</xdr:rowOff>
    </xdr:from>
    <xdr:to>
      <xdr:col>19</xdr:col>
      <xdr:colOff>184150</xdr:colOff>
      <xdr:row>83</xdr:row>
      <xdr:rowOff>71134</xdr:rowOff>
    </xdr:to>
    <xdr:sp macro="" textlink="">
      <xdr:nvSpPr>
        <xdr:cNvPr id="197" name="フローチャート: 判断 196">
          <a:extLst>
            <a:ext uri="{FF2B5EF4-FFF2-40B4-BE49-F238E27FC236}">
              <a16:creationId xmlns:a16="http://schemas.microsoft.com/office/drawing/2014/main" xmlns="" id="{00000000-0008-0000-0300-0000C5000000}"/>
            </a:ext>
          </a:extLst>
        </xdr:cNvPr>
        <xdr:cNvSpPr/>
      </xdr:nvSpPr>
      <xdr:spPr>
        <a:xfrm>
          <a:off x="4064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55911</xdr:rowOff>
    </xdr:from>
    <xdr:ext cx="736600" cy="259045"/>
    <xdr:sp macro="" textlink="">
      <xdr:nvSpPr>
        <xdr:cNvPr id="198" name="テキスト ボックス 197">
          <a:extLst>
            <a:ext uri="{FF2B5EF4-FFF2-40B4-BE49-F238E27FC236}">
              <a16:creationId xmlns:a16="http://schemas.microsoft.com/office/drawing/2014/main" xmlns="" id="{00000000-0008-0000-0300-0000C6000000}"/>
            </a:ext>
          </a:extLst>
        </xdr:cNvPr>
        <xdr:cNvSpPr txBox="1"/>
      </xdr:nvSpPr>
      <xdr:spPr>
        <a:xfrm>
          <a:off x="3733800" y="14286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55930</xdr:rowOff>
    </xdr:from>
    <xdr:to>
      <xdr:col>15</xdr:col>
      <xdr:colOff>82550</xdr:colOff>
      <xdr:row>81</xdr:row>
      <xdr:rowOff>78636</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a:off x="2336800" y="13943380"/>
          <a:ext cx="889000" cy="2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35647</xdr:rowOff>
    </xdr:from>
    <xdr:to>
      <xdr:col>15</xdr:col>
      <xdr:colOff>133350</xdr:colOff>
      <xdr:row>82</xdr:row>
      <xdr:rowOff>137247</xdr:rowOff>
    </xdr:to>
    <xdr:sp macro="" textlink="">
      <xdr:nvSpPr>
        <xdr:cNvPr id="200" name="フローチャート: 判断 199">
          <a:extLst>
            <a:ext uri="{FF2B5EF4-FFF2-40B4-BE49-F238E27FC236}">
              <a16:creationId xmlns:a16="http://schemas.microsoft.com/office/drawing/2014/main" xmlns="" id="{00000000-0008-0000-0300-0000C8000000}"/>
            </a:ext>
          </a:extLst>
        </xdr:cNvPr>
        <xdr:cNvSpPr/>
      </xdr:nvSpPr>
      <xdr:spPr>
        <a:xfrm>
          <a:off x="3175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122024</xdr:rowOff>
    </xdr:from>
    <xdr:ext cx="762000" cy="259045"/>
    <xdr:sp macro="" textlink="">
      <xdr:nvSpPr>
        <xdr:cNvPr id="201" name="テキスト ボックス 200">
          <a:extLst>
            <a:ext uri="{FF2B5EF4-FFF2-40B4-BE49-F238E27FC236}">
              <a16:creationId xmlns:a16="http://schemas.microsoft.com/office/drawing/2014/main" xmlns="" id="{00000000-0008-0000-0300-0000C9000000}"/>
            </a:ext>
          </a:extLst>
        </xdr:cNvPr>
        <xdr:cNvSpPr txBox="1"/>
      </xdr:nvSpPr>
      <xdr:spPr>
        <a:xfrm>
          <a:off x="2844800" y="1418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55930</xdr:rowOff>
    </xdr:from>
    <xdr:to>
      <xdr:col>11</xdr:col>
      <xdr:colOff>31750</xdr:colOff>
      <xdr:row>81</xdr:row>
      <xdr:rowOff>76433</xdr:rowOff>
    </xdr:to>
    <xdr:cxnSp macro="">
      <xdr:nvCxnSpPr>
        <xdr:cNvPr id="202" name="直線コネクタ 201">
          <a:extLst>
            <a:ext uri="{FF2B5EF4-FFF2-40B4-BE49-F238E27FC236}">
              <a16:creationId xmlns:a16="http://schemas.microsoft.com/office/drawing/2014/main" xmlns="" id="{00000000-0008-0000-0300-0000CA000000}"/>
            </a:ext>
          </a:extLst>
        </xdr:cNvPr>
        <xdr:cNvCxnSpPr/>
      </xdr:nvCxnSpPr>
      <xdr:spPr>
        <a:xfrm flipV="1">
          <a:off x="1447800" y="13943380"/>
          <a:ext cx="889000" cy="2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1504</xdr:rowOff>
    </xdr:from>
    <xdr:to>
      <xdr:col>11</xdr:col>
      <xdr:colOff>82550</xdr:colOff>
      <xdr:row>82</xdr:row>
      <xdr:rowOff>103104</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2286000" y="1406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87881</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1955800" y="1414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168047</xdr:rowOff>
    </xdr:from>
    <xdr:to>
      <xdr:col>7</xdr:col>
      <xdr:colOff>31750</xdr:colOff>
      <xdr:row>82</xdr:row>
      <xdr:rowOff>98197</xdr:rowOff>
    </xdr:to>
    <xdr:sp macro="" textlink="">
      <xdr:nvSpPr>
        <xdr:cNvPr id="205" name="フローチャート: 判断 204">
          <a:extLst>
            <a:ext uri="{FF2B5EF4-FFF2-40B4-BE49-F238E27FC236}">
              <a16:creationId xmlns:a16="http://schemas.microsoft.com/office/drawing/2014/main" xmlns="" id="{00000000-0008-0000-0300-0000CD000000}"/>
            </a:ext>
          </a:extLst>
        </xdr:cNvPr>
        <xdr:cNvSpPr/>
      </xdr:nvSpPr>
      <xdr:spPr>
        <a:xfrm>
          <a:off x="1397000" y="1405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82974</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1066800" y="14141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23285</xdr:rowOff>
    </xdr:from>
    <xdr:to>
      <xdr:col>23</xdr:col>
      <xdr:colOff>184150</xdr:colOff>
      <xdr:row>82</xdr:row>
      <xdr:rowOff>124885</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4902200" y="1408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39812</xdr:rowOff>
    </xdr:from>
    <xdr:ext cx="762000" cy="259045"/>
    <xdr:sp macro="" textlink="">
      <xdr:nvSpPr>
        <xdr:cNvPr id="213" name="人件費・物件費等の状況該当値テキスト">
          <a:extLst>
            <a:ext uri="{FF2B5EF4-FFF2-40B4-BE49-F238E27FC236}">
              <a16:creationId xmlns:a16="http://schemas.microsoft.com/office/drawing/2014/main" xmlns="" id="{00000000-0008-0000-0300-0000D5000000}"/>
            </a:ext>
          </a:extLst>
        </xdr:cNvPr>
        <xdr:cNvSpPr txBox="1"/>
      </xdr:nvSpPr>
      <xdr:spPr>
        <a:xfrm>
          <a:off x="5041900" y="1392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153915</xdr:rowOff>
    </xdr:from>
    <xdr:to>
      <xdr:col>19</xdr:col>
      <xdr:colOff>184150</xdr:colOff>
      <xdr:row>82</xdr:row>
      <xdr:rowOff>84065</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4064000" y="140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94242</xdr:rowOff>
    </xdr:from>
    <xdr:ext cx="7366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3733800" y="13810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27836</xdr:rowOff>
    </xdr:from>
    <xdr:to>
      <xdr:col>15</xdr:col>
      <xdr:colOff>133350</xdr:colOff>
      <xdr:row>81</xdr:row>
      <xdr:rowOff>129436</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3175000" y="1391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139613</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2844800" y="1368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5130</xdr:rowOff>
    </xdr:from>
    <xdr:to>
      <xdr:col>11</xdr:col>
      <xdr:colOff>82550</xdr:colOff>
      <xdr:row>81</xdr:row>
      <xdr:rowOff>106730</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2286000" y="1389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116907</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955800" y="1366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25633</xdr:rowOff>
    </xdr:from>
    <xdr:to>
      <xdr:col>7</xdr:col>
      <xdr:colOff>31750</xdr:colOff>
      <xdr:row>81</xdr:row>
      <xdr:rowOff>127233</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1397000" y="1391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137410</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066800" y="13681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xmlns=""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前年度９９．１と同じ数値となった。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要因としては、社会人経験者等（高齢）を採用したことによるもの（△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）、経験年数階層の変動によるもの（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xmlns=""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xmlns=""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9979</xdr:rowOff>
    </xdr:from>
    <xdr:to>
      <xdr:col>81</xdr:col>
      <xdr:colOff>44450</xdr:colOff>
      <xdr:row>89</xdr:row>
      <xdr:rowOff>35379</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flipV="1">
          <a:off x="17018000" y="13725979"/>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3" name="給与水準   （国との比較）最小値テキスト">
          <a:extLst>
            <a:ext uri="{FF2B5EF4-FFF2-40B4-BE49-F238E27FC236}">
              <a16:creationId xmlns:a16="http://schemas.microsoft.com/office/drawing/2014/main" xmlns="" id="{00000000-0008-0000-0300-0000FD00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96356</xdr:rowOff>
    </xdr:from>
    <xdr:ext cx="762000" cy="259045"/>
    <xdr:sp macro="" textlink="">
      <xdr:nvSpPr>
        <xdr:cNvPr id="255" name="給与水準   （国との比較）最大値テキスト">
          <a:extLst>
            <a:ext uri="{FF2B5EF4-FFF2-40B4-BE49-F238E27FC236}">
              <a16:creationId xmlns:a16="http://schemas.microsoft.com/office/drawing/2014/main" xmlns="" id="{00000000-0008-0000-0300-0000FF000000}"/>
            </a:ext>
          </a:extLst>
        </xdr:cNvPr>
        <xdr:cNvSpPr txBox="1"/>
      </xdr:nvSpPr>
      <xdr:spPr>
        <a:xfrm>
          <a:off x="17106900" y="1346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9979</xdr:rowOff>
    </xdr:from>
    <xdr:to>
      <xdr:col>81</xdr:col>
      <xdr:colOff>133350</xdr:colOff>
      <xdr:row>80</xdr:row>
      <xdr:rowOff>9979</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a:off x="16929100" y="13725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50800</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a:off x="16179800" y="1496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8" name="給与水準   （国との比較）平均値テキスト">
          <a:extLst>
            <a:ext uri="{FF2B5EF4-FFF2-40B4-BE49-F238E27FC236}">
              <a16:creationId xmlns:a16="http://schemas.microsoft.com/office/drawing/2014/main" xmlns="" id="{00000000-0008-0000-0300-000002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a:extLst>
            <a:ext uri="{FF2B5EF4-FFF2-40B4-BE49-F238E27FC236}">
              <a16:creationId xmlns:a16="http://schemas.microsoft.com/office/drawing/2014/main" xmlns="" id="{00000000-0008-0000-0300-000003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50800</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a:off x="15290800" y="1496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153307</xdr:rowOff>
    </xdr:from>
    <xdr:to>
      <xdr:col>77</xdr:col>
      <xdr:colOff>95250</xdr:colOff>
      <xdr:row>86</xdr:row>
      <xdr:rowOff>83457</xdr:rowOff>
    </xdr:to>
    <xdr:sp macro="" textlink="">
      <xdr:nvSpPr>
        <xdr:cNvPr id="261" name="フローチャート: 判断 260">
          <a:extLst>
            <a:ext uri="{FF2B5EF4-FFF2-40B4-BE49-F238E27FC236}">
              <a16:creationId xmlns:a16="http://schemas.microsoft.com/office/drawing/2014/main" xmlns="" id="{00000000-0008-0000-0300-000005010000}"/>
            </a:ext>
          </a:extLst>
        </xdr:cNvPr>
        <xdr:cNvSpPr/>
      </xdr:nvSpPr>
      <xdr:spPr>
        <a:xfrm>
          <a:off x="16129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93634</xdr:rowOff>
    </xdr:from>
    <xdr:ext cx="736600" cy="259045"/>
    <xdr:sp macro="" textlink="">
      <xdr:nvSpPr>
        <xdr:cNvPr id="262" name="テキスト ボックス 261">
          <a:extLst>
            <a:ext uri="{FF2B5EF4-FFF2-40B4-BE49-F238E27FC236}">
              <a16:creationId xmlns:a16="http://schemas.microsoft.com/office/drawing/2014/main" xmlns="" id="{00000000-0008-0000-0300-000006010000}"/>
            </a:ext>
          </a:extLst>
        </xdr:cNvPr>
        <xdr:cNvSpPr txBox="1"/>
      </xdr:nvSpPr>
      <xdr:spPr>
        <a:xfrm>
          <a:off x="15798800" y="1449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33564</xdr:rowOff>
    </xdr:from>
    <xdr:to>
      <xdr:col>72</xdr:col>
      <xdr:colOff>203200</xdr:colOff>
      <xdr:row>87</xdr:row>
      <xdr:rowOff>50800</xdr:rowOff>
    </xdr:to>
    <xdr:cxnSp macro="">
      <xdr:nvCxnSpPr>
        <xdr:cNvPr id="263" name="直線コネクタ 262">
          <a:extLst>
            <a:ext uri="{FF2B5EF4-FFF2-40B4-BE49-F238E27FC236}">
              <a16:creationId xmlns:a16="http://schemas.microsoft.com/office/drawing/2014/main" xmlns="" id="{00000000-0008-0000-0300-000007010000}"/>
            </a:ext>
          </a:extLst>
        </xdr:cNvPr>
        <xdr:cNvCxnSpPr/>
      </xdr:nvCxnSpPr>
      <xdr:spPr>
        <a:xfrm>
          <a:off x="14401800" y="149497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170543</xdr:rowOff>
    </xdr:from>
    <xdr:to>
      <xdr:col>73</xdr:col>
      <xdr:colOff>44450</xdr:colOff>
      <xdr:row>86</xdr:row>
      <xdr:rowOff>100693</xdr:rowOff>
    </xdr:to>
    <xdr:sp macro="" textlink="">
      <xdr:nvSpPr>
        <xdr:cNvPr id="264" name="フローチャート: 判断 263">
          <a:extLst>
            <a:ext uri="{FF2B5EF4-FFF2-40B4-BE49-F238E27FC236}">
              <a16:creationId xmlns:a16="http://schemas.microsoft.com/office/drawing/2014/main" xmlns="" id="{00000000-0008-0000-0300-000008010000}"/>
            </a:ext>
          </a:extLst>
        </xdr:cNvPr>
        <xdr:cNvSpPr/>
      </xdr:nvSpPr>
      <xdr:spPr>
        <a:xfrm>
          <a:off x="15240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110870</xdr:rowOff>
    </xdr:from>
    <xdr:ext cx="7620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4909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33564</xdr:rowOff>
    </xdr:from>
    <xdr:to>
      <xdr:col>68</xdr:col>
      <xdr:colOff>152400</xdr:colOff>
      <xdr:row>88</xdr:row>
      <xdr:rowOff>68943</xdr:rowOff>
    </xdr:to>
    <xdr:cxnSp macro="">
      <xdr:nvCxnSpPr>
        <xdr:cNvPr id="266" name="直線コネクタ 265">
          <a:extLst>
            <a:ext uri="{FF2B5EF4-FFF2-40B4-BE49-F238E27FC236}">
              <a16:creationId xmlns:a16="http://schemas.microsoft.com/office/drawing/2014/main" xmlns="" id="{00000000-0008-0000-0300-00000A010000}"/>
            </a:ext>
          </a:extLst>
        </xdr:cNvPr>
        <xdr:cNvCxnSpPr/>
      </xdr:nvCxnSpPr>
      <xdr:spPr>
        <a:xfrm flipV="1">
          <a:off x="13512800" y="14949714"/>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76398</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4020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9" name="フローチャート: 判断 268">
          <a:extLst>
            <a:ext uri="{FF2B5EF4-FFF2-40B4-BE49-F238E27FC236}">
              <a16:creationId xmlns:a16="http://schemas.microsoft.com/office/drawing/2014/main" xmlns="" id="{00000000-0008-0000-0300-00000D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7" name="給与水準   （国との比較）該当値テキスト">
          <a:extLst>
            <a:ext uri="{FF2B5EF4-FFF2-40B4-BE49-F238E27FC236}">
              <a16:creationId xmlns:a16="http://schemas.microsoft.com/office/drawing/2014/main" xmlns="" id="{00000000-0008-0000-0300-000015010000}"/>
            </a:ext>
          </a:extLst>
        </xdr:cNvPr>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154214</xdr:rowOff>
    </xdr:from>
    <xdr:to>
      <xdr:col>68</xdr:col>
      <xdr:colOff>203200</xdr:colOff>
      <xdr:row>87</xdr:row>
      <xdr:rowOff>84364</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4351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69141</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4020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18143</xdr:rowOff>
    </xdr:from>
    <xdr:to>
      <xdr:col>64</xdr:col>
      <xdr:colOff>152400</xdr:colOff>
      <xdr:row>88</xdr:row>
      <xdr:rowOff>119743</xdr:rowOff>
    </xdr:to>
    <xdr:sp macro="" textlink="">
      <xdr:nvSpPr>
        <xdr:cNvPr id="284" name="楕円 283">
          <a:extLst>
            <a:ext uri="{FF2B5EF4-FFF2-40B4-BE49-F238E27FC236}">
              <a16:creationId xmlns:a16="http://schemas.microsoft.com/office/drawing/2014/main" xmlns="" id="{00000000-0008-0000-0300-00001C010000}"/>
            </a:ext>
          </a:extLst>
        </xdr:cNvPr>
        <xdr:cNvSpPr/>
      </xdr:nvSpPr>
      <xdr:spPr>
        <a:xfrm>
          <a:off x="13462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104520</xdr:rowOff>
    </xdr:from>
    <xdr:ext cx="762000" cy="259045"/>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3131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xmlns=""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xmlns=""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令和２年度の６．６３人から令和３年度は６．７４人へ増加している。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平成１７年から平成２７年までの定員削減計画（全会計）が完了し、平成２８年４月１日時点で、職員削減目標の８１人を上回る１１４人の削減を達成した。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現在、令和２年度までに職員数を４８０人とする計画に対し、令和４年４月１日現在の職員数は４７３人となっている。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xmlns=""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xmlns=""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169514</xdr:rowOff>
    </xdr:from>
    <xdr:to>
      <xdr:col>81</xdr:col>
      <xdr:colOff>44450</xdr:colOff>
      <xdr:row>67</xdr:row>
      <xdr:rowOff>15663</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flipV="1">
          <a:off x="17018000" y="10113614"/>
          <a:ext cx="0" cy="13891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8" name="定員管理の状況最小値テキスト">
          <a:extLst>
            <a:ext uri="{FF2B5EF4-FFF2-40B4-BE49-F238E27FC236}">
              <a16:creationId xmlns:a16="http://schemas.microsoft.com/office/drawing/2014/main" xmlns="" id="{00000000-0008-0000-0300-00003E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84441</xdr:rowOff>
    </xdr:from>
    <xdr:ext cx="762000" cy="259045"/>
    <xdr:sp macro="" textlink="">
      <xdr:nvSpPr>
        <xdr:cNvPr id="320" name="定員管理の状況最大値テキスト">
          <a:extLst>
            <a:ext uri="{FF2B5EF4-FFF2-40B4-BE49-F238E27FC236}">
              <a16:creationId xmlns:a16="http://schemas.microsoft.com/office/drawing/2014/main" xmlns="" id="{00000000-0008-0000-0300-000040010000}"/>
            </a:ext>
          </a:extLst>
        </xdr:cNvPr>
        <xdr:cNvSpPr txBox="1"/>
      </xdr:nvSpPr>
      <xdr:spPr>
        <a:xfrm>
          <a:off x="17106900" y="9857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169514</xdr:rowOff>
    </xdr:from>
    <xdr:to>
      <xdr:col>81</xdr:col>
      <xdr:colOff>133350</xdr:colOff>
      <xdr:row>58</xdr:row>
      <xdr:rowOff>169514</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6929100" y="10113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63319</xdr:rowOff>
    </xdr:from>
    <xdr:to>
      <xdr:col>81</xdr:col>
      <xdr:colOff>44450</xdr:colOff>
      <xdr:row>60</xdr:row>
      <xdr:rowOff>75958</xdr:rowOff>
    </xdr:to>
    <xdr:cxnSp macro="">
      <xdr:nvCxnSpPr>
        <xdr:cNvPr id="322" name="直線コネクタ 321">
          <a:extLst>
            <a:ext uri="{FF2B5EF4-FFF2-40B4-BE49-F238E27FC236}">
              <a16:creationId xmlns:a16="http://schemas.microsoft.com/office/drawing/2014/main" xmlns="" id="{00000000-0008-0000-0300-000042010000}"/>
            </a:ext>
          </a:extLst>
        </xdr:cNvPr>
        <xdr:cNvCxnSpPr/>
      </xdr:nvCxnSpPr>
      <xdr:spPr>
        <a:xfrm>
          <a:off x="16179800" y="10350319"/>
          <a:ext cx="8382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37210</xdr:rowOff>
    </xdr:from>
    <xdr:ext cx="762000" cy="259045"/>
    <xdr:sp macro="" textlink="">
      <xdr:nvSpPr>
        <xdr:cNvPr id="323" name="定員管理の状況平均値テキスト">
          <a:extLst>
            <a:ext uri="{FF2B5EF4-FFF2-40B4-BE49-F238E27FC236}">
              <a16:creationId xmlns:a16="http://schemas.microsoft.com/office/drawing/2014/main" xmlns="" id="{00000000-0008-0000-0300-000043010000}"/>
            </a:ext>
          </a:extLst>
        </xdr:cNvPr>
        <xdr:cNvSpPr txBox="1"/>
      </xdr:nvSpPr>
      <xdr:spPr>
        <a:xfrm>
          <a:off x="17106900" y="10495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65133</xdr:rowOff>
    </xdr:from>
    <xdr:to>
      <xdr:col>81</xdr:col>
      <xdr:colOff>95250</xdr:colOff>
      <xdr:row>61</xdr:row>
      <xdr:rowOff>166733</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9672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56424</xdr:rowOff>
    </xdr:from>
    <xdr:to>
      <xdr:col>77</xdr:col>
      <xdr:colOff>44450</xdr:colOff>
      <xdr:row>60</xdr:row>
      <xdr:rowOff>63319</xdr:rowOff>
    </xdr:to>
    <xdr:cxnSp macro="">
      <xdr:nvCxnSpPr>
        <xdr:cNvPr id="325" name="直線コネクタ 324">
          <a:extLst>
            <a:ext uri="{FF2B5EF4-FFF2-40B4-BE49-F238E27FC236}">
              <a16:creationId xmlns:a16="http://schemas.microsoft.com/office/drawing/2014/main" xmlns="" id="{00000000-0008-0000-0300-000045010000}"/>
            </a:ext>
          </a:extLst>
        </xdr:cNvPr>
        <xdr:cNvCxnSpPr/>
      </xdr:nvCxnSpPr>
      <xdr:spPr>
        <a:xfrm>
          <a:off x="15290800" y="10343424"/>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21469</xdr:rowOff>
    </xdr:from>
    <xdr:to>
      <xdr:col>77</xdr:col>
      <xdr:colOff>95250</xdr:colOff>
      <xdr:row>61</xdr:row>
      <xdr:rowOff>123069</xdr:rowOff>
    </xdr:to>
    <xdr:sp macro="" textlink="">
      <xdr:nvSpPr>
        <xdr:cNvPr id="326" name="フローチャート: 判断 325">
          <a:extLst>
            <a:ext uri="{FF2B5EF4-FFF2-40B4-BE49-F238E27FC236}">
              <a16:creationId xmlns:a16="http://schemas.microsoft.com/office/drawing/2014/main" xmlns="" id="{00000000-0008-0000-0300-000046010000}"/>
            </a:ext>
          </a:extLst>
        </xdr:cNvPr>
        <xdr:cNvSpPr/>
      </xdr:nvSpPr>
      <xdr:spPr>
        <a:xfrm>
          <a:off x="16129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107846</xdr:rowOff>
    </xdr:from>
    <xdr:ext cx="736600" cy="259045"/>
    <xdr:sp macro="" textlink="">
      <xdr:nvSpPr>
        <xdr:cNvPr id="327" name="テキスト ボックス 326">
          <a:extLst>
            <a:ext uri="{FF2B5EF4-FFF2-40B4-BE49-F238E27FC236}">
              <a16:creationId xmlns:a16="http://schemas.microsoft.com/office/drawing/2014/main" xmlns="" id="{00000000-0008-0000-0300-000047010000}"/>
            </a:ext>
          </a:extLst>
        </xdr:cNvPr>
        <xdr:cNvSpPr txBox="1"/>
      </xdr:nvSpPr>
      <xdr:spPr>
        <a:xfrm>
          <a:off x="15798800" y="10566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55275</xdr:rowOff>
    </xdr:from>
    <xdr:to>
      <xdr:col>72</xdr:col>
      <xdr:colOff>203200</xdr:colOff>
      <xdr:row>60</xdr:row>
      <xdr:rowOff>56424</xdr:rowOff>
    </xdr:to>
    <xdr:cxnSp macro="">
      <xdr:nvCxnSpPr>
        <xdr:cNvPr id="328" name="直線コネクタ 327">
          <a:extLst>
            <a:ext uri="{FF2B5EF4-FFF2-40B4-BE49-F238E27FC236}">
              <a16:creationId xmlns:a16="http://schemas.microsoft.com/office/drawing/2014/main" xmlns="" id="{00000000-0008-0000-0300-000048010000}"/>
            </a:ext>
          </a:extLst>
        </xdr:cNvPr>
        <xdr:cNvCxnSpPr/>
      </xdr:nvCxnSpPr>
      <xdr:spPr>
        <a:xfrm>
          <a:off x="14401800" y="10342275"/>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26065</xdr:rowOff>
    </xdr:from>
    <xdr:to>
      <xdr:col>73</xdr:col>
      <xdr:colOff>44450</xdr:colOff>
      <xdr:row>61</xdr:row>
      <xdr:rowOff>127665</xdr:rowOff>
    </xdr:to>
    <xdr:sp macro="" textlink="">
      <xdr:nvSpPr>
        <xdr:cNvPr id="329" name="フローチャート: 判断 328">
          <a:extLst>
            <a:ext uri="{FF2B5EF4-FFF2-40B4-BE49-F238E27FC236}">
              <a16:creationId xmlns:a16="http://schemas.microsoft.com/office/drawing/2014/main" xmlns="" id="{00000000-0008-0000-0300-000049010000}"/>
            </a:ext>
          </a:extLst>
        </xdr:cNvPr>
        <xdr:cNvSpPr/>
      </xdr:nvSpPr>
      <xdr:spPr>
        <a:xfrm>
          <a:off x="15240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112442</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4909800" y="1057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44934</xdr:rowOff>
    </xdr:from>
    <xdr:to>
      <xdr:col>68</xdr:col>
      <xdr:colOff>152400</xdr:colOff>
      <xdr:row>60</xdr:row>
      <xdr:rowOff>55275</xdr:rowOff>
    </xdr:to>
    <xdr:cxnSp macro="">
      <xdr:nvCxnSpPr>
        <xdr:cNvPr id="331" name="直線コネクタ 330">
          <a:extLst>
            <a:ext uri="{FF2B5EF4-FFF2-40B4-BE49-F238E27FC236}">
              <a16:creationId xmlns:a16="http://schemas.microsoft.com/office/drawing/2014/main" xmlns="" id="{00000000-0008-0000-0300-00004B010000}"/>
            </a:ext>
          </a:extLst>
        </xdr:cNvPr>
        <xdr:cNvCxnSpPr/>
      </xdr:nvCxnSpPr>
      <xdr:spPr>
        <a:xfrm>
          <a:off x="13512800" y="10331934"/>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21469</xdr:rowOff>
    </xdr:from>
    <xdr:to>
      <xdr:col>68</xdr:col>
      <xdr:colOff>203200</xdr:colOff>
      <xdr:row>61</xdr:row>
      <xdr:rowOff>123069</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4351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107846</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4020800" y="1056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28363</xdr:rowOff>
    </xdr:from>
    <xdr:to>
      <xdr:col>64</xdr:col>
      <xdr:colOff>152400</xdr:colOff>
      <xdr:row>61</xdr:row>
      <xdr:rowOff>129963</xdr:rowOff>
    </xdr:to>
    <xdr:sp macro="" textlink="">
      <xdr:nvSpPr>
        <xdr:cNvPr id="334" name="フローチャート: 判断 333">
          <a:extLst>
            <a:ext uri="{FF2B5EF4-FFF2-40B4-BE49-F238E27FC236}">
              <a16:creationId xmlns:a16="http://schemas.microsoft.com/office/drawing/2014/main" xmlns="" id="{00000000-0008-0000-0300-00004E010000}"/>
            </a:ext>
          </a:extLst>
        </xdr:cNvPr>
        <xdr:cNvSpPr/>
      </xdr:nvSpPr>
      <xdr:spPr>
        <a:xfrm>
          <a:off x="13462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114740</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3131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25158</xdr:rowOff>
    </xdr:from>
    <xdr:to>
      <xdr:col>81</xdr:col>
      <xdr:colOff>95250</xdr:colOff>
      <xdr:row>60</xdr:row>
      <xdr:rowOff>126758</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967200" y="1031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41685</xdr:rowOff>
    </xdr:from>
    <xdr:ext cx="762000" cy="259045"/>
    <xdr:sp macro="" textlink="">
      <xdr:nvSpPr>
        <xdr:cNvPr id="342" name="定員管理の状況該当値テキスト">
          <a:extLst>
            <a:ext uri="{FF2B5EF4-FFF2-40B4-BE49-F238E27FC236}">
              <a16:creationId xmlns:a16="http://schemas.microsoft.com/office/drawing/2014/main" xmlns="" id="{00000000-0008-0000-0300-000056010000}"/>
            </a:ext>
          </a:extLst>
        </xdr:cNvPr>
        <xdr:cNvSpPr txBox="1"/>
      </xdr:nvSpPr>
      <xdr:spPr>
        <a:xfrm>
          <a:off x="17106900" y="1015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12519</xdr:rowOff>
    </xdr:from>
    <xdr:to>
      <xdr:col>77</xdr:col>
      <xdr:colOff>95250</xdr:colOff>
      <xdr:row>60</xdr:row>
      <xdr:rowOff>114119</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6129000" y="1029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124296</xdr:rowOff>
    </xdr:from>
    <xdr:ext cx="7366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5798800" y="10068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5624</xdr:rowOff>
    </xdr:from>
    <xdr:to>
      <xdr:col>73</xdr:col>
      <xdr:colOff>44450</xdr:colOff>
      <xdr:row>60</xdr:row>
      <xdr:rowOff>107224</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5240000" y="102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117401</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909800" y="1006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4475</xdr:rowOff>
    </xdr:from>
    <xdr:to>
      <xdr:col>68</xdr:col>
      <xdr:colOff>203200</xdr:colOff>
      <xdr:row>60</xdr:row>
      <xdr:rowOff>106075</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4351000" y="1029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116252</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4020800" y="10060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165584</xdr:rowOff>
    </xdr:from>
    <xdr:to>
      <xdr:col>64</xdr:col>
      <xdr:colOff>152400</xdr:colOff>
      <xdr:row>60</xdr:row>
      <xdr:rowOff>95734</xdr:rowOff>
    </xdr:to>
    <xdr:sp macro="" textlink="">
      <xdr:nvSpPr>
        <xdr:cNvPr id="349" name="楕円 348">
          <a:extLst>
            <a:ext uri="{FF2B5EF4-FFF2-40B4-BE49-F238E27FC236}">
              <a16:creationId xmlns:a16="http://schemas.microsoft.com/office/drawing/2014/main" xmlns="" id="{00000000-0008-0000-0300-00005D010000}"/>
            </a:ext>
          </a:extLst>
        </xdr:cNvPr>
        <xdr:cNvSpPr/>
      </xdr:nvSpPr>
      <xdr:spPr>
        <a:xfrm>
          <a:off x="13462000" y="1028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105911</xdr:rowOff>
    </xdr:from>
    <xdr:ext cx="762000" cy="259045"/>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131800" y="10050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xmlns=""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xmlns=""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xmlns=""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類似団体より２．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ポイント下回っており、また、本市の前年度比率より０．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ポイント悪化している。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単年度比率では、元利償還金が１１４百万円減少したことに加えて、普通交付税額や臨財債発行可能額などの増加により、標準財政規模が７２１百万円増加したため、前年度より減少した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今後も、市債の借入にあたっては財政効率の高い地方債を活用するなどして、地方債元利償還金に係る財政負担を適正規模に維持するよう努める。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xmlns=""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xmlns=""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xmlns=""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35278</xdr:rowOff>
    </xdr:from>
    <xdr:to>
      <xdr:col>81</xdr:col>
      <xdr:colOff>44450</xdr:colOff>
      <xdr:row>45</xdr:row>
      <xdr:rowOff>141111</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flipV="1">
          <a:off x="17018000" y="6207478"/>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113188</xdr:rowOff>
    </xdr:from>
    <xdr:ext cx="762000" cy="259045"/>
    <xdr:sp macro="" textlink="">
      <xdr:nvSpPr>
        <xdr:cNvPr id="380" name="公債費負担の状況最小値テキスト">
          <a:extLst>
            <a:ext uri="{FF2B5EF4-FFF2-40B4-BE49-F238E27FC236}">
              <a16:creationId xmlns:a16="http://schemas.microsoft.com/office/drawing/2014/main" xmlns="" id="{00000000-0008-0000-0300-00007C010000}"/>
            </a:ext>
          </a:extLst>
        </xdr:cNvPr>
        <xdr:cNvSpPr txBox="1"/>
      </xdr:nvSpPr>
      <xdr:spPr>
        <a:xfrm>
          <a:off x="17106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141111</xdr:rowOff>
    </xdr:from>
    <xdr:to>
      <xdr:col>81</xdr:col>
      <xdr:colOff>133350</xdr:colOff>
      <xdr:row>45</xdr:row>
      <xdr:rowOff>141111</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a:off x="16929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121655</xdr:rowOff>
    </xdr:from>
    <xdr:ext cx="762000" cy="259045"/>
    <xdr:sp macro="" textlink="">
      <xdr:nvSpPr>
        <xdr:cNvPr id="382" name="公債費負担の状況最大値テキスト">
          <a:extLst>
            <a:ext uri="{FF2B5EF4-FFF2-40B4-BE49-F238E27FC236}">
              <a16:creationId xmlns:a16="http://schemas.microsoft.com/office/drawing/2014/main" xmlns="" id="{00000000-0008-0000-0300-00007E010000}"/>
            </a:ext>
          </a:extLst>
        </xdr:cNvPr>
        <xdr:cNvSpPr txBox="1"/>
      </xdr:nvSpPr>
      <xdr:spPr>
        <a:xfrm>
          <a:off x="17106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35278</xdr:rowOff>
    </xdr:from>
    <xdr:to>
      <xdr:col>81</xdr:col>
      <xdr:colOff>133350</xdr:colOff>
      <xdr:row>36</xdr:row>
      <xdr:rowOff>35278</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a:off x="16929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46567</xdr:rowOff>
    </xdr:from>
    <xdr:to>
      <xdr:col>81</xdr:col>
      <xdr:colOff>44450</xdr:colOff>
      <xdr:row>40</xdr:row>
      <xdr:rowOff>59972</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a:off x="16179800" y="690456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144938</xdr:rowOff>
    </xdr:from>
    <xdr:ext cx="762000" cy="259045"/>
    <xdr:sp macro="" textlink="">
      <xdr:nvSpPr>
        <xdr:cNvPr id="385" name="公債費負担の状況平均値テキスト">
          <a:extLst>
            <a:ext uri="{FF2B5EF4-FFF2-40B4-BE49-F238E27FC236}">
              <a16:creationId xmlns:a16="http://schemas.microsoft.com/office/drawing/2014/main" xmlns="" id="{00000000-0008-0000-0300-000081010000}"/>
            </a:ext>
          </a:extLst>
        </xdr:cNvPr>
        <xdr:cNvSpPr txBox="1"/>
      </xdr:nvSpPr>
      <xdr:spPr>
        <a:xfrm>
          <a:off x="17106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1411</xdr:rowOff>
    </xdr:from>
    <xdr:to>
      <xdr:col>81</xdr:col>
      <xdr:colOff>95250</xdr:colOff>
      <xdr:row>42</xdr:row>
      <xdr:rowOff>103011</xdr:rowOff>
    </xdr:to>
    <xdr:sp macro="" textlink="">
      <xdr:nvSpPr>
        <xdr:cNvPr id="386" name="フローチャート: 判断 385">
          <a:extLst>
            <a:ext uri="{FF2B5EF4-FFF2-40B4-BE49-F238E27FC236}">
              <a16:creationId xmlns:a16="http://schemas.microsoft.com/office/drawing/2014/main" xmlns="" id="{00000000-0008-0000-0300-000082010000}"/>
            </a:ext>
          </a:extLst>
        </xdr:cNvPr>
        <xdr:cNvSpPr/>
      </xdr:nvSpPr>
      <xdr:spPr>
        <a:xfrm>
          <a:off x="16967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164395</xdr:rowOff>
    </xdr:from>
    <xdr:to>
      <xdr:col>77</xdr:col>
      <xdr:colOff>44450</xdr:colOff>
      <xdr:row>40</xdr:row>
      <xdr:rowOff>46567</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a:off x="15290800" y="6850945"/>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164395</xdr:rowOff>
    </xdr:from>
    <xdr:to>
      <xdr:col>72</xdr:col>
      <xdr:colOff>203200</xdr:colOff>
      <xdr:row>40</xdr:row>
      <xdr:rowOff>127000</xdr:rowOff>
    </xdr:to>
    <xdr:cxnSp macro="">
      <xdr:nvCxnSpPr>
        <xdr:cNvPr id="390" name="直線コネクタ 389">
          <a:extLst>
            <a:ext uri="{FF2B5EF4-FFF2-40B4-BE49-F238E27FC236}">
              <a16:creationId xmlns:a16="http://schemas.microsoft.com/office/drawing/2014/main" xmlns="" id="{00000000-0008-0000-0300-000086010000}"/>
            </a:ext>
          </a:extLst>
        </xdr:cNvPr>
        <xdr:cNvCxnSpPr/>
      </xdr:nvCxnSpPr>
      <xdr:spPr>
        <a:xfrm flipV="1">
          <a:off x="14401800" y="6850945"/>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132645</xdr:rowOff>
    </xdr:from>
    <xdr:to>
      <xdr:col>73</xdr:col>
      <xdr:colOff>44450</xdr:colOff>
      <xdr:row>42</xdr:row>
      <xdr:rowOff>62795</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5240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47572</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4909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41</xdr:row>
      <xdr:rowOff>76200</xdr:rowOff>
    </xdr:to>
    <xdr:cxnSp macro="">
      <xdr:nvCxnSpPr>
        <xdr:cNvPr id="393" name="直線コネクタ 392">
          <a:extLst>
            <a:ext uri="{FF2B5EF4-FFF2-40B4-BE49-F238E27FC236}">
              <a16:creationId xmlns:a16="http://schemas.microsoft.com/office/drawing/2014/main" xmlns="" id="{00000000-0008-0000-0300-000089010000}"/>
            </a:ext>
          </a:extLst>
        </xdr:cNvPr>
        <xdr:cNvCxnSpPr/>
      </xdr:nvCxnSpPr>
      <xdr:spPr>
        <a:xfrm flipV="1">
          <a:off x="13512800" y="69850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4" name="フローチャート: 判断 393">
          <a:extLst>
            <a:ext uri="{FF2B5EF4-FFF2-40B4-BE49-F238E27FC236}">
              <a16:creationId xmlns:a16="http://schemas.microsoft.com/office/drawing/2014/main" xmlns="" id="{00000000-0008-0000-0300-00008A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1411</xdr:rowOff>
    </xdr:from>
    <xdr:to>
      <xdr:col>64</xdr:col>
      <xdr:colOff>152400</xdr:colOff>
      <xdr:row>42</xdr:row>
      <xdr:rowOff>103011</xdr:rowOff>
    </xdr:to>
    <xdr:sp macro="" textlink="">
      <xdr:nvSpPr>
        <xdr:cNvPr id="396" name="フローチャート: 判断 395">
          <a:extLst>
            <a:ext uri="{FF2B5EF4-FFF2-40B4-BE49-F238E27FC236}">
              <a16:creationId xmlns:a16="http://schemas.microsoft.com/office/drawing/2014/main" xmlns="" id="{00000000-0008-0000-0300-00008C010000}"/>
            </a:ext>
          </a:extLst>
        </xdr:cNvPr>
        <xdr:cNvSpPr/>
      </xdr:nvSpPr>
      <xdr:spPr>
        <a:xfrm>
          <a:off x="13462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87788</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3131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9172</xdr:rowOff>
    </xdr:from>
    <xdr:to>
      <xdr:col>81</xdr:col>
      <xdr:colOff>95250</xdr:colOff>
      <xdr:row>40</xdr:row>
      <xdr:rowOff>110772</xdr:rowOff>
    </xdr:to>
    <xdr:sp macro="" textlink="">
      <xdr:nvSpPr>
        <xdr:cNvPr id="403" name="楕円 402">
          <a:extLst>
            <a:ext uri="{FF2B5EF4-FFF2-40B4-BE49-F238E27FC236}">
              <a16:creationId xmlns:a16="http://schemas.microsoft.com/office/drawing/2014/main" xmlns="" id="{00000000-0008-0000-0300-000093010000}"/>
            </a:ext>
          </a:extLst>
        </xdr:cNvPr>
        <xdr:cNvSpPr/>
      </xdr:nvSpPr>
      <xdr:spPr>
        <a:xfrm>
          <a:off x="169672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25699</xdr:rowOff>
    </xdr:from>
    <xdr:ext cx="762000" cy="259045"/>
    <xdr:sp macro="" textlink="">
      <xdr:nvSpPr>
        <xdr:cNvPr id="404" name="公債費負担の状況該当値テキスト">
          <a:extLst>
            <a:ext uri="{FF2B5EF4-FFF2-40B4-BE49-F238E27FC236}">
              <a16:creationId xmlns:a16="http://schemas.microsoft.com/office/drawing/2014/main" xmlns="" id="{00000000-0008-0000-0300-000094010000}"/>
            </a:ext>
          </a:extLst>
        </xdr:cNvPr>
        <xdr:cNvSpPr txBox="1"/>
      </xdr:nvSpPr>
      <xdr:spPr>
        <a:xfrm>
          <a:off x="17106900" y="671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167217</xdr:rowOff>
    </xdr:from>
    <xdr:to>
      <xdr:col>77</xdr:col>
      <xdr:colOff>95250</xdr:colOff>
      <xdr:row>40</xdr:row>
      <xdr:rowOff>97367</xdr:rowOff>
    </xdr:to>
    <xdr:sp macro="" textlink="">
      <xdr:nvSpPr>
        <xdr:cNvPr id="405" name="楕円 404">
          <a:extLst>
            <a:ext uri="{FF2B5EF4-FFF2-40B4-BE49-F238E27FC236}">
              <a16:creationId xmlns:a16="http://schemas.microsoft.com/office/drawing/2014/main" xmlns="" id="{00000000-0008-0000-0300-000095010000}"/>
            </a:ext>
          </a:extLst>
        </xdr:cNvPr>
        <xdr:cNvSpPr/>
      </xdr:nvSpPr>
      <xdr:spPr>
        <a:xfrm>
          <a:off x="16129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406" name="テキスト ボックス 405">
          <a:extLst>
            <a:ext uri="{FF2B5EF4-FFF2-40B4-BE49-F238E27FC236}">
              <a16:creationId xmlns:a16="http://schemas.microsoft.com/office/drawing/2014/main" xmlns="" id="{00000000-0008-0000-0300-000096010000}"/>
            </a:ext>
          </a:extLst>
        </xdr:cNvPr>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113595</xdr:rowOff>
    </xdr:from>
    <xdr:to>
      <xdr:col>73</xdr:col>
      <xdr:colOff>44450</xdr:colOff>
      <xdr:row>40</xdr:row>
      <xdr:rowOff>43745</xdr:rowOff>
    </xdr:to>
    <xdr:sp macro="" textlink="">
      <xdr:nvSpPr>
        <xdr:cNvPr id="407" name="楕円 406">
          <a:extLst>
            <a:ext uri="{FF2B5EF4-FFF2-40B4-BE49-F238E27FC236}">
              <a16:creationId xmlns:a16="http://schemas.microsoft.com/office/drawing/2014/main" xmlns="" id="{00000000-0008-0000-0300-000097010000}"/>
            </a:ext>
          </a:extLst>
        </xdr:cNvPr>
        <xdr:cNvSpPr/>
      </xdr:nvSpPr>
      <xdr:spPr>
        <a:xfrm>
          <a:off x="15240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53922</xdr:rowOff>
    </xdr:from>
    <xdr:ext cx="762000" cy="259045"/>
    <xdr:sp macro="" textlink="">
      <xdr:nvSpPr>
        <xdr:cNvPr id="408" name="テキスト ボックス 407">
          <a:extLst>
            <a:ext uri="{FF2B5EF4-FFF2-40B4-BE49-F238E27FC236}">
              <a16:creationId xmlns:a16="http://schemas.microsoft.com/office/drawing/2014/main" xmlns="" id="{00000000-0008-0000-0300-000098010000}"/>
            </a:ext>
          </a:extLst>
        </xdr:cNvPr>
        <xdr:cNvSpPr txBox="1"/>
      </xdr:nvSpPr>
      <xdr:spPr>
        <a:xfrm>
          <a:off x="14909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09" name="楕円 408">
          <a:extLst>
            <a:ext uri="{FF2B5EF4-FFF2-40B4-BE49-F238E27FC236}">
              <a16:creationId xmlns:a16="http://schemas.microsoft.com/office/drawing/2014/main" xmlns="" id="{00000000-0008-0000-0300-000099010000}"/>
            </a:ext>
          </a:extLst>
        </xdr:cNvPr>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410" name="テキスト ボックス 409">
          <a:extLst>
            <a:ext uri="{FF2B5EF4-FFF2-40B4-BE49-F238E27FC236}">
              <a16:creationId xmlns:a16="http://schemas.microsoft.com/office/drawing/2014/main" xmlns="" id="{00000000-0008-0000-0300-00009A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411" name="楕円 410">
          <a:extLst>
            <a:ext uri="{FF2B5EF4-FFF2-40B4-BE49-F238E27FC236}">
              <a16:creationId xmlns:a16="http://schemas.microsoft.com/office/drawing/2014/main" xmlns="" id="{00000000-0008-0000-0300-00009B010000}"/>
            </a:ext>
          </a:extLst>
        </xdr:cNvPr>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137177</xdr:rowOff>
    </xdr:from>
    <xdr:ext cx="762000" cy="259045"/>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3131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xmlns=""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xmlns=""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xmlns=""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２３．２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と大きく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上回っており、また、本市の前年度比率より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柳川市・みやま市一般廃棄物処理施設整備事業２，８４５百万円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により地方債の残高が増加したためである。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については、中期財政計画に沿った財政運営を行い、新規借り入れの抑制や繰上償還により地方債残高を抑えることで、将来的に安定的な財政運営を目指す。さらに、公債費等義務的経費の削減を中心とする行財政改革を進め、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xmlns=""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xmlns=""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xmlns=""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xmlns=""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xmlns=""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xmlns=""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xmlns=""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xmlns=""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xmlns=""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35983</xdr:rowOff>
    </xdr:to>
    <xdr:cxnSp macro="">
      <xdr:nvCxnSpPr>
        <xdr:cNvPr id="441" name="直線コネクタ 440">
          <a:extLst>
            <a:ext uri="{FF2B5EF4-FFF2-40B4-BE49-F238E27FC236}">
              <a16:creationId xmlns:a16="http://schemas.microsoft.com/office/drawing/2014/main" xmlns="" id="{00000000-0008-0000-0300-0000B9010000}"/>
            </a:ext>
          </a:extLst>
        </xdr:cNvPr>
        <xdr:cNvCxnSpPr/>
      </xdr:nvCxnSpPr>
      <xdr:spPr>
        <a:xfrm flipV="1">
          <a:off x="17018000" y="2370667"/>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8060</xdr:rowOff>
    </xdr:from>
    <xdr:ext cx="762000" cy="259045"/>
    <xdr:sp macro="" textlink="">
      <xdr:nvSpPr>
        <xdr:cNvPr id="442" name="将来負担の状況最小値テキスト">
          <a:extLst>
            <a:ext uri="{FF2B5EF4-FFF2-40B4-BE49-F238E27FC236}">
              <a16:creationId xmlns:a16="http://schemas.microsoft.com/office/drawing/2014/main" xmlns="" id="{00000000-0008-0000-0300-0000BA010000}"/>
            </a:ext>
          </a:extLst>
        </xdr:cNvPr>
        <xdr:cNvSpPr txBox="1"/>
      </xdr:nvSpPr>
      <xdr:spPr>
        <a:xfrm>
          <a:off x="17106900" y="395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35983</xdr:rowOff>
    </xdr:from>
    <xdr:to>
      <xdr:col>81</xdr:col>
      <xdr:colOff>133350</xdr:colOff>
      <xdr:row>23</xdr:row>
      <xdr:rowOff>35983</xdr:rowOff>
    </xdr:to>
    <xdr:cxnSp macro="">
      <xdr:nvCxnSpPr>
        <xdr:cNvPr id="443" name="直線コネクタ 442">
          <a:extLst>
            <a:ext uri="{FF2B5EF4-FFF2-40B4-BE49-F238E27FC236}">
              <a16:creationId xmlns:a16="http://schemas.microsoft.com/office/drawing/2014/main" xmlns="" id="{00000000-0008-0000-0300-0000BB010000}"/>
            </a:ext>
          </a:extLst>
        </xdr:cNvPr>
        <xdr:cNvCxnSpPr/>
      </xdr:nvCxnSpPr>
      <xdr:spPr>
        <a:xfrm>
          <a:off x="16929100" y="397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a:extLst>
            <a:ext uri="{FF2B5EF4-FFF2-40B4-BE49-F238E27FC236}">
              <a16:creationId xmlns:a16="http://schemas.microsoft.com/office/drawing/2014/main" xmlns="" id="{00000000-0008-0000-0300-0000BC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xmlns=""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63147</xdr:rowOff>
    </xdr:from>
    <xdr:to>
      <xdr:col>81</xdr:col>
      <xdr:colOff>44450</xdr:colOff>
      <xdr:row>17</xdr:row>
      <xdr:rowOff>24412</xdr:rowOff>
    </xdr:to>
    <xdr:cxnSp macro="">
      <xdr:nvCxnSpPr>
        <xdr:cNvPr id="446" name="直線コネクタ 445">
          <a:extLst>
            <a:ext uri="{FF2B5EF4-FFF2-40B4-BE49-F238E27FC236}">
              <a16:creationId xmlns:a16="http://schemas.microsoft.com/office/drawing/2014/main" xmlns="" id="{00000000-0008-0000-0300-0000BE010000}"/>
            </a:ext>
          </a:extLst>
        </xdr:cNvPr>
        <xdr:cNvCxnSpPr/>
      </xdr:nvCxnSpPr>
      <xdr:spPr>
        <a:xfrm>
          <a:off x="16179800" y="2806347"/>
          <a:ext cx="8382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22030</xdr:rowOff>
    </xdr:from>
    <xdr:ext cx="762000" cy="259045"/>
    <xdr:sp macro="" textlink="">
      <xdr:nvSpPr>
        <xdr:cNvPr id="447" name="将来負担の状況平均値テキスト">
          <a:extLst>
            <a:ext uri="{FF2B5EF4-FFF2-40B4-BE49-F238E27FC236}">
              <a16:creationId xmlns:a16="http://schemas.microsoft.com/office/drawing/2014/main" xmlns="" id="{00000000-0008-0000-0300-0000BF010000}"/>
            </a:ext>
          </a:extLst>
        </xdr:cNvPr>
        <xdr:cNvSpPr txBox="1"/>
      </xdr:nvSpPr>
      <xdr:spPr>
        <a:xfrm>
          <a:off x="17106900" y="24223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5503</xdr:rowOff>
    </xdr:from>
    <xdr:to>
      <xdr:col>81</xdr:col>
      <xdr:colOff>95250</xdr:colOff>
      <xdr:row>15</xdr:row>
      <xdr:rowOff>107103</xdr:rowOff>
    </xdr:to>
    <xdr:sp macro="" textlink="">
      <xdr:nvSpPr>
        <xdr:cNvPr id="448" name="フローチャート: 判断 447">
          <a:extLst>
            <a:ext uri="{FF2B5EF4-FFF2-40B4-BE49-F238E27FC236}">
              <a16:creationId xmlns:a16="http://schemas.microsoft.com/office/drawing/2014/main" xmlns="" id="{00000000-0008-0000-0300-0000C0010000}"/>
            </a:ext>
          </a:extLst>
        </xdr:cNvPr>
        <xdr:cNvSpPr/>
      </xdr:nvSpPr>
      <xdr:spPr>
        <a:xfrm>
          <a:off x="16967200" y="257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97860</xdr:rowOff>
    </xdr:from>
    <xdr:to>
      <xdr:col>77</xdr:col>
      <xdr:colOff>44450</xdr:colOff>
      <xdr:row>16</xdr:row>
      <xdr:rowOff>63147</xdr:rowOff>
    </xdr:to>
    <xdr:cxnSp macro="">
      <xdr:nvCxnSpPr>
        <xdr:cNvPr id="449" name="直線コネクタ 448">
          <a:extLst>
            <a:ext uri="{FF2B5EF4-FFF2-40B4-BE49-F238E27FC236}">
              <a16:creationId xmlns:a16="http://schemas.microsoft.com/office/drawing/2014/main" xmlns="" id="{00000000-0008-0000-0300-0000C1010000}"/>
            </a:ext>
          </a:extLst>
        </xdr:cNvPr>
        <xdr:cNvCxnSpPr/>
      </xdr:nvCxnSpPr>
      <xdr:spPr>
        <a:xfrm>
          <a:off x="15290800" y="266961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123472</xdr:rowOff>
    </xdr:from>
    <xdr:to>
      <xdr:col>77</xdr:col>
      <xdr:colOff>95250</xdr:colOff>
      <xdr:row>16</xdr:row>
      <xdr:rowOff>53622</xdr:rowOff>
    </xdr:to>
    <xdr:sp macro="" textlink="">
      <xdr:nvSpPr>
        <xdr:cNvPr id="450" name="フローチャート: 判断 449">
          <a:extLst>
            <a:ext uri="{FF2B5EF4-FFF2-40B4-BE49-F238E27FC236}">
              <a16:creationId xmlns:a16="http://schemas.microsoft.com/office/drawing/2014/main" xmlns="" id="{00000000-0008-0000-0300-0000C2010000}"/>
            </a:ext>
          </a:extLst>
        </xdr:cNvPr>
        <xdr:cNvSpPr/>
      </xdr:nvSpPr>
      <xdr:spPr>
        <a:xfrm>
          <a:off x="16129000" y="269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63799</xdr:rowOff>
    </xdr:from>
    <xdr:ext cx="736600" cy="259045"/>
    <xdr:sp macro="" textlink="">
      <xdr:nvSpPr>
        <xdr:cNvPr id="451" name="テキスト ボックス 450">
          <a:extLst>
            <a:ext uri="{FF2B5EF4-FFF2-40B4-BE49-F238E27FC236}">
              <a16:creationId xmlns:a16="http://schemas.microsoft.com/office/drawing/2014/main" xmlns="" id="{00000000-0008-0000-0300-0000C3010000}"/>
            </a:ext>
          </a:extLst>
        </xdr:cNvPr>
        <xdr:cNvSpPr txBox="1"/>
      </xdr:nvSpPr>
      <xdr:spPr>
        <a:xfrm>
          <a:off x="15798800" y="2464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22790</xdr:rowOff>
    </xdr:from>
    <xdr:to>
      <xdr:col>72</xdr:col>
      <xdr:colOff>203200</xdr:colOff>
      <xdr:row>15</xdr:row>
      <xdr:rowOff>97860</xdr:rowOff>
    </xdr:to>
    <xdr:cxnSp macro="">
      <xdr:nvCxnSpPr>
        <xdr:cNvPr id="452" name="直線コネクタ 451">
          <a:extLst>
            <a:ext uri="{FF2B5EF4-FFF2-40B4-BE49-F238E27FC236}">
              <a16:creationId xmlns:a16="http://schemas.microsoft.com/office/drawing/2014/main" xmlns="" id="{00000000-0008-0000-0300-0000C4010000}"/>
            </a:ext>
          </a:extLst>
        </xdr:cNvPr>
        <xdr:cNvCxnSpPr/>
      </xdr:nvCxnSpPr>
      <xdr:spPr>
        <a:xfrm>
          <a:off x="14401800" y="2594540"/>
          <a:ext cx="889000" cy="7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56444</xdr:rowOff>
    </xdr:from>
    <xdr:to>
      <xdr:col>73</xdr:col>
      <xdr:colOff>44450</xdr:colOff>
      <xdr:row>15</xdr:row>
      <xdr:rowOff>158044</xdr:rowOff>
    </xdr:to>
    <xdr:sp macro="" textlink="">
      <xdr:nvSpPr>
        <xdr:cNvPr id="453" name="フローチャート: 判断 452">
          <a:extLst>
            <a:ext uri="{FF2B5EF4-FFF2-40B4-BE49-F238E27FC236}">
              <a16:creationId xmlns:a16="http://schemas.microsoft.com/office/drawing/2014/main" xmlns="" id="{00000000-0008-0000-0300-0000C5010000}"/>
            </a:ext>
          </a:extLst>
        </xdr:cNvPr>
        <xdr:cNvSpPr/>
      </xdr:nvSpPr>
      <xdr:spPr>
        <a:xfrm>
          <a:off x="15240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142821</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4909800" y="2714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22790</xdr:rowOff>
    </xdr:from>
    <xdr:to>
      <xdr:col>68</xdr:col>
      <xdr:colOff>152400</xdr:colOff>
      <xdr:row>15</xdr:row>
      <xdr:rowOff>38876</xdr:rowOff>
    </xdr:to>
    <xdr:cxnSp macro="">
      <xdr:nvCxnSpPr>
        <xdr:cNvPr id="455" name="直線コネクタ 454">
          <a:extLst>
            <a:ext uri="{FF2B5EF4-FFF2-40B4-BE49-F238E27FC236}">
              <a16:creationId xmlns:a16="http://schemas.microsoft.com/office/drawing/2014/main" xmlns="" id="{00000000-0008-0000-0300-0000C7010000}"/>
            </a:ext>
          </a:extLst>
        </xdr:cNvPr>
        <xdr:cNvCxnSpPr/>
      </xdr:nvCxnSpPr>
      <xdr:spPr>
        <a:xfrm flipV="1">
          <a:off x="13512800" y="259454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88618</xdr:rowOff>
    </xdr:from>
    <xdr:to>
      <xdr:col>68</xdr:col>
      <xdr:colOff>203200</xdr:colOff>
      <xdr:row>16</xdr:row>
      <xdr:rowOff>18768</xdr:rowOff>
    </xdr:to>
    <xdr:sp macro="" textlink="">
      <xdr:nvSpPr>
        <xdr:cNvPr id="456" name="フローチャート: 判断 455">
          <a:extLst>
            <a:ext uri="{FF2B5EF4-FFF2-40B4-BE49-F238E27FC236}">
              <a16:creationId xmlns:a16="http://schemas.microsoft.com/office/drawing/2014/main" xmlns="" id="{00000000-0008-0000-0300-0000C8010000}"/>
            </a:ext>
          </a:extLst>
        </xdr:cNvPr>
        <xdr:cNvSpPr/>
      </xdr:nvSpPr>
      <xdr:spPr>
        <a:xfrm>
          <a:off x="14351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3545</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4020800" y="274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152965</xdr:rowOff>
    </xdr:from>
    <xdr:to>
      <xdr:col>64</xdr:col>
      <xdr:colOff>152400</xdr:colOff>
      <xdr:row>16</xdr:row>
      <xdr:rowOff>83115</xdr:rowOff>
    </xdr:to>
    <xdr:sp macro="" textlink="">
      <xdr:nvSpPr>
        <xdr:cNvPr id="458" name="フローチャート: 判断 457">
          <a:extLst>
            <a:ext uri="{FF2B5EF4-FFF2-40B4-BE49-F238E27FC236}">
              <a16:creationId xmlns:a16="http://schemas.microsoft.com/office/drawing/2014/main" xmlns="" id="{00000000-0008-0000-0300-0000CA010000}"/>
            </a:ext>
          </a:extLst>
        </xdr:cNvPr>
        <xdr:cNvSpPr/>
      </xdr:nvSpPr>
      <xdr:spPr>
        <a:xfrm>
          <a:off x="13462000" y="272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67892</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3131800" y="281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xmlns=""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xmlns=""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xmlns=""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145062</xdr:rowOff>
    </xdr:from>
    <xdr:to>
      <xdr:col>81</xdr:col>
      <xdr:colOff>95250</xdr:colOff>
      <xdr:row>17</xdr:row>
      <xdr:rowOff>75212</xdr:rowOff>
    </xdr:to>
    <xdr:sp macro="" textlink="">
      <xdr:nvSpPr>
        <xdr:cNvPr id="465" name="楕円 464">
          <a:extLst>
            <a:ext uri="{FF2B5EF4-FFF2-40B4-BE49-F238E27FC236}">
              <a16:creationId xmlns:a16="http://schemas.microsoft.com/office/drawing/2014/main" xmlns="" id="{00000000-0008-0000-0300-0000D1010000}"/>
            </a:ext>
          </a:extLst>
        </xdr:cNvPr>
        <xdr:cNvSpPr/>
      </xdr:nvSpPr>
      <xdr:spPr>
        <a:xfrm>
          <a:off x="16967200" y="288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117139</xdr:rowOff>
    </xdr:from>
    <xdr:ext cx="762000" cy="259045"/>
    <xdr:sp macro="" textlink="">
      <xdr:nvSpPr>
        <xdr:cNvPr id="466" name="将来負担の状況該当値テキスト">
          <a:extLst>
            <a:ext uri="{FF2B5EF4-FFF2-40B4-BE49-F238E27FC236}">
              <a16:creationId xmlns:a16="http://schemas.microsoft.com/office/drawing/2014/main" xmlns="" id="{00000000-0008-0000-0300-0000D2010000}"/>
            </a:ext>
          </a:extLst>
        </xdr:cNvPr>
        <xdr:cNvSpPr txBox="1"/>
      </xdr:nvSpPr>
      <xdr:spPr>
        <a:xfrm>
          <a:off x="17106900" y="286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12347</xdr:rowOff>
    </xdr:from>
    <xdr:to>
      <xdr:col>77</xdr:col>
      <xdr:colOff>95250</xdr:colOff>
      <xdr:row>16</xdr:row>
      <xdr:rowOff>113947</xdr:rowOff>
    </xdr:to>
    <xdr:sp macro="" textlink="">
      <xdr:nvSpPr>
        <xdr:cNvPr id="467" name="楕円 466">
          <a:extLst>
            <a:ext uri="{FF2B5EF4-FFF2-40B4-BE49-F238E27FC236}">
              <a16:creationId xmlns:a16="http://schemas.microsoft.com/office/drawing/2014/main" xmlns="" id="{00000000-0008-0000-0300-0000D3010000}"/>
            </a:ext>
          </a:extLst>
        </xdr:cNvPr>
        <xdr:cNvSpPr/>
      </xdr:nvSpPr>
      <xdr:spPr>
        <a:xfrm>
          <a:off x="16129000" y="275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98724</xdr:rowOff>
    </xdr:from>
    <xdr:ext cx="736600" cy="259045"/>
    <xdr:sp macro="" textlink="">
      <xdr:nvSpPr>
        <xdr:cNvPr id="468" name="テキスト ボックス 467">
          <a:extLst>
            <a:ext uri="{FF2B5EF4-FFF2-40B4-BE49-F238E27FC236}">
              <a16:creationId xmlns:a16="http://schemas.microsoft.com/office/drawing/2014/main" xmlns="" id="{00000000-0008-0000-0300-0000D4010000}"/>
            </a:ext>
          </a:extLst>
        </xdr:cNvPr>
        <xdr:cNvSpPr txBox="1"/>
      </xdr:nvSpPr>
      <xdr:spPr>
        <a:xfrm>
          <a:off x="15798800" y="2841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47060</xdr:rowOff>
    </xdr:from>
    <xdr:to>
      <xdr:col>73</xdr:col>
      <xdr:colOff>44450</xdr:colOff>
      <xdr:row>15</xdr:row>
      <xdr:rowOff>148660</xdr:rowOff>
    </xdr:to>
    <xdr:sp macro="" textlink="">
      <xdr:nvSpPr>
        <xdr:cNvPr id="469" name="楕円 468">
          <a:extLst>
            <a:ext uri="{FF2B5EF4-FFF2-40B4-BE49-F238E27FC236}">
              <a16:creationId xmlns:a16="http://schemas.microsoft.com/office/drawing/2014/main" xmlns="" id="{00000000-0008-0000-0300-0000D5010000}"/>
            </a:ext>
          </a:extLst>
        </xdr:cNvPr>
        <xdr:cNvSpPr/>
      </xdr:nvSpPr>
      <xdr:spPr>
        <a:xfrm>
          <a:off x="15240000" y="261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158837</xdr:rowOff>
    </xdr:from>
    <xdr:ext cx="762000" cy="259045"/>
    <xdr:sp macro="" textlink="">
      <xdr:nvSpPr>
        <xdr:cNvPr id="470" name="テキスト ボックス 469">
          <a:extLst>
            <a:ext uri="{FF2B5EF4-FFF2-40B4-BE49-F238E27FC236}">
              <a16:creationId xmlns:a16="http://schemas.microsoft.com/office/drawing/2014/main" xmlns="" id="{00000000-0008-0000-0300-0000D6010000}"/>
            </a:ext>
          </a:extLst>
        </xdr:cNvPr>
        <xdr:cNvSpPr txBox="1"/>
      </xdr:nvSpPr>
      <xdr:spPr>
        <a:xfrm>
          <a:off x="14909800" y="238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143440</xdr:rowOff>
    </xdr:from>
    <xdr:to>
      <xdr:col>68</xdr:col>
      <xdr:colOff>203200</xdr:colOff>
      <xdr:row>15</xdr:row>
      <xdr:rowOff>73590</xdr:rowOff>
    </xdr:to>
    <xdr:sp macro="" textlink="">
      <xdr:nvSpPr>
        <xdr:cNvPr id="471" name="楕円 470">
          <a:extLst>
            <a:ext uri="{FF2B5EF4-FFF2-40B4-BE49-F238E27FC236}">
              <a16:creationId xmlns:a16="http://schemas.microsoft.com/office/drawing/2014/main" xmlns="" id="{00000000-0008-0000-0300-0000D7010000}"/>
            </a:ext>
          </a:extLst>
        </xdr:cNvPr>
        <xdr:cNvSpPr/>
      </xdr:nvSpPr>
      <xdr:spPr>
        <a:xfrm>
          <a:off x="14351000" y="254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83767</xdr:rowOff>
    </xdr:from>
    <xdr:ext cx="762000" cy="259045"/>
    <xdr:sp macro="" textlink="">
      <xdr:nvSpPr>
        <xdr:cNvPr id="472" name="テキスト ボックス 471">
          <a:extLst>
            <a:ext uri="{FF2B5EF4-FFF2-40B4-BE49-F238E27FC236}">
              <a16:creationId xmlns:a16="http://schemas.microsoft.com/office/drawing/2014/main" xmlns="" id="{00000000-0008-0000-0300-0000D8010000}"/>
            </a:ext>
          </a:extLst>
        </xdr:cNvPr>
        <xdr:cNvSpPr txBox="1"/>
      </xdr:nvSpPr>
      <xdr:spPr>
        <a:xfrm>
          <a:off x="14020800" y="231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159526</xdr:rowOff>
    </xdr:from>
    <xdr:to>
      <xdr:col>64</xdr:col>
      <xdr:colOff>152400</xdr:colOff>
      <xdr:row>15</xdr:row>
      <xdr:rowOff>89676</xdr:rowOff>
    </xdr:to>
    <xdr:sp macro="" textlink="">
      <xdr:nvSpPr>
        <xdr:cNvPr id="473" name="楕円 472">
          <a:extLst>
            <a:ext uri="{FF2B5EF4-FFF2-40B4-BE49-F238E27FC236}">
              <a16:creationId xmlns:a16="http://schemas.microsoft.com/office/drawing/2014/main" xmlns="" id="{00000000-0008-0000-0300-0000D9010000}"/>
            </a:ext>
          </a:extLst>
        </xdr:cNvPr>
        <xdr:cNvSpPr/>
      </xdr:nvSpPr>
      <xdr:spPr>
        <a:xfrm>
          <a:off x="13462000" y="255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99853</xdr:rowOff>
    </xdr:from>
    <xdr:ext cx="762000" cy="259045"/>
    <xdr:sp macro="" textlink="">
      <xdr:nvSpPr>
        <xdr:cNvPr id="474" name="テキスト ボックス 473">
          <a:extLst>
            <a:ext uri="{FF2B5EF4-FFF2-40B4-BE49-F238E27FC236}">
              <a16:creationId xmlns:a16="http://schemas.microsoft.com/office/drawing/2014/main" xmlns="" id="{00000000-0008-0000-0300-0000DA010000}"/>
            </a:ext>
          </a:extLst>
        </xdr:cNvPr>
        <xdr:cNvSpPr txBox="1"/>
      </xdr:nvSpPr>
      <xdr:spPr>
        <a:xfrm>
          <a:off x="13131800" y="2328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63,969
63,455
77.15
38,303,848
36,546,541
1,678,416
17,140,699
38,629,831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人件費に係るものは、令和３年度において２４．６％と全国平均と比較して低い水準となっている。要因としては、定員削減計画が順調に進んだものである。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今後も給与制度の適正化を行うとともに、引き続き定員削減計画を通じて人件費を削減するよう努める。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42418</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70026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128795</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44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42418</xdr:rowOff>
    </xdr:from>
    <xdr:to>
      <xdr:col>24</xdr:col>
      <xdr:colOff>114300</xdr:colOff>
      <xdr:row>33</xdr:row>
      <xdr:rowOff>42418</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70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90424</xdr:rowOff>
    </xdr:from>
    <xdr:to>
      <xdr:col>24</xdr:col>
      <xdr:colOff>25400</xdr:colOff>
      <xdr:row>39</xdr:row>
      <xdr:rowOff>28702</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flipV="1">
          <a:off x="3987800" y="6605524"/>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108729</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280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92202</xdr:rowOff>
    </xdr:from>
    <xdr:to>
      <xdr:col>24</xdr:col>
      <xdr:colOff>76200</xdr:colOff>
      <xdr:row>38</xdr:row>
      <xdr:rowOff>22352</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28702</xdr:rowOff>
    </xdr:from>
    <xdr:to>
      <xdr:col>19</xdr:col>
      <xdr:colOff>187325</xdr:colOff>
      <xdr:row>39</xdr:row>
      <xdr:rowOff>120142</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flipV="1">
          <a:off x="3098800" y="671525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85344</xdr:rowOff>
    </xdr:from>
    <xdr:to>
      <xdr:col>20</xdr:col>
      <xdr:colOff>38100</xdr:colOff>
      <xdr:row>39</xdr:row>
      <xdr:rowOff>15494</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60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25671</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369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101854</xdr:rowOff>
    </xdr:from>
    <xdr:to>
      <xdr:col>15</xdr:col>
      <xdr:colOff>98425</xdr:colOff>
      <xdr:row>39</xdr:row>
      <xdr:rowOff>120142</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a:off x="2209800" y="67884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92202</xdr:rowOff>
    </xdr:from>
    <xdr:to>
      <xdr:col>15</xdr:col>
      <xdr:colOff>149225</xdr:colOff>
      <xdr:row>38</xdr:row>
      <xdr:rowOff>22352</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32529</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204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83566</xdr:rowOff>
    </xdr:from>
    <xdr:to>
      <xdr:col>11</xdr:col>
      <xdr:colOff>9525</xdr:colOff>
      <xdr:row>39</xdr:row>
      <xdr:rowOff>101854</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a:off x="1320800" y="67701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101346</xdr:rowOff>
    </xdr:from>
    <xdr:to>
      <xdr:col>11</xdr:col>
      <xdr:colOff>60325</xdr:colOff>
      <xdr:row>38</xdr:row>
      <xdr:rowOff>31496</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41673</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83058</xdr:rowOff>
    </xdr:from>
    <xdr:to>
      <xdr:col>6</xdr:col>
      <xdr:colOff>171450</xdr:colOff>
      <xdr:row>38</xdr:row>
      <xdr:rowOff>13208</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42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23385</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19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39624</xdr:rowOff>
    </xdr:from>
    <xdr:to>
      <xdr:col>24</xdr:col>
      <xdr:colOff>76200</xdr:colOff>
      <xdr:row>38</xdr:row>
      <xdr:rowOff>141224</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11701</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149352</xdr:rowOff>
    </xdr:from>
    <xdr:to>
      <xdr:col>20</xdr:col>
      <xdr:colOff>38100</xdr:colOff>
      <xdr:row>39</xdr:row>
      <xdr:rowOff>79502</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64279</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6750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69342</xdr:rowOff>
    </xdr:from>
    <xdr:to>
      <xdr:col>15</xdr:col>
      <xdr:colOff>149225</xdr:colOff>
      <xdr:row>39</xdr:row>
      <xdr:rowOff>170942</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155719</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684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51054</xdr:rowOff>
    </xdr:from>
    <xdr:to>
      <xdr:col>11</xdr:col>
      <xdr:colOff>60325</xdr:colOff>
      <xdr:row>39</xdr:row>
      <xdr:rowOff>152654</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137431</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682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32766</xdr:rowOff>
    </xdr:from>
    <xdr:to>
      <xdr:col>6</xdr:col>
      <xdr:colOff>171450</xdr:colOff>
      <xdr:row>39</xdr:row>
      <xdr:rowOff>134366</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67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119143</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680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需用費や委託料の節減を図った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により、前年度より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とほぼ同水準で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経常経費節減に向けて、委託料等の内部管理経費について、事務の効率化と創意工夫による改善に努め、施設の維持管理は業務委託の際、費用対効果の検証や、長期継続契約などの活用により契約総額の削減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xmlns=""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flipV="1">
          <a:off x="16510000" y="23749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xmlns=""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a:extLst>
            <a:ext uri="{FF2B5EF4-FFF2-40B4-BE49-F238E27FC236}">
              <a16:creationId xmlns:a16="http://schemas.microsoft.com/office/drawing/2014/main" xmlns="" id="{00000000-0008-0000-0400-00007D000000}"/>
            </a:ext>
          </a:extLst>
        </xdr:cNvPr>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15421</xdr:rowOff>
    </xdr:from>
    <xdr:to>
      <xdr:col>82</xdr:col>
      <xdr:colOff>107950</xdr:colOff>
      <xdr:row>18</xdr:row>
      <xdr:rowOff>7257</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flipV="1">
          <a:off x="15671800" y="2930071"/>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119034</xdr:rowOff>
    </xdr:from>
    <xdr:ext cx="762000" cy="259045"/>
    <xdr:sp macro="" textlink="">
      <xdr:nvSpPr>
        <xdr:cNvPr id="128" name="物件費平均値テキスト">
          <a:extLst>
            <a:ext uri="{FF2B5EF4-FFF2-40B4-BE49-F238E27FC236}">
              <a16:creationId xmlns:a16="http://schemas.microsoft.com/office/drawing/2014/main" xmlns="" id="{00000000-0008-0000-0400-000080000000}"/>
            </a:ext>
          </a:extLst>
        </xdr:cNvPr>
        <xdr:cNvSpPr txBox="1"/>
      </xdr:nvSpPr>
      <xdr:spPr>
        <a:xfrm>
          <a:off x="16598900" y="2862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146957</xdr:rowOff>
    </xdr:from>
    <xdr:to>
      <xdr:col>82</xdr:col>
      <xdr:colOff>158750</xdr:colOff>
      <xdr:row>17</xdr:row>
      <xdr:rowOff>77107</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64592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146050</xdr:rowOff>
    </xdr:from>
    <xdr:to>
      <xdr:col>78</xdr:col>
      <xdr:colOff>69850</xdr:colOff>
      <xdr:row>18</xdr:row>
      <xdr:rowOff>7257</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a:off x="14782800" y="3060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141713</xdr:rowOff>
    </xdr:from>
    <xdr:ext cx="736600" cy="259045"/>
    <xdr:sp macro="" textlink="">
      <xdr:nvSpPr>
        <xdr:cNvPr id="132" name="テキスト ボックス 131">
          <a:extLst>
            <a:ext uri="{FF2B5EF4-FFF2-40B4-BE49-F238E27FC236}">
              <a16:creationId xmlns:a16="http://schemas.microsoft.com/office/drawing/2014/main" xmlns="" id="{00000000-0008-0000-0400-000084000000}"/>
            </a:ext>
          </a:extLst>
        </xdr:cNvPr>
        <xdr:cNvSpPr txBox="1"/>
      </xdr:nvSpPr>
      <xdr:spPr>
        <a:xfrm>
          <a:off x="15290800" y="27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91621</xdr:rowOff>
    </xdr:from>
    <xdr:to>
      <xdr:col>73</xdr:col>
      <xdr:colOff>180975</xdr:colOff>
      <xdr:row>17</xdr:row>
      <xdr:rowOff>146050</xdr:rowOff>
    </xdr:to>
    <xdr:cxnSp macro="">
      <xdr:nvCxnSpPr>
        <xdr:cNvPr id="133" name="直線コネクタ 132">
          <a:extLst>
            <a:ext uri="{FF2B5EF4-FFF2-40B4-BE49-F238E27FC236}">
              <a16:creationId xmlns:a16="http://schemas.microsoft.com/office/drawing/2014/main" xmlns="" id="{00000000-0008-0000-0400-000085000000}"/>
            </a:ext>
          </a:extLst>
        </xdr:cNvPr>
        <xdr:cNvCxnSpPr/>
      </xdr:nvCxnSpPr>
      <xdr:spPr>
        <a:xfrm>
          <a:off x="13893800" y="3006271"/>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160564</xdr:rowOff>
    </xdr:from>
    <xdr:to>
      <xdr:col>74</xdr:col>
      <xdr:colOff>31750</xdr:colOff>
      <xdr:row>18</xdr:row>
      <xdr:rowOff>90714</xdr:rowOff>
    </xdr:to>
    <xdr:sp macro="" textlink="">
      <xdr:nvSpPr>
        <xdr:cNvPr id="134" name="フローチャート: 判断 133">
          <a:extLst>
            <a:ext uri="{FF2B5EF4-FFF2-40B4-BE49-F238E27FC236}">
              <a16:creationId xmlns:a16="http://schemas.microsoft.com/office/drawing/2014/main" xmlns="" id="{00000000-0008-0000-0400-000086000000}"/>
            </a:ext>
          </a:extLst>
        </xdr:cNvPr>
        <xdr:cNvSpPr/>
      </xdr:nvSpPr>
      <xdr:spPr>
        <a:xfrm>
          <a:off x="14732000" y="307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75491</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4401800" y="316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58964</xdr:rowOff>
    </xdr:from>
    <xdr:to>
      <xdr:col>69</xdr:col>
      <xdr:colOff>92075</xdr:colOff>
      <xdr:row>17</xdr:row>
      <xdr:rowOff>91621</xdr:rowOff>
    </xdr:to>
    <xdr:cxnSp macro="">
      <xdr:nvCxnSpPr>
        <xdr:cNvPr id="136" name="直線コネクタ 135">
          <a:extLst>
            <a:ext uri="{FF2B5EF4-FFF2-40B4-BE49-F238E27FC236}">
              <a16:creationId xmlns:a16="http://schemas.microsoft.com/office/drawing/2014/main" xmlns="" id="{00000000-0008-0000-0400-000088000000}"/>
            </a:ext>
          </a:extLst>
        </xdr:cNvPr>
        <xdr:cNvCxnSpPr/>
      </xdr:nvCxnSpPr>
      <xdr:spPr>
        <a:xfrm>
          <a:off x="13004800" y="29736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127907</xdr:rowOff>
    </xdr:from>
    <xdr:to>
      <xdr:col>69</xdr:col>
      <xdr:colOff>142875</xdr:colOff>
      <xdr:row>18</xdr:row>
      <xdr:rowOff>58057</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3843000" y="304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42834</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3512800" y="312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136071</xdr:rowOff>
    </xdr:from>
    <xdr:to>
      <xdr:col>82</xdr:col>
      <xdr:colOff>158750</xdr:colOff>
      <xdr:row>17</xdr:row>
      <xdr:rowOff>66221</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64592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152598</xdr:rowOff>
    </xdr:from>
    <xdr:ext cx="762000" cy="259045"/>
    <xdr:sp macro="" textlink="">
      <xdr:nvSpPr>
        <xdr:cNvPr id="147" name="物件費該当値テキスト">
          <a:extLst>
            <a:ext uri="{FF2B5EF4-FFF2-40B4-BE49-F238E27FC236}">
              <a16:creationId xmlns:a16="http://schemas.microsoft.com/office/drawing/2014/main" xmlns="" id="{00000000-0008-0000-0400-000093000000}"/>
            </a:ext>
          </a:extLst>
        </xdr:cNvPr>
        <xdr:cNvSpPr txBox="1"/>
      </xdr:nvSpPr>
      <xdr:spPr>
        <a:xfrm>
          <a:off x="16598900" y="272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127907</xdr:rowOff>
    </xdr:from>
    <xdr:to>
      <xdr:col>78</xdr:col>
      <xdr:colOff>120650</xdr:colOff>
      <xdr:row>18</xdr:row>
      <xdr:rowOff>58057</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5621000" y="3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42834</xdr:rowOff>
    </xdr:from>
    <xdr:ext cx="7366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5290800" y="312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95250</xdr:rowOff>
    </xdr:from>
    <xdr:to>
      <xdr:col>74</xdr:col>
      <xdr:colOff>31750</xdr:colOff>
      <xdr:row>18</xdr:row>
      <xdr:rowOff>25400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4732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40821</xdr:rowOff>
    </xdr:from>
    <xdr:to>
      <xdr:col>69</xdr:col>
      <xdr:colOff>142875</xdr:colOff>
      <xdr:row>17</xdr:row>
      <xdr:rowOff>142421</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38430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152598</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3512800" y="272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8164</xdr:rowOff>
    </xdr:from>
    <xdr:to>
      <xdr:col>65</xdr:col>
      <xdr:colOff>53975</xdr:colOff>
      <xdr:row>17</xdr:row>
      <xdr:rowOff>109764</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29540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119941</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2623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自立支援給付費や障がい児通所支援事業費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が増加し所要額は前年度より２４百万円増加しているが、経常収支比率は１１．８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％と前年度比率より０．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％低下した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。しかし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類似団体平均を上回っている状況が続いている。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今後も、資格審査等を適正に行い、健全な財政運営に努める。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xmlns=""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51562</xdr:rowOff>
    </xdr:from>
    <xdr:to>
      <xdr:col>24</xdr:col>
      <xdr:colOff>25400</xdr:colOff>
      <xdr:row>61</xdr:row>
      <xdr:rowOff>60706</xdr:rowOff>
    </xdr:to>
    <xdr:cxnSp macro="">
      <xdr:nvCxnSpPr>
        <xdr:cNvPr id="181" name="直線コネクタ 180">
          <a:extLst>
            <a:ext uri="{FF2B5EF4-FFF2-40B4-BE49-F238E27FC236}">
              <a16:creationId xmlns:a16="http://schemas.microsoft.com/office/drawing/2014/main" xmlns="" id="{00000000-0008-0000-0400-0000B5000000}"/>
            </a:ext>
          </a:extLst>
        </xdr:cNvPr>
        <xdr:cNvCxnSpPr/>
      </xdr:nvCxnSpPr>
      <xdr:spPr>
        <a:xfrm flipV="1">
          <a:off x="4826000" y="9138412"/>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82" name="扶助費最小値テキスト">
          <a:extLst>
            <a:ext uri="{FF2B5EF4-FFF2-40B4-BE49-F238E27FC236}">
              <a16:creationId xmlns:a16="http://schemas.microsoft.com/office/drawing/2014/main" xmlns="" id="{00000000-0008-0000-0400-0000B6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137939</xdr:rowOff>
    </xdr:from>
    <xdr:ext cx="762000" cy="259045"/>
    <xdr:sp macro="" textlink="">
      <xdr:nvSpPr>
        <xdr:cNvPr id="184" name="扶助費最大値テキスト">
          <a:extLst>
            <a:ext uri="{FF2B5EF4-FFF2-40B4-BE49-F238E27FC236}">
              <a16:creationId xmlns:a16="http://schemas.microsoft.com/office/drawing/2014/main" xmlns="" id="{00000000-0008-0000-0400-0000B8000000}"/>
            </a:ext>
          </a:extLst>
        </xdr:cNvPr>
        <xdr:cNvSpPr txBox="1"/>
      </xdr:nvSpPr>
      <xdr:spPr>
        <a:xfrm>
          <a:off x="4914900" y="8881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51562</xdr:rowOff>
    </xdr:from>
    <xdr:to>
      <xdr:col>24</xdr:col>
      <xdr:colOff>114300</xdr:colOff>
      <xdr:row>53</xdr:row>
      <xdr:rowOff>51562</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91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5842</xdr:rowOff>
    </xdr:from>
    <xdr:to>
      <xdr:col>24</xdr:col>
      <xdr:colOff>25400</xdr:colOff>
      <xdr:row>57</xdr:row>
      <xdr:rowOff>60706</xdr:rowOff>
    </xdr:to>
    <xdr:cxnSp macro="">
      <xdr:nvCxnSpPr>
        <xdr:cNvPr id="186" name="直線コネクタ 185">
          <a:extLst>
            <a:ext uri="{FF2B5EF4-FFF2-40B4-BE49-F238E27FC236}">
              <a16:creationId xmlns:a16="http://schemas.microsoft.com/office/drawing/2014/main" xmlns="" id="{00000000-0008-0000-0400-0000BA000000}"/>
            </a:ext>
          </a:extLst>
        </xdr:cNvPr>
        <xdr:cNvCxnSpPr/>
      </xdr:nvCxnSpPr>
      <xdr:spPr>
        <a:xfrm flipV="1">
          <a:off x="3987800" y="977849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67581</xdr:rowOff>
    </xdr:from>
    <xdr:ext cx="762000" cy="259045"/>
    <xdr:sp macro="" textlink="">
      <xdr:nvSpPr>
        <xdr:cNvPr id="187" name="扶助費平均値テキスト">
          <a:extLst>
            <a:ext uri="{FF2B5EF4-FFF2-40B4-BE49-F238E27FC236}">
              <a16:creationId xmlns:a16="http://schemas.microsoft.com/office/drawing/2014/main" xmlns="" id="{00000000-0008-0000-0400-0000BB000000}"/>
            </a:ext>
          </a:extLst>
        </xdr:cNvPr>
        <xdr:cNvSpPr txBox="1"/>
      </xdr:nvSpPr>
      <xdr:spPr>
        <a:xfrm>
          <a:off x="4914900" y="93258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51054</xdr:rowOff>
    </xdr:from>
    <xdr:to>
      <xdr:col>24</xdr:col>
      <xdr:colOff>76200</xdr:colOff>
      <xdr:row>55</xdr:row>
      <xdr:rowOff>152654</xdr:rowOff>
    </xdr:to>
    <xdr:sp macro="" textlink="">
      <xdr:nvSpPr>
        <xdr:cNvPr id="188" name="フローチャート: 判断 187">
          <a:extLst>
            <a:ext uri="{FF2B5EF4-FFF2-40B4-BE49-F238E27FC236}">
              <a16:creationId xmlns:a16="http://schemas.microsoft.com/office/drawing/2014/main" xmlns="" id="{00000000-0008-0000-0400-0000BC000000}"/>
            </a:ext>
          </a:extLst>
        </xdr:cNvPr>
        <xdr:cNvSpPr/>
      </xdr:nvSpPr>
      <xdr:spPr>
        <a:xfrm>
          <a:off x="47752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60706</xdr:rowOff>
    </xdr:from>
    <xdr:to>
      <xdr:col>19</xdr:col>
      <xdr:colOff>187325</xdr:colOff>
      <xdr:row>57</xdr:row>
      <xdr:rowOff>106426</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flipV="1">
          <a:off x="3098800" y="98333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151638</xdr:rowOff>
    </xdr:from>
    <xdr:to>
      <xdr:col>20</xdr:col>
      <xdr:colOff>38100</xdr:colOff>
      <xdr:row>56</xdr:row>
      <xdr:rowOff>81788</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3937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91965</xdr:rowOff>
    </xdr:from>
    <xdr:ext cx="736600" cy="259045"/>
    <xdr:sp macro="" textlink="">
      <xdr:nvSpPr>
        <xdr:cNvPr id="191" name="テキスト ボックス 190">
          <a:extLst>
            <a:ext uri="{FF2B5EF4-FFF2-40B4-BE49-F238E27FC236}">
              <a16:creationId xmlns:a16="http://schemas.microsoft.com/office/drawing/2014/main" xmlns="" id="{00000000-0008-0000-0400-0000BF000000}"/>
            </a:ext>
          </a:extLst>
        </xdr:cNvPr>
        <xdr:cNvSpPr txBox="1"/>
      </xdr:nvSpPr>
      <xdr:spPr>
        <a:xfrm>
          <a:off x="3606800" y="9350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42418</xdr:rowOff>
    </xdr:from>
    <xdr:to>
      <xdr:col>15</xdr:col>
      <xdr:colOff>98425</xdr:colOff>
      <xdr:row>57</xdr:row>
      <xdr:rowOff>106426</xdr:rowOff>
    </xdr:to>
    <xdr:cxnSp macro="">
      <xdr:nvCxnSpPr>
        <xdr:cNvPr id="192" name="直線コネクタ 191">
          <a:extLst>
            <a:ext uri="{FF2B5EF4-FFF2-40B4-BE49-F238E27FC236}">
              <a16:creationId xmlns:a16="http://schemas.microsoft.com/office/drawing/2014/main" xmlns="" id="{00000000-0008-0000-0400-0000C0000000}"/>
            </a:ext>
          </a:extLst>
        </xdr:cNvPr>
        <xdr:cNvCxnSpPr/>
      </xdr:nvCxnSpPr>
      <xdr:spPr>
        <a:xfrm>
          <a:off x="2209800" y="981506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62484</xdr:rowOff>
    </xdr:from>
    <xdr:to>
      <xdr:col>15</xdr:col>
      <xdr:colOff>149225</xdr:colOff>
      <xdr:row>56</xdr:row>
      <xdr:rowOff>164084</xdr:rowOff>
    </xdr:to>
    <xdr:sp macro="" textlink="">
      <xdr:nvSpPr>
        <xdr:cNvPr id="193" name="フローチャート: 判断 192">
          <a:extLst>
            <a:ext uri="{FF2B5EF4-FFF2-40B4-BE49-F238E27FC236}">
              <a16:creationId xmlns:a16="http://schemas.microsoft.com/office/drawing/2014/main" xmlns="" id="{00000000-0008-0000-0400-0000C1000000}"/>
            </a:ext>
          </a:extLst>
        </xdr:cNvPr>
        <xdr:cNvSpPr/>
      </xdr:nvSpPr>
      <xdr:spPr>
        <a:xfrm>
          <a:off x="3048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2811</xdr:rowOff>
    </xdr:from>
    <xdr:ext cx="762000" cy="259045"/>
    <xdr:sp macro="" textlink="">
      <xdr:nvSpPr>
        <xdr:cNvPr id="194" name="テキスト ボックス 193">
          <a:extLst>
            <a:ext uri="{FF2B5EF4-FFF2-40B4-BE49-F238E27FC236}">
              <a16:creationId xmlns:a16="http://schemas.microsoft.com/office/drawing/2014/main" xmlns="" id="{00000000-0008-0000-0400-0000C2000000}"/>
            </a:ext>
          </a:extLst>
        </xdr:cNvPr>
        <xdr:cNvSpPr txBox="1"/>
      </xdr:nvSpPr>
      <xdr:spPr>
        <a:xfrm>
          <a:off x="2717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42418</xdr:rowOff>
    </xdr:from>
    <xdr:to>
      <xdr:col>11</xdr:col>
      <xdr:colOff>9525</xdr:colOff>
      <xdr:row>57</xdr:row>
      <xdr:rowOff>133858</xdr:rowOff>
    </xdr:to>
    <xdr:cxnSp macro="">
      <xdr:nvCxnSpPr>
        <xdr:cNvPr id="195" name="直線コネクタ 194">
          <a:extLst>
            <a:ext uri="{FF2B5EF4-FFF2-40B4-BE49-F238E27FC236}">
              <a16:creationId xmlns:a16="http://schemas.microsoft.com/office/drawing/2014/main" xmlns="" id="{00000000-0008-0000-0400-0000C3000000}"/>
            </a:ext>
          </a:extLst>
        </xdr:cNvPr>
        <xdr:cNvCxnSpPr/>
      </xdr:nvCxnSpPr>
      <xdr:spPr>
        <a:xfrm flipV="1">
          <a:off x="1320800" y="981506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16764</xdr:rowOff>
    </xdr:from>
    <xdr:to>
      <xdr:col>11</xdr:col>
      <xdr:colOff>60325</xdr:colOff>
      <xdr:row>56</xdr:row>
      <xdr:rowOff>118364</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2159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128541</xdr:rowOff>
    </xdr:from>
    <xdr:ext cx="7620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1828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1270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119397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939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126492</xdr:rowOff>
    </xdr:from>
    <xdr:to>
      <xdr:col>24</xdr:col>
      <xdr:colOff>76200</xdr:colOff>
      <xdr:row>57</xdr:row>
      <xdr:rowOff>56642</xdr:rowOff>
    </xdr:to>
    <xdr:sp macro="" textlink="">
      <xdr:nvSpPr>
        <xdr:cNvPr id="205" name="楕円 204">
          <a:extLst>
            <a:ext uri="{FF2B5EF4-FFF2-40B4-BE49-F238E27FC236}">
              <a16:creationId xmlns:a16="http://schemas.microsoft.com/office/drawing/2014/main" xmlns="" id="{00000000-0008-0000-0400-0000CD000000}"/>
            </a:ext>
          </a:extLst>
        </xdr:cNvPr>
        <xdr:cNvSpPr/>
      </xdr:nvSpPr>
      <xdr:spPr>
        <a:xfrm>
          <a:off x="47752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98569</xdr:rowOff>
    </xdr:from>
    <xdr:ext cx="762000" cy="259045"/>
    <xdr:sp macro="" textlink="">
      <xdr:nvSpPr>
        <xdr:cNvPr id="206" name="扶助費該当値テキスト">
          <a:extLst>
            <a:ext uri="{FF2B5EF4-FFF2-40B4-BE49-F238E27FC236}">
              <a16:creationId xmlns:a16="http://schemas.microsoft.com/office/drawing/2014/main" xmlns="" id="{00000000-0008-0000-0400-0000CE000000}"/>
            </a:ext>
          </a:extLst>
        </xdr:cNvPr>
        <xdr:cNvSpPr txBox="1"/>
      </xdr:nvSpPr>
      <xdr:spPr>
        <a:xfrm>
          <a:off x="4914900" y="969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9906</xdr:rowOff>
    </xdr:from>
    <xdr:to>
      <xdr:col>20</xdr:col>
      <xdr:colOff>38100</xdr:colOff>
      <xdr:row>57</xdr:row>
      <xdr:rowOff>111506</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39370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96283</xdr:rowOff>
    </xdr:from>
    <xdr:ext cx="7366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3606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55626</xdr:rowOff>
    </xdr:from>
    <xdr:to>
      <xdr:col>15</xdr:col>
      <xdr:colOff>149225</xdr:colOff>
      <xdr:row>57</xdr:row>
      <xdr:rowOff>157226</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3048000" y="98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142003</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2717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163068</xdr:rowOff>
    </xdr:from>
    <xdr:to>
      <xdr:col>11</xdr:col>
      <xdr:colOff>60325</xdr:colOff>
      <xdr:row>57</xdr:row>
      <xdr:rowOff>93218</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21590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77995</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1828800" y="985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83058</xdr:rowOff>
    </xdr:from>
    <xdr:to>
      <xdr:col>6</xdr:col>
      <xdr:colOff>171450</xdr:colOff>
      <xdr:row>58</xdr:row>
      <xdr:rowOff>13208</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1270000" y="98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169435</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939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xmlns=""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xmlns=""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その他に係る経常収支比率が類似団体平均を上回っているが、前年度と比較して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今後も、経常経費の節減を図るとともに、税や使用料、負担金の徴収をより強化すること等により、事業ごとの経営の健全化に努め、普通会計の負担額の軽減を図る。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xmlns=""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xmlns=""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xmlns=""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86178</xdr:rowOff>
    </xdr:from>
    <xdr:to>
      <xdr:col>82</xdr:col>
      <xdr:colOff>107950</xdr:colOff>
      <xdr:row>61</xdr:row>
      <xdr:rowOff>102507</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flipV="1">
          <a:off x="16510000" y="917302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5" name="その他最小値テキスト">
          <a:extLst>
            <a:ext uri="{FF2B5EF4-FFF2-40B4-BE49-F238E27FC236}">
              <a16:creationId xmlns:a16="http://schemas.microsoft.com/office/drawing/2014/main" xmlns="" id="{00000000-0008-0000-0400-0000F5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1105</xdr:rowOff>
    </xdr:from>
    <xdr:ext cx="762000" cy="259045"/>
    <xdr:sp macro="" textlink="">
      <xdr:nvSpPr>
        <xdr:cNvPr id="247" name="その他最大値テキスト">
          <a:extLst>
            <a:ext uri="{FF2B5EF4-FFF2-40B4-BE49-F238E27FC236}">
              <a16:creationId xmlns:a16="http://schemas.microsoft.com/office/drawing/2014/main" xmlns="" id="{00000000-0008-0000-0400-0000F7000000}"/>
            </a:ext>
          </a:extLst>
        </xdr:cNvPr>
        <xdr:cNvSpPr txBox="1"/>
      </xdr:nvSpPr>
      <xdr:spPr>
        <a:xfrm>
          <a:off x="16598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86178</xdr:rowOff>
    </xdr:from>
    <xdr:to>
      <xdr:col>82</xdr:col>
      <xdr:colOff>196850</xdr:colOff>
      <xdr:row>53</xdr:row>
      <xdr:rowOff>86178</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6421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78015</xdr:rowOff>
    </xdr:from>
    <xdr:to>
      <xdr:col>82</xdr:col>
      <xdr:colOff>107950</xdr:colOff>
      <xdr:row>58</xdr:row>
      <xdr:rowOff>143328</xdr:rowOff>
    </xdr:to>
    <xdr:cxnSp macro="">
      <xdr:nvCxnSpPr>
        <xdr:cNvPr id="249" name="直線コネクタ 248">
          <a:extLst>
            <a:ext uri="{FF2B5EF4-FFF2-40B4-BE49-F238E27FC236}">
              <a16:creationId xmlns:a16="http://schemas.microsoft.com/office/drawing/2014/main" xmlns="" id="{00000000-0008-0000-0400-0000F9000000}"/>
            </a:ext>
          </a:extLst>
        </xdr:cNvPr>
        <xdr:cNvCxnSpPr/>
      </xdr:nvCxnSpPr>
      <xdr:spPr>
        <a:xfrm flipV="1">
          <a:off x="15671800" y="100221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0" name="その他平均値テキスト">
          <a:extLst>
            <a:ext uri="{FF2B5EF4-FFF2-40B4-BE49-F238E27FC236}">
              <a16:creationId xmlns:a16="http://schemas.microsoft.com/office/drawing/2014/main" xmlns="" id="{00000000-0008-0000-0400-0000FA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1" name="フローチャート: 判断 250">
          <a:extLst>
            <a:ext uri="{FF2B5EF4-FFF2-40B4-BE49-F238E27FC236}">
              <a16:creationId xmlns:a16="http://schemas.microsoft.com/office/drawing/2014/main" xmlns="" id="{00000000-0008-0000-0400-0000FB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143328</xdr:rowOff>
    </xdr:from>
    <xdr:to>
      <xdr:col>78</xdr:col>
      <xdr:colOff>69850</xdr:colOff>
      <xdr:row>61</xdr:row>
      <xdr:rowOff>53522</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flipV="1">
          <a:off x="14782800" y="10087428"/>
          <a:ext cx="889000" cy="42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35378</xdr:rowOff>
    </xdr:from>
    <xdr:to>
      <xdr:col>78</xdr:col>
      <xdr:colOff>120650</xdr:colOff>
      <xdr:row>57</xdr:row>
      <xdr:rowOff>136978</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5621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147155</xdr:rowOff>
    </xdr:from>
    <xdr:ext cx="736600" cy="259045"/>
    <xdr:sp macro="" textlink="">
      <xdr:nvSpPr>
        <xdr:cNvPr id="254" name="テキスト ボックス 253">
          <a:extLst>
            <a:ext uri="{FF2B5EF4-FFF2-40B4-BE49-F238E27FC236}">
              <a16:creationId xmlns:a16="http://schemas.microsoft.com/office/drawing/2014/main" xmlns="" id="{00000000-0008-0000-0400-0000FE000000}"/>
            </a:ext>
          </a:extLst>
        </xdr:cNvPr>
        <xdr:cNvSpPr txBox="1"/>
      </xdr:nvSpPr>
      <xdr:spPr>
        <a:xfrm>
          <a:off x="15290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159657</xdr:rowOff>
    </xdr:from>
    <xdr:to>
      <xdr:col>73</xdr:col>
      <xdr:colOff>180975</xdr:colOff>
      <xdr:row>61</xdr:row>
      <xdr:rowOff>53522</xdr:rowOff>
    </xdr:to>
    <xdr:cxnSp macro="">
      <xdr:nvCxnSpPr>
        <xdr:cNvPr id="255" name="直線コネクタ 254">
          <a:extLst>
            <a:ext uri="{FF2B5EF4-FFF2-40B4-BE49-F238E27FC236}">
              <a16:creationId xmlns:a16="http://schemas.microsoft.com/office/drawing/2014/main" xmlns="" id="{00000000-0008-0000-0400-0000FF000000}"/>
            </a:ext>
          </a:extLst>
        </xdr:cNvPr>
        <xdr:cNvCxnSpPr/>
      </xdr:nvCxnSpPr>
      <xdr:spPr>
        <a:xfrm>
          <a:off x="13893800" y="104466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157843</xdr:rowOff>
    </xdr:from>
    <xdr:to>
      <xdr:col>74</xdr:col>
      <xdr:colOff>31750</xdr:colOff>
      <xdr:row>59</xdr:row>
      <xdr:rowOff>87993</xdr:rowOff>
    </xdr:to>
    <xdr:sp macro="" textlink="">
      <xdr:nvSpPr>
        <xdr:cNvPr id="256" name="フローチャート: 判断 255">
          <a:extLst>
            <a:ext uri="{FF2B5EF4-FFF2-40B4-BE49-F238E27FC236}">
              <a16:creationId xmlns:a16="http://schemas.microsoft.com/office/drawing/2014/main" xmlns="" id="{00000000-0008-0000-0400-000000010000}"/>
            </a:ext>
          </a:extLst>
        </xdr:cNvPr>
        <xdr:cNvSpPr/>
      </xdr:nvSpPr>
      <xdr:spPr>
        <a:xfrm>
          <a:off x="14732000" y="101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98170</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4401800" y="987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110672</xdr:rowOff>
    </xdr:from>
    <xdr:to>
      <xdr:col>69</xdr:col>
      <xdr:colOff>92075</xdr:colOff>
      <xdr:row>60</xdr:row>
      <xdr:rowOff>159657</xdr:rowOff>
    </xdr:to>
    <xdr:cxnSp macro="">
      <xdr:nvCxnSpPr>
        <xdr:cNvPr id="258" name="直線コネクタ 257">
          <a:extLst>
            <a:ext uri="{FF2B5EF4-FFF2-40B4-BE49-F238E27FC236}">
              <a16:creationId xmlns:a16="http://schemas.microsoft.com/office/drawing/2014/main" xmlns="" id="{00000000-0008-0000-0400-000002010000}"/>
            </a:ext>
          </a:extLst>
        </xdr:cNvPr>
        <xdr:cNvCxnSpPr/>
      </xdr:nvCxnSpPr>
      <xdr:spPr>
        <a:xfrm>
          <a:off x="13004800" y="103976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51707</xdr:rowOff>
    </xdr:from>
    <xdr:to>
      <xdr:col>69</xdr:col>
      <xdr:colOff>142875</xdr:colOff>
      <xdr:row>59</xdr:row>
      <xdr:rowOff>153307</xdr:rowOff>
    </xdr:to>
    <xdr:sp macro="" textlink="">
      <xdr:nvSpPr>
        <xdr:cNvPr id="259" name="フローチャート: 判断 258">
          <a:extLst>
            <a:ext uri="{FF2B5EF4-FFF2-40B4-BE49-F238E27FC236}">
              <a16:creationId xmlns:a16="http://schemas.microsoft.com/office/drawing/2014/main" xmlns="" id="{00000000-0008-0000-0400-000003010000}"/>
            </a:ext>
          </a:extLst>
        </xdr:cNvPr>
        <xdr:cNvSpPr/>
      </xdr:nvSpPr>
      <xdr:spPr>
        <a:xfrm>
          <a:off x="13843000" y="1016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163484</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3512800" y="993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51707</xdr:rowOff>
    </xdr:from>
    <xdr:to>
      <xdr:col>65</xdr:col>
      <xdr:colOff>53975</xdr:colOff>
      <xdr:row>59</xdr:row>
      <xdr:rowOff>153307</xdr:rowOff>
    </xdr:to>
    <xdr:sp macro="" textlink="">
      <xdr:nvSpPr>
        <xdr:cNvPr id="261" name="フローチャート: 判断 260">
          <a:extLst>
            <a:ext uri="{FF2B5EF4-FFF2-40B4-BE49-F238E27FC236}">
              <a16:creationId xmlns:a16="http://schemas.microsoft.com/office/drawing/2014/main" xmlns="" id="{00000000-0008-0000-0400-000005010000}"/>
            </a:ext>
          </a:extLst>
        </xdr:cNvPr>
        <xdr:cNvSpPr/>
      </xdr:nvSpPr>
      <xdr:spPr>
        <a:xfrm>
          <a:off x="12954000" y="1016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163484</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2623800" y="993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27215</xdr:rowOff>
    </xdr:from>
    <xdr:to>
      <xdr:col>82</xdr:col>
      <xdr:colOff>158750</xdr:colOff>
      <xdr:row>58</xdr:row>
      <xdr:rowOff>128815</xdr:rowOff>
    </xdr:to>
    <xdr:sp macro="" textlink="">
      <xdr:nvSpPr>
        <xdr:cNvPr id="268" name="楕円 267">
          <a:extLst>
            <a:ext uri="{FF2B5EF4-FFF2-40B4-BE49-F238E27FC236}">
              <a16:creationId xmlns:a16="http://schemas.microsoft.com/office/drawing/2014/main" xmlns="" id="{00000000-0008-0000-0400-00000C010000}"/>
            </a:ext>
          </a:extLst>
        </xdr:cNvPr>
        <xdr:cNvSpPr/>
      </xdr:nvSpPr>
      <xdr:spPr>
        <a:xfrm>
          <a:off x="164592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170742</xdr:rowOff>
    </xdr:from>
    <xdr:ext cx="762000" cy="259045"/>
    <xdr:sp macro="" textlink="">
      <xdr:nvSpPr>
        <xdr:cNvPr id="269" name="その他該当値テキスト">
          <a:extLst>
            <a:ext uri="{FF2B5EF4-FFF2-40B4-BE49-F238E27FC236}">
              <a16:creationId xmlns:a16="http://schemas.microsoft.com/office/drawing/2014/main" xmlns="" id="{00000000-0008-0000-0400-00000D010000}"/>
            </a:ext>
          </a:extLst>
        </xdr:cNvPr>
        <xdr:cNvSpPr txBox="1"/>
      </xdr:nvSpPr>
      <xdr:spPr>
        <a:xfrm>
          <a:off x="165989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92528</xdr:rowOff>
    </xdr:from>
    <xdr:to>
      <xdr:col>78</xdr:col>
      <xdr:colOff>120650</xdr:colOff>
      <xdr:row>59</xdr:row>
      <xdr:rowOff>22678</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5621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7455</xdr:rowOff>
    </xdr:from>
    <xdr:ext cx="7366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5290800" y="10123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2722</xdr:rowOff>
    </xdr:from>
    <xdr:to>
      <xdr:col>74</xdr:col>
      <xdr:colOff>31750</xdr:colOff>
      <xdr:row>61</xdr:row>
      <xdr:rowOff>104322</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4732000" y="1046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89099</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4401800" y="1054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108857</xdr:rowOff>
    </xdr:from>
    <xdr:to>
      <xdr:col>69</xdr:col>
      <xdr:colOff>142875</xdr:colOff>
      <xdr:row>61</xdr:row>
      <xdr:rowOff>39007</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3843000" y="103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23784</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3512800" y="1048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59872</xdr:rowOff>
    </xdr:from>
    <xdr:to>
      <xdr:col>65</xdr:col>
      <xdr:colOff>53975</xdr:colOff>
      <xdr:row>60</xdr:row>
      <xdr:rowOff>161472</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2954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146249</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2623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下水道企業会計への繰出金が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前年度比で５８百万円減少しているため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しているが、類似団体より３．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今後も、補助金の交付にあたっては、十分な審査を行い、適正な運用を行う</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xmlns=""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xmlns=""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xmlns=""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75565</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flipV="1">
          <a:off x="16510000" y="5910580"/>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47642</xdr:rowOff>
    </xdr:from>
    <xdr:ext cx="762000" cy="259045"/>
    <xdr:sp macro="" textlink="">
      <xdr:nvSpPr>
        <xdr:cNvPr id="301" name="補助費等最小値テキスト">
          <a:extLst>
            <a:ext uri="{FF2B5EF4-FFF2-40B4-BE49-F238E27FC236}">
              <a16:creationId xmlns:a16="http://schemas.microsoft.com/office/drawing/2014/main" xmlns="" id="{00000000-0008-0000-0400-00002D010000}"/>
            </a:ext>
          </a:extLst>
        </xdr:cNvPr>
        <xdr:cNvSpPr txBox="1"/>
      </xdr:nvSpPr>
      <xdr:spPr>
        <a:xfrm>
          <a:off x="16598900" y="707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75565</xdr:rowOff>
    </xdr:from>
    <xdr:to>
      <xdr:col>82</xdr:col>
      <xdr:colOff>196850</xdr:colOff>
      <xdr:row>41</xdr:row>
      <xdr:rowOff>75565</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6421100" y="710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3" name="補助費等最大値テキスト">
          <a:extLst>
            <a:ext uri="{FF2B5EF4-FFF2-40B4-BE49-F238E27FC236}">
              <a16:creationId xmlns:a16="http://schemas.microsoft.com/office/drawing/2014/main" xmlns="" id="{00000000-0008-0000-0400-00002F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138430</xdr:rowOff>
    </xdr:from>
    <xdr:to>
      <xdr:col>82</xdr:col>
      <xdr:colOff>107950</xdr:colOff>
      <xdr:row>37</xdr:row>
      <xdr:rowOff>6985</xdr:rowOff>
    </xdr:to>
    <xdr:cxnSp macro="">
      <xdr:nvCxnSpPr>
        <xdr:cNvPr id="305" name="直線コネクタ 304">
          <a:extLst>
            <a:ext uri="{FF2B5EF4-FFF2-40B4-BE49-F238E27FC236}">
              <a16:creationId xmlns:a16="http://schemas.microsoft.com/office/drawing/2014/main" xmlns="" id="{00000000-0008-0000-0400-000031010000}"/>
            </a:ext>
          </a:extLst>
        </xdr:cNvPr>
        <xdr:cNvCxnSpPr/>
      </xdr:nvCxnSpPr>
      <xdr:spPr>
        <a:xfrm flipV="1">
          <a:off x="15671800" y="631063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06" name="補助費等平均値テキスト">
          <a:extLst>
            <a:ext uri="{FF2B5EF4-FFF2-40B4-BE49-F238E27FC236}">
              <a16:creationId xmlns:a16="http://schemas.microsoft.com/office/drawing/2014/main" xmlns="" id="{00000000-0008-0000-0400-000032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7" name="フローチャート: 判断 306">
          <a:extLst>
            <a:ext uri="{FF2B5EF4-FFF2-40B4-BE49-F238E27FC236}">
              <a16:creationId xmlns:a16="http://schemas.microsoft.com/office/drawing/2014/main" xmlns="" id="{00000000-0008-0000-0400-000033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6985</xdr:rowOff>
    </xdr:from>
    <xdr:to>
      <xdr:col>78</xdr:col>
      <xdr:colOff>69850</xdr:colOff>
      <xdr:row>37</xdr:row>
      <xdr:rowOff>6985</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4782800" y="617918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127635</xdr:rowOff>
    </xdr:from>
    <xdr:to>
      <xdr:col>78</xdr:col>
      <xdr:colOff>120650</xdr:colOff>
      <xdr:row>38</xdr:row>
      <xdr:rowOff>57785</xdr:rowOff>
    </xdr:to>
    <xdr:sp macro="" textlink="">
      <xdr:nvSpPr>
        <xdr:cNvPr id="309" name="フローチャート: 判断 308">
          <a:extLst>
            <a:ext uri="{FF2B5EF4-FFF2-40B4-BE49-F238E27FC236}">
              <a16:creationId xmlns:a16="http://schemas.microsoft.com/office/drawing/2014/main" xmlns="" id="{00000000-0008-0000-0400-000035010000}"/>
            </a:ext>
          </a:extLst>
        </xdr:cNvPr>
        <xdr:cNvSpPr/>
      </xdr:nvSpPr>
      <xdr:spPr>
        <a:xfrm>
          <a:off x="15621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42562</xdr:rowOff>
    </xdr:from>
    <xdr:ext cx="736600" cy="259045"/>
    <xdr:sp macro="" textlink="">
      <xdr:nvSpPr>
        <xdr:cNvPr id="310" name="テキスト ボックス 309">
          <a:extLst>
            <a:ext uri="{FF2B5EF4-FFF2-40B4-BE49-F238E27FC236}">
              <a16:creationId xmlns:a16="http://schemas.microsoft.com/office/drawing/2014/main" xmlns="" id="{00000000-0008-0000-0400-000036010000}"/>
            </a:ext>
          </a:extLst>
        </xdr:cNvPr>
        <xdr:cNvSpPr txBox="1"/>
      </xdr:nvSpPr>
      <xdr:spPr>
        <a:xfrm>
          <a:off x="15290800" y="655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6985</xdr:rowOff>
    </xdr:from>
    <xdr:to>
      <xdr:col>73</xdr:col>
      <xdr:colOff>180975</xdr:colOff>
      <xdr:row>36</xdr:row>
      <xdr:rowOff>18415</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flipV="1">
          <a:off x="13893800" y="617918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47625</xdr:rowOff>
    </xdr:from>
    <xdr:to>
      <xdr:col>74</xdr:col>
      <xdr:colOff>31750</xdr:colOff>
      <xdr:row>37</xdr:row>
      <xdr:rowOff>149225</xdr:rowOff>
    </xdr:to>
    <xdr:sp macro="" textlink="">
      <xdr:nvSpPr>
        <xdr:cNvPr id="312" name="フローチャート: 判断 311">
          <a:extLst>
            <a:ext uri="{FF2B5EF4-FFF2-40B4-BE49-F238E27FC236}">
              <a16:creationId xmlns:a16="http://schemas.microsoft.com/office/drawing/2014/main" xmlns="" id="{00000000-0008-0000-0400-000038010000}"/>
            </a:ext>
          </a:extLst>
        </xdr:cNvPr>
        <xdr:cNvSpPr/>
      </xdr:nvSpPr>
      <xdr:spPr>
        <a:xfrm>
          <a:off x="147320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134002</xdr:rowOff>
    </xdr:from>
    <xdr:ext cx="762000" cy="259045"/>
    <xdr:sp macro="" textlink="">
      <xdr:nvSpPr>
        <xdr:cNvPr id="313" name="テキスト ボックス 312">
          <a:extLst>
            <a:ext uri="{FF2B5EF4-FFF2-40B4-BE49-F238E27FC236}">
              <a16:creationId xmlns:a16="http://schemas.microsoft.com/office/drawing/2014/main" xmlns="" id="{00000000-0008-0000-0400-000039010000}"/>
            </a:ext>
          </a:extLst>
        </xdr:cNvPr>
        <xdr:cNvSpPr txBox="1"/>
      </xdr:nvSpPr>
      <xdr:spPr>
        <a:xfrm>
          <a:off x="14401800" y="647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18415</xdr:rowOff>
    </xdr:from>
    <xdr:to>
      <xdr:col>69</xdr:col>
      <xdr:colOff>92075</xdr:colOff>
      <xdr:row>36</xdr:row>
      <xdr:rowOff>41275</xdr:rowOff>
    </xdr:to>
    <xdr:cxnSp macro="">
      <xdr:nvCxnSpPr>
        <xdr:cNvPr id="314" name="直線コネクタ 313">
          <a:extLst>
            <a:ext uri="{FF2B5EF4-FFF2-40B4-BE49-F238E27FC236}">
              <a16:creationId xmlns:a16="http://schemas.microsoft.com/office/drawing/2014/main" xmlns="" id="{00000000-0008-0000-0400-00003A010000}"/>
            </a:ext>
          </a:extLst>
        </xdr:cNvPr>
        <xdr:cNvCxnSpPr/>
      </xdr:nvCxnSpPr>
      <xdr:spPr>
        <a:xfrm flipV="1">
          <a:off x="13004800" y="61906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24765</xdr:rowOff>
    </xdr:from>
    <xdr:to>
      <xdr:col>69</xdr:col>
      <xdr:colOff>142875</xdr:colOff>
      <xdr:row>37</xdr:row>
      <xdr:rowOff>126365</xdr:rowOff>
    </xdr:to>
    <xdr:sp macro="" textlink="">
      <xdr:nvSpPr>
        <xdr:cNvPr id="315" name="フローチャート: 判断 314">
          <a:extLst>
            <a:ext uri="{FF2B5EF4-FFF2-40B4-BE49-F238E27FC236}">
              <a16:creationId xmlns:a16="http://schemas.microsoft.com/office/drawing/2014/main" xmlns="" id="{00000000-0008-0000-0400-00003B010000}"/>
            </a:ext>
          </a:extLst>
        </xdr:cNvPr>
        <xdr:cNvSpPr/>
      </xdr:nvSpPr>
      <xdr:spPr>
        <a:xfrm>
          <a:off x="138430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111142</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3512800" y="645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xdr:rowOff>
    </xdr:from>
    <xdr:to>
      <xdr:col>65</xdr:col>
      <xdr:colOff>53975</xdr:colOff>
      <xdr:row>37</xdr:row>
      <xdr:rowOff>114935</xdr:rowOff>
    </xdr:to>
    <xdr:sp macro="" textlink="">
      <xdr:nvSpPr>
        <xdr:cNvPr id="317" name="フローチャート: 判断 316">
          <a:extLst>
            <a:ext uri="{FF2B5EF4-FFF2-40B4-BE49-F238E27FC236}">
              <a16:creationId xmlns:a16="http://schemas.microsoft.com/office/drawing/2014/main" xmlns="" id="{00000000-0008-0000-0400-00003D010000}"/>
            </a:ext>
          </a:extLst>
        </xdr:cNvPr>
        <xdr:cNvSpPr/>
      </xdr:nvSpPr>
      <xdr:spPr>
        <a:xfrm>
          <a:off x="12954000" y="635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99712</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2623800" y="644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87630</xdr:rowOff>
    </xdr:from>
    <xdr:to>
      <xdr:col>82</xdr:col>
      <xdr:colOff>158750</xdr:colOff>
      <xdr:row>37</xdr:row>
      <xdr:rowOff>17780</xdr:rowOff>
    </xdr:to>
    <xdr:sp macro="" textlink="">
      <xdr:nvSpPr>
        <xdr:cNvPr id="324" name="楕円 323">
          <a:extLst>
            <a:ext uri="{FF2B5EF4-FFF2-40B4-BE49-F238E27FC236}">
              <a16:creationId xmlns:a16="http://schemas.microsoft.com/office/drawing/2014/main" xmlns="" id="{00000000-0008-0000-0400-000044010000}"/>
            </a:ext>
          </a:extLst>
        </xdr:cNvPr>
        <xdr:cNvSpPr/>
      </xdr:nvSpPr>
      <xdr:spPr>
        <a:xfrm>
          <a:off x="164592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104157</xdr:rowOff>
    </xdr:from>
    <xdr:ext cx="762000" cy="259045"/>
    <xdr:sp macro="" textlink="">
      <xdr:nvSpPr>
        <xdr:cNvPr id="325" name="補助費等該当値テキスト">
          <a:extLst>
            <a:ext uri="{FF2B5EF4-FFF2-40B4-BE49-F238E27FC236}">
              <a16:creationId xmlns:a16="http://schemas.microsoft.com/office/drawing/2014/main" xmlns="" id="{00000000-0008-0000-0400-000045010000}"/>
            </a:ext>
          </a:extLst>
        </xdr:cNvPr>
        <xdr:cNvSpPr txBox="1"/>
      </xdr:nvSpPr>
      <xdr:spPr>
        <a:xfrm>
          <a:off x="16598900" y="610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127635</xdr:rowOff>
    </xdr:from>
    <xdr:to>
      <xdr:col>78</xdr:col>
      <xdr:colOff>120650</xdr:colOff>
      <xdr:row>37</xdr:row>
      <xdr:rowOff>57785</xdr:rowOff>
    </xdr:to>
    <xdr:sp macro="" textlink="">
      <xdr:nvSpPr>
        <xdr:cNvPr id="326" name="楕円 325">
          <a:extLst>
            <a:ext uri="{FF2B5EF4-FFF2-40B4-BE49-F238E27FC236}">
              <a16:creationId xmlns:a16="http://schemas.microsoft.com/office/drawing/2014/main" xmlns="" id="{00000000-0008-0000-0400-000046010000}"/>
            </a:ext>
          </a:extLst>
        </xdr:cNvPr>
        <xdr:cNvSpPr/>
      </xdr:nvSpPr>
      <xdr:spPr>
        <a:xfrm>
          <a:off x="15621000" y="629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67962</xdr:rowOff>
    </xdr:from>
    <xdr:ext cx="7366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5290800" y="6068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127635</xdr:rowOff>
    </xdr:from>
    <xdr:to>
      <xdr:col>74</xdr:col>
      <xdr:colOff>31750</xdr:colOff>
      <xdr:row>36</xdr:row>
      <xdr:rowOff>57785</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4732000" y="612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67962</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4401800" y="589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139065</xdr:rowOff>
    </xdr:from>
    <xdr:to>
      <xdr:col>69</xdr:col>
      <xdr:colOff>142875</xdr:colOff>
      <xdr:row>36</xdr:row>
      <xdr:rowOff>69215</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3843000" y="613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79392</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3512800" y="590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161925</xdr:rowOff>
    </xdr:from>
    <xdr:to>
      <xdr:col>65</xdr:col>
      <xdr:colOff>53975</xdr:colOff>
      <xdr:row>36</xdr:row>
      <xdr:rowOff>92075</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29540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102252</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2623800" y="59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類似団体を上回り、前年度より１．７ポイント改善している理由としては年２２５百万円償還の大規模借入が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２年度終了したことを主因とし、公債費の経常的一般財源等所要額全体も前年比較で１１４百万円減少したことによる。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しかし、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６年度までは元利償還金の増加が見込まれているため、今後も地方財政健全化法に基づく、実質公債費比率や将来負担比率などの各種財政指標に常に目配りを行い、地方債の借入にあたっては財政効率の高い地方債を取捨選択するなどして、地方債元利償還金に係る財政負担を抑制するよう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xmlns=""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xmlns=""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xmlns=""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xmlns=""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xmlns=""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xmlns=""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143328</xdr:rowOff>
    </xdr:from>
    <xdr:to>
      <xdr:col>24</xdr:col>
      <xdr:colOff>25400</xdr:colOff>
      <xdr:row>80</xdr:row>
      <xdr:rowOff>132443</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flipV="1">
          <a:off x="4826000" y="12487728"/>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104520</xdr:rowOff>
    </xdr:from>
    <xdr:ext cx="762000" cy="259045"/>
    <xdr:sp macro="" textlink="">
      <xdr:nvSpPr>
        <xdr:cNvPr id="364" name="公債費最小値テキスト">
          <a:extLst>
            <a:ext uri="{FF2B5EF4-FFF2-40B4-BE49-F238E27FC236}">
              <a16:creationId xmlns:a16="http://schemas.microsoft.com/office/drawing/2014/main" xmlns="" id="{00000000-0008-0000-0400-00006C010000}"/>
            </a:ext>
          </a:extLst>
        </xdr:cNvPr>
        <xdr:cNvSpPr txBox="1"/>
      </xdr:nvSpPr>
      <xdr:spPr>
        <a:xfrm>
          <a:off x="4914900" y="1382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132443</xdr:rowOff>
    </xdr:from>
    <xdr:to>
      <xdr:col>24</xdr:col>
      <xdr:colOff>114300</xdr:colOff>
      <xdr:row>80</xdr:row>
      <xdr:rowOff>132443</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4737100" y="1384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58255</xdr:rowOff>
    </xdr:from>
    <xdr:ext cx="762000" cy="259045"/>
    <xdr:sp macro="" textlink="">
      <xdr:nvSpPr>
        <xdr:cNvPr id="366" name="公債費最大値テキスト">
          <a:extLst>
            <a:ext uri="{FF2B5EF4-FFF2-40B4-BE49-F238E27FC236}">
              <a16:creationId xmlns:a16="http://schemas.microsoft.com/office/drawing/2014/main" xmlns="" id="{00000000-0008-0000-0400-00006E010000}"/>
            </a:ext>
          </a:extLst>
        </xdr:cNvPr>
        <xdr:cNvSpPr txBox="1"/>
      </xdr:nvSpPr>
      <xdr:spPr>
        <a:xfrm>
          <a:off x="4914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143328</xdr:rowOff>
    </xdr:from>
    <xdr:to>
      <xdr:col>24</xdr:col>
      <xdr:colOff>114300</xdr:colOff>
      <xdr:row>72</xdr:row>
      <xdr:rowOff>143328</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a:off x="4737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86178</xdr:rowOff>
    </xdr:from>
    <xdr:to>
      <xdr:col>24</xdr:col>
      <xdr:colOff>25400</xdr:colOff>
      <xdr:row>76</xdr:row>
      <xdr:rowOff>99786</xdr:rowOff>
    </xdr:to>
    <xdr:cxnSp macro="">
      <xdr:nvCxnSpPr>
        <xdr:cNvPr id="368" name="直線コネクタ 367">
          <a:extLst>
            <a:ext uri="{FF2B5EF4-FFF2-40B4-BE49-F238E27FC236}">
              <a16:creationId xmlns:a16="http://schemas.microsoft.com/office/drawing/2014/main" xmlns="" id="{00000000-0008-0000-0400-000070010000}"/>
            </a:ext>
          </a:extLst>
        </xdr:cNvPr>
        <xdr:cNvCxnSpPr/>
      </xdr:nvCxnSpPr>
      <xdr:spPr>
        <a:xfrm flipV="1">
          <a:off x="3987800" y="12944928"/>
          <a:ext cx="8382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31948</xdr:rowOff>
    </xdr:from>
    <xdr:ext cx="762000" cy="259045"/>
    <xdr:sp macro="" textlink="">
      <xdr:nvSpPr>
        <xdr:cNvPr id="369" name="公債費平均値テキスト">
          <a:extLst>
            <a:ext uri="{FF2B5EF4-FFF2-40B4-BE49-F238E27FC236}">
              <a16:creationId xmlns:a16="http://schemas.microsoft.com/office/drawing/2014/main" xmlns="" id="{00000000-0008-0000-0400-000071010000}"/>
            </a:ext>
          </a:extLst>
        </xdr:cNvPr>
        <xdr:cNvSpPr txBox="1"/>
      </xdr:nvSpPr>
      <xdr:spPr>
        <a:xfrm>
          <a:off x="4914900" y="13062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70" name="フローチャート: 判断 369">
          <a:extLst>
            <a:ext uri="{FF2B5EF4-FFF2-40B4-BE49-F238E27FC236}">
              <a16:creationId xmlns:a16="http://schemas.microsoft.com/office/drawing/2014/main" xmlns="" id="{00000000-0008-0000-0400-000072010000}"/>
            </a:ext>
          </a:extLst>
        </xdr:cNvPr>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88900</xdr:rowOff>
    </xdr:from>
    <xdr:to>
      <xdr:col>19</xdr:col>
      <xdr:colOff>187325</xdr:colOff>
      <xdr:row>76</xdr:row>
      <xdr:rowOff>99786</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a:off x="3098800" y="131191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48986</xdr:rowOff>
    </xdr:from>
    <xdr:to>
      <xdr:col>20</xdr:col>
      <xdr:colOff>38100</xdr:colOff>
      <xdr:row>76</xdr:row>
      <xdr:rowOff>150586</xdr:rowOff>
    </xdr:to>
    <xdr:sp macro="" textlink="">
      <xdr:nvSpPr>
        <xdr:cNvPr id="372" name="フローチャート: 判断 371">
          <a:extLst>
            <a:ext uri="{FF2B5EF4-FFF2-40B4-BE49-F238E27FC236}">
              <a16:creationId xmlns:a16="http://schemas.microsoft.com/office/drawing/2014/main" xmlns="" id="{00000000-0008-0000-0400-000074010000}"/>
            </a:ext>
          </a:extLst>
        </xdr:cNvPr>
        <xdr:cNvSpPr/>
      </xdr:nvSpPr>
      <xdr:spPr>
        <a:xfrm>
          <a:off x="3937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160762</xdr:rowOff>
    </xdr:from>
    <xdr:ext cx="736600" cy="259045"/>
    <xdr:sp macro="" textlink="">
      <xdr:nvSpPr>
        <xdr:cNvPr id="373" name="テキスト ボックス 372">
          <a:extLst>
            <a:ext uri="{FF2B5EF4-FFF2-40B4-BE49-F238E27FC236}">
              <a16:creationId xmlns:a16="http://schemas.microsoft.com/office/drawing/2014/main" xmlns="" id="{00000000-0008-0000-0400-000075010000}"/>
            </a:ext>
          </a:extLst>
        </xdr:cNvPr>
        <xdr:cNvSpPr txBox="1"/>
      </xdr:nvSpPr>
      <xdr:spPr>
        <a:xfrm>
          <a:off x="3606800" y="1284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1814</xdr:rowOff>
    </xdr:from>
    <xdr:to>
      <xdr:col>15</xdr:col>
      <xdr:colOff>98425</xdr:colOff>
      <xdr:row>76</xdr:row>
      <xdr:rowOff>88900</xdr:rowOff>
    </xdr:to>
    <xdr:cxnSp macro="">
      <xdr:nvCxnSpPr>
        <xdr:cNvPr id="374" name="直線コネクタ 373">
          <a:extLst>
            <a:ext uri="{FF2B5EF4-FFF2-40B4-BE49-F238E27FC236}">
              <a16:creationId xmlns:a16="http://schemas.microsoft.com/office/drawing/2014/main" xmlns="" id="{00000000-0008-0000-0400-000076010000}"/>
            </a:ext>
          </a:extLst>
        </xdr:cNvPr>
        <xdr:cNvCxnSpPr/>
      </xdr:nvCxnSpPr>
      <xdr:spPr>
        <a:xfrm>
          <a:off x="2209800" y="13032014"/>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48986</xdr:rowOff>
    </xdr:from>
    <xdr:to>
      <xdr:col>15</xdr:col>
      <xdr:colOff>149225</xdr:colOff>
      <xdr:row>76</xdr:row>
      <xdr:rowOff>150586</xdr:rowOff>
    </xdr:to>
    <xdr:sp macro="" textlink="">
      <xdr:nvSpPr>
        <xdr:cNvPr id="375" name="フローチャート: 判断 374">
          <a:extLst>
            <a:ext uri="{FF2B5EF4-FFF2-40B4-BE49-F238E27FC236}">
              <a16:creationId xmlns:a16="http://schemas.microsoft.com/office/drawing/2014/main" xmlns="" id="{00000000-0008-0000-0400-000077010000}"/>
            </a:ext>
          </a:extLst>
        </xdr:cNvPr>
        <xdr:cNvSpPr/>
      </xdr:nvSpPr>
      <xdr:spPr>
        <a:xfrm>
          <a:off x="3048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135363</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2717800" y="13165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97065</xdr:rowOff>
    </xdr:from>
    <xdr:to>
      <xdr:col>11</xdr:col>
      <xdr:colOff>9525</xdr:colOff>
      <xdr:row>76</xdr:row>
      <xdr:rowOff>1814</xdr:rowOff>
    </xdr:to>
    <xdr:cxnSp macro="">
      <xdr:nvCxnSpPr>
        <xdr:cNvPr id="377" name="直線コネクタ 376">
          <a:extLst>
            <a:ext uri="{FF2B5EF4-FFF2-40B4-BE49-F238E27FC236}">
              <a16:creationId xmlns:a16="http://schemas.microsoft.com/office/drawing/2014/main" xmlns="" id="{00000000-0008-0000-0400-000079010000}"/>
            </a:ext>
          </a:extLst>
        </xdr:cNvPr>
        <xdr:cNvCxnSpPr/>
      </xdr:nvCxnSpPr>
      <xdr:spPr>
        <a:xfrm>
          <a:off x="1320800" y="12955815"/>
          <a:ext cx="889000" cy="7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59871</xdr:rowOff>
    </xdr:from>
    <xdr:to>
      <xdr:col>11</xdr:col>
      <xdr:colOff>60325</xdr:colOff>
      <xdr:row>76</xdr:row>
      <xdr:rowOff>161471</xdr:rowOff>
    </xdr:to>
    <xdr:sp macro="" textlink="">
      <xdr:nvSpPr>
        <xdr:cNvPr id="378" name="フローチャート: 判断 377">
          <a:extLst>
            <a:ext uri="{FF2B5EF4-FFF2-40B4-BE49-F238E27FC236}">
              <a16:creationId xmlns:a16="http://schemas.microsoft.com/office/drawing/2014/main" xmlns="" id="{00000000-0008-0000-0400-00007A010000}"/>
            </a:ext>
          </a:extLst>
        </xdr:cNvPr>
        <xdr:cNvSpPr/>
      </xdr:nvSpPr>
      <xdr:spPr>
        <a:xfrm>
          <a:off x="2159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146248</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1828800" y="1317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70757</xdr:rowOff>
    </xdr:from>
    <xdr:to>
      <xdr:col>6</xdr:col>
      <xdr:colOff>171450</xdr:colOff>
      <xdr:row>77</xdr:row>
      <xdr:rowOff>907</xdr:rowOff>
    </xdr:to>
    <xdr:sp macro="" textlink="">
      <xdr:nvSpPr>
        <xdr:cNvPr id="380" name="フローチャート: 判断 379">
          <a:extLst>
            <a:ext uri="{FF2B5EF4-FFF2-40B4-BE49-F238E27FC236}">
              <a16:creationId xmlns:a16="http://schemas.microsoft.com/office/drawing/2014/main" xmlns="" id="{00000000-0008-0000-0400-00007C010000}"/>
            </a:ext>
          </a:extLst>
        </xdr:cNvPr>
        <xdr:cNvSpPr/>
      </xdr:nvSpPr>
      <xdr:spPr>
        <a:xfrm>
          <a:off x="1270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157134</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939800" y="1318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35378</xdr:rowOff>
    </xdr:from>
    <xdr:to>
      <xdr:col>24</xdr:col>
      <xdr:colOff>76200</xdr:colOff>
      <xdr:row>75</xdr:row>
      <xdr:rowOff>136978</xdr:rowOff>
    </xdr:to>
    <xdr:sp macro="" textlink="">
      <xdr:nvSpPr>
        <xdr:cNvPr id="387" name="楕円 386">
          <a:extLst>
            <a:ext uri="{FF2B5EF4-FFF2-40B4-BE49-F238E27FC236}">
              <a16:creationId xmlns:a16="http://schemas.microsoft.com/office/drawing/2014/main" xmlns="" id="{00000000-0008-0000-0400-000083010000}"/>
            </a:ext>
          </a:extLst>
        </xdr:cNvPr>
        <xdr:cNvSpPr/>
      </xdr:nvSpPr>
      <xdr:spPr>
        <a:xfrm>
          <a:off x="47752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51905</xdr:rowOff>
    </xdr:from>
    <xdr:ext cx="762000" cy="259045"/>
    <xdr:sp macro="" textlink="">
      <xdr:nvSpPr>
        <xdr:cNvPr id="388" name="公債費該当値テキスト">
          <a:extLst>
            <a:ext uri="{FF2B5EF4-FFF2-40B4-BE49-F238E27FC236}">
              <a16:creationId xmlns:a16="http://schemas.microsoft.com/office/drawing/2014/main" xmlns="" id="{00000000-0008-0000-0400-000084010000}"/>
            </a:ext>
          </a:extLst>
        </xdr:cNvPr>
        <xdr:cNvSpPr txBox="1"/>
      </xdr:nvSpPr>
      <xdr:spPr>
        <a:xfrm>
          <a:off x="4914900" y="1273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48986</xdr:rowOff>
    </xdr:from>
    <xdr:to>
      <xdr:col>20</xdr:col>
      <xdr:colOff>38100</xdr:colOff>
      <xdr:row>76</xdr:row>
      <xdr:rowOff>150586</xdr:rowOff>
    </xdr:to>
    <xdr:sp macro="" textlink="">
      <xdr:nvSpPr>
        <xdr:cNvPr id="389" name="楕円 388">
          <a:extLst>
            <a:ext uri="{FF2B5EF4-FFF2-40B4-BE49-F238E27FC236}">
              <a16:creationId xmlns:a16="http://schemas.microsoft.com/office/drawing/2014/main" xmlns="" id="{00000000-0008-0000-0400-000085010000}"/>
            </a:ext>
          </a:extLst>
        </xdr:cNvPr>
        <xdr:cNvSpPr/>
      </xdr:nvSpPr>
      <xdr:spPr>
        <a:xfrm>
          <a:off x="3937000" y="1307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135363</xdr:rowOff>
    </xdr:from>
    <xdr:ext cx="7366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3606800" y="13165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38100</xdr:rowOff>
    </xdr:from>
    <xdr:to>
      <xdr:col>15</xdr:col>
      <xdr:colOff>149225</xdr:colOff>
      <xdr:row>76</xdr:row>
      <xdr:rowOff>139700</xdr:rowOff>
    </xdr:to>
    <xdr:sp macro="" textlink="">
      <xdr:nvSpPr>
        <xdr:cNvPr id="391" name="楕円 390">
          <a:extLst>
            <a:ext uri="{FF2B5EF4-FFF2-40B4-BE49-F238E27FC236}">
              <a16:creationId xmlns:a16="http://schemas.microsoft.com/office/drawing/2014/main" xmlns="" id="{00000000-0008-0000-0400-000087010000}"/>
            </a:ext>
          </a:extLst>
        </xdr:cNvPr>
        <xdr:cNvSpPr/>
      </xdr:nvSpPr>
      <xdr:spPr>
        <a:xfrm>
          <a:off x="3048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149877</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2717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122465</xdr:rowOff>
    </xdr:from>
    <xdr:to>
      <xdr:col>11</xdr:col>
      <xdr:colOff>60325</xdr:colOff>
      <xdr:row>76</xdr:row>
      <xdr:rowOff>52614</xdr:rowOff>
    </xdr:to>
    <xdr:sp macro="" textlink="">
      <xdr:nvSpPr>
        <xdr:cNvPr id="393" name="楕円 392">
          <a:extLst>
            <a:ext uri="{FF2B5EF4-FFF2-40B4-BE49-F238E27FC236}">
              <a16:creationId xmlns:a16="http://schemas.microsoft.com/office/drawing/2014/main" xmlns="" id="{00000000-0008-0000-0400-000089010000}"/>
            </a:ext>
          </a:extLst>
        </xdr:cNvPr>
        <xdr:cNvSpPr/>
      </xdr:nvSpPr>
      <xdr:spPr>
        <a:xfrm>
          <a:off x="2159000" y="129812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62792</xdr:rowOff>
    </xdr:from>
    <xdr:ext cx="762000" cy="259045"/>
    <xdr:sp macro="" textlink="">
      <xdr:nvSpPr>
        <xdr:cNvPr id="394" name="テキスト ボックス 393">
          <a:extLst>
            <a:ext uri="{FF2B5EF4-FFF2-40B4-BE49-F238E27FC236}">
              <a16:creationId xmlns:a16="http://schemas.microsoft.com/office/drawing/2014/main" xmlns="" id="{00000000-0008-0000-0400-00008A010000}"/>
            </a:ext>
          </a:extLst>
        </xdr:cNvPr>
        <xdr:cNvSpPr txBox="1"/>
      </xdr:nvSpPr>
      <xdr:spPr>
        <a:xfrm>
          <a:off x="1828800" y="1275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46265</xdr:rowOff>
    </xdr:from>
    <xdr:to>
      <xdr:col>6</xdr:col>
      <xdr:colOff>171450</xdr:colOff>
      <xdr:row>75</xdr:row>
      <xdr:rowOff>147864</xdr:rowOff>
    </xdr:to>
    <xdr:sp macro="" textlink="">
      <xdr:nvSpPr>
        <xdr:cNvPr id="395" name="楕円 394">
          <a:extLst>
            <a:ext uri="{FF2B5EF4-FFF2-40B4-BE49-F238E27FC236}">
              <a16:creationId xmlns:a16="http://schemas.microsoft.com/office/drawing/2014/main" xmlns="" id="{00000000-0008-0000-0400-00008B010000}"/>
            </a:ext>
          </a:extLst>
        </xdr:cNvPr>
        <xdr:cNvSpPr/>
      </xdr:nvSpPr>
      <xdr:spPr>
        <a:xfrm>
          <a:off x="1270000" y="129050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158042</xdr:rowOff>
    </xdr:from>
    <xdr:ext cx="762000" cy="259045"/>
    <xdr:sp macro="" textlink="">
      <xdr:nvSpPr>
        <xdr:cNvPr id="396" name="テキスト ボックス 395">
          <a:extLst>
            <a:ext uri="{FF2B5EF4-FFF2-40B4-BE49-F238E27FC236}">
              <a16:creationId xmlns:a16="http://schemas.microsoft.com/office/drawing/2014/main" xmlns="" id="{00000000-0008-0000-0400-00008C010000}"/>
            </a:ext>
          </a:extLst>
        </xdr:cNvPr>
        <xdr:cNvSpPr txBox="1"/>
      </xdr:nvSpPr>
      <xdr:spPr>
        <a:xfrm>
          <a:off x="939800" y="1267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ポイント減少しており、類似団体平均より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ポイント高い状況にある。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区分ごとの類似団体比較としては、人件費、扶助費、その他は平均を上回っている状況である。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施設老朽化に伴う維持費増加など、今後も厳しい財政状況となることが予想されるが、行財政改革を徹底することで財政基盤の強化を図り、より健全な財政運営を行う。</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xmlns=""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xmlns=""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xmlns=""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xmlns=""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82</xdr:row>
      <xdr:rowOff>43180</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flipV="1">
          <a:off x="16510000" y="127000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15257</xdr:rowOff>
    </xdr:from>
    <xdr:ext cx="762000" cy="259045"/>
    <xdr:sp macro="" textlink="">
      <xdr:nvSpPr>
        <xdr:cNvPr id="425" name="公債費以外最小値テキスト">
          <a:extLst>
            <a:ext uri="{FF2B5EF4-FFF2-40B4-BE49-F238E27FC236}">
              <a16:creationId xmlns:a16="http://schemas.microsoft.com/office/drawing/2014/main" xmlns="" id="{00000000-0008-0000-0400-0000A9010000}"/>
            </a:ext>
          </a:extLst>
        </xdr:cNvPr>
        <xdr:cNvSpPr txBox="1"/>
      </xdr:nvSpPr>
      <xdr:spPr>
        <a:xfrm>
          <a:off x="16598900" y="14074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43180</xdr:rowOff>
    </xdr:from>
    <xdr:to>
      <xdr:col>82</xdr:col>
      <xdr:colOff>196850</xdr:colOff>
      <xdr:row>82</xdr:row>
      <xdr:rowOff>43180</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6421100" y="1410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27" name="公債費以外最大値テキスト">
          <a:extLst>
            <a:ext uri="{FF2B5EF4-FFF2-40B4-BE49-F238E27FC236}">
              <a16:creationId xmlns:a16="http://schemas.microsoft.com/office/drawing/2014/main" xmlns="" id="{00000000-0008-0000-0400-0000AB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27939</xdr:rowOff>
    </xdr:from>
    <xdr:to>
      <xdr:col>82</xdr:col>
      <xdr:colOff>107950</xdr:colOff>
      <xdr:row>80</xdr:row>
      <xdr:rowOff>20320</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flipV="1">
          <a:off x="15671800" y="13401039"/>
          <a:ext cx="838200" cy="33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58438</xdr:rowOff>
    </xdr:from>
    <xdr:ext cx="762000" cy="259045"/>
    <xdr:sp macro="" textlink="">
      <xdr:nvSpPr>
        <xdr:cNvPr id="430" name="公債費以外平均値テキスト">
          <a:extLst>
            <a:ext uri="{FF2B5EF4-FFF2-40B4-BE49-F238E27FC236}">
              <a16:creationId xmlns:a16="http://schemas.microsoft.com/office/drawing/2014/main" xmlns="" id="{00000000-0008-0000-0400-0000AE010000}"/>
            </a:ext>
          </a:extLst>
        </xdr:cNvPr>
        <xdr:cNvSpPr txBox="1"/>
      </xdr:nvSpPr>
      <xdr:spPr>
        <a:xfrm>
          <a:off x="16598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31" name="フローチャート: 判断 430">
          <a:extLst>
            <a:ext uri="{FF2B5EF4-FFF2-40B4-BE49-F238E27FC236}">
              <a16:creationId xmlns:a16="http://schemas.microsoft.com/office/drawing/2014/main" xmlns="" id="{00000000-0008-0000-0400-0000AF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20320</xdr:rowOff>
    </xdr:from>
    <xdr:to>
      <xdr:col>78</xdr:col>
      <xdr:colOff>69850</xdr:colOff>
      <xdr:row>80</xdr:row>
      <xdr:rowOff>81280</xdr:rowOff>
    </xdr:to>
    <xdr:cxnSp macro="">
      <xdr:nvCxnSpPr>
        <xdr:cNvPr id="432" name="直線コネクタ 431">
          <a:extLst>
            <a:ext uri="{FF2B5EF4-FFF2-40B4-BE49-F238E27FC236}">
              <a16:creationId xmlns:a16="http://schemas.microsoft.com/office/drawing/2014/main" xmlns="" id="{00000000-0008-0000-0400-0000B0010000}"/>
            </a:ext>
          </a:extLst>
        </xdr:cNvPr>
        <xdr:cNvCxnSpPr/>
      </xdr:nvCxnSpPr>
      <xdr:spPr>
        <a:xfrm flipV="1">
          <a:off x="14782800" y="137363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144780</xdr:rowOff>
    </xdr:from>
    <xdr:to>
      <xdr:col>78</xdr:col>
      <xdr:colOff>120650</xdr:colOff>
      <xdr:row>79</xdr:row>
      <xdr:rowOff>74930</xdr:rowOff>
    </xdr:to>
    <xdr:sp macro="" textlink="">
      <xdr:nvSpPr>
        <xdr:cNvPr id="433" name="フローチャート: 判断 432">
          <a:extLst>
            <a:ext uri="{FF2B5EF4-FFF2-40B4-BE49-F238E27FC236}">
              <a16:creationId xmlns:a16="http://schemas.microsoft.com/office/drawing/2014/main" xmlns="" id="{00000000-0008-0000-0400-0000B1010000}"/>
            </a:ext>
          </a:extLst>
        </xdr:cNvPr>
        <xdr:cNvSpPr/>
      </xdr:nvSpPr>
      <xdr:spPr>
        <a:xfrm>
          <a:off x="15621000" y="1351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85107</xdr:rowOff>
    </xdr:from>
    <xdr:ext cx="736600" cy="259045"/>
    <xdr:sp macro="" textlink="">
      <xdr:nvSpPr>
        <xdr:cNvPr id="434" name="テキスト ボックス 433">
          <a:extLst>
            <a:ext uri="{FF2B5EF4-FFF2-40B4-BE49-F238E27FC236}">
              <a16:creationId xmlns:a16="http://schemas.microsoft.com/office/drawing/2014/main" xmlns="" id="{00000000-0008-0000-0400-0000B2010000}"/>
            </a:ext>
          </a:extLst>
        </xdr:cNvPr>
        <xdr:cNvSpPr txBox="1"/>
      </xdr:nvSpPr>
      <xdr:spPr>
        <a:xfrm>
          <a:off x="15290800" y="1328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130811</xdr:rowOff>
    </xdr:from>
    <xdr:to>
      <xdr:col>73</xdr:col>
      <xdr:colOff>180975</xdr:colOff>
      <xdr:row>80</xdr:row>
      <xdr:rowOff>81280</xdr:rowOff>
    </xdr:to>
    <xdr:cxnSp macro="">
      <xdr:nvCxnSpPr>
        <xdr:cNvPr id="435" name="直線コネクタ 434">
          <a:extLst>
            <a:ext uri="{FF2B5EF4-FFF2-40B4-BE49-F238E27FC236}">
              <a16:creationId xmlns:a16="http://schemas.microsoft.com/office/drawing/2014/main" xmlns="" id="{00000000-0008-0000-0400-0000B3010000}"/>
            </a:ext>
          </a:extLst>
        </xdr:cNvPr>
        <xdr:cNvCxnSpPr/>
      </xdr:nvCxnSpPr>
      <xdr:spPr>
        <a:xfrm>
          <a:off x="13893800" y="13675361"/>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26670</xdr:rowOff>
    </xdr:from>
    <xdr:to>
      <xdr:col>74</xdr:col>
      <xdr:colOff>31750</xdr:colOff>
      <xdr:row>79</xdr:row>
      <xdr:rowOff>128270</xdr:rowOff>
    </xdr:to>
    <xdr:sp macro="" textlink="">
      <xdr:nvSpPr>
        <xdr:cNvPr id="436" name="フローチャート: 判断 435">
          <a:extLst>
            <a:ext uri="{FF2B5EF4-FFF2-40B4-BE49-F238E27FC236}">
              <a16:creationId xmlns:a16="http://schemas.microsoft.com/office/drawing/2014/main" xmlns="" id="{00000000-0008-0000-0400-0000B4010000}"/>
            </a:ext>
          </a:extLst>
        </xdr:cNvPr>
        <xdr:cNvSpPr/>
      </xdr:nvSpPr>
      <xdr:spPr>
        <a:xfrm>
          <a:off x="14732000" y="1357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138447</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4401800" y="1334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130811</xdr:rowOff>
    </xdr:from>
    <xdr:to>
      <xdr:col>69</xdr:col>
      <xdr:colOff>92075</xdr:colOff>
      <xdr:row>80</xdr:row>
      <xdr:rowOff>5080</xdr:rowOff>
    </xdr:to>
    <xdr:cxnSp macro="">
      <xdr:nvCxnSpPr>
        <xdr:cNvPr id="438" name="直線コネクタ 437">
          <a:extLst>
            <a:ext uri="{FF2B5EF4-FFF2-40B4-BE49-F238E27FC236}">
              <a16:creationId xmlns:a16="http://schemas.microsoft.com/office/drawing/2014/main" xmlns="" id="{00000000-0008-0000-0400-0000B6010000}"/>
            </a:ext>
          </a:extLst>
        </xdr:cNvPr>
        <xdr:cNvCxnSpPr/>
      </xdr:nvCxnSpPr>
      <xdr:spPr>
        <a:xfrm flipV="1">
          <a:off x="13004800" y="136753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144780</xdr:rowOff>
    </xdr:from>
    <xdr:to>
      <xdr:col>69</xdr:col>
      <xdr:colOff>142875</xdr:colOff>
      <xdr:row>79</xdr:row>
      <xdr:rowOff>74930</xdr:rowOff>
    </xdr:to>
    <xdr:sp macro="" textlink="">
      <xdr:nvSpPr>
        <xdr:cNvPr id="439" name="フローチャート: 判断 438">
          <a:extLst>
            <a:ext uri="{FF2B5EF4-FFF2-40B4-BE49-F238E27FC236}">
              <a16:creationId xmlns:a16="http://schemas.microsoft.com/office/drawing/2014/main" xmlns="" id="{00000000-0008-0000-0400-0000B7010000}"/>
            </a:ext>
          </a:extLst>
        </xdr:cNvPr>
        <xdr:cNvSpPr/>
      </xdr:nvSpPr>
      <xdr:spPr>
        <a:xfrm>
          <a:off x="13843000" y="1351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85107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3512800" y="1328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83820</xdr:rowOff>
    </xdr:from>
    <xdr:to>
      <xdr:col>65</xdr:col>
      <xdr:colOff>53975</xdr:colOff>
      <xdr:row>79</xdr:row>
      <xdr:rowOff>13970</xdr:rowOff>
    </xdr:to>
    <xdr:sp macro="" textlink="">
      <xdr:nvSpPr>
        <xdr:cNvPr id="441" name="フローチャート: 判断 440">
          <a:extLst>
            <a:ext uri="{FF2B5EF4-FFF2-40B4-BE49-F238E27FC236}">
              <a16:creationId xmlns:a16="http://schemas.microsoft.com/office/drawing/2014/main" xmlns="" id="{00000000-0008-0000-0400-0000B9010000}"/>
            </a:ext>
          </a:extLst>
        </xdr:cNvPr>
        <xdr:cNvSpPr/>
      </xdr:nvSpPr>
      <xdr:spPr>
        <a:xfrm>
          <a:off x="12954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24147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2623800" y="1322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48" name="楕円 447">
          <a:extLst>
            <a:ext uri="{FF2B5EF4-FFF2-40B4-BE49-F238E27FC236}">
              <a16:creationId xmlns:a16="http://schemas.microsoft.com/office/drawing/2014/main" xmlns="" id="{00000000-0008-0000-0400-0000C0010000}"/>
            </a:ext>
          </a:extLst>
        </xdr:cNvPr>
        <xdr:cNvSpPr/>
      </xdr:nvSpPr>
      <xdr:spPr>
        <a:xfrm>
          <a:off x="164592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120666</xdr:rowOff>
    </xdr:from>
    <xdr:ext cx="762000" cy="259045"/>
    <xdr:sp macro="" textlink="">
      <xdr:nvSpPr>
        <xdr:cNvPr id="449" name="公債費以外該当値テキスト">
          <a:extLst>
            <a:ext uri="{FF2B5EF4-FFF2-40B4-BE49-F238E27FC236}">
              <a16:creationId xmlns:a16="http://schemas.microsoft.com/office/drawing/2014/main" xmlns="" id="{00000000-0008-0000-0400-0000C1010000}"/>
            </a:ext>
          </a:extLst>
        </xdr:cNvPr>
        <xdr:cNvSpPr txBox="1"/>
      </xdr:nvSpPr>
      <xdr:spPr>
        <a:xfrm>
          <a:off x="165989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140970</xdr:rowOff>
    </xdr:from>
    <xdr:to>
      <xdr:col>78</xdr:col>
      <xdr:colOff>120650</xdr:colOff>
      <xdr:row>80</xdr:row>
      <xdr:rowOff>71120</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56210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55897</xdr:rowOff>
    </xdr:from>
    <xdr:ext cx="7366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5290800" y="1377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30480</xdr:rowOff>
    </xdr:from>
    <xdr:to>
      <xdr:col>74</xdr:col>
      <xdr:colOff>31750</xdr:colOff>
      <xdr:row>80</xdr:row>
      <xdr:rowOff>132080</xdr:rowOff>
    </xdr:to>
    <xdr:sp macro="" textlink="">
      <xdr:nvSpPr>
        <xdr:cNvPr id="452" name="楕円 451">
          <a:extLst>
            <a:ext uri="{FF2B5EF4-FFF2-40B4-BE49-F238E27FC236}">
              <a16:creationId xmlns:a16="http://schemas.microsoft.com/office/drawing/2014/main" xmlns="" id="{00000000-0008-0000-0400-0000C4010000}"/>
            </a:ext>
          </a:extLst>
        </xdr:cNvPr>
        <xdr:cNvSpPr/>
      </xdr:nvSpPr>
      <xdr:spPr>
        <a:xfrm>
          <a:off x="147320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116857</xdr:rowOff>
    </xdr:from>
    <xdr:ext cx="7620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4401800" y="1383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80011</xdr:rowOff>
    </xdr:from>
    <xdr:to>
      <xdr:col>69</xdr:col>
      <xdr:colOff>142875</xdr:colOff>
      <xdr:row>80</xdr:row>
      <xdr:rowOff>10161</xdr:rowOff>
    </xdr:to>
    <xdr:sp macro="" textlink="">
      <xdr:nvSpPr>
        <xdr:cNvPr id="454" name="楕円 453">
          <a:extLst>
            <a:ext uri="{FF2B5EF4-FFF2-40B4-BE49-F238E27FC236}">
              <a16:creationId xmlns:a16="http://schemas.microsoft.com/office/drawing/2014/main" xmlns="" id="{00000000-0008-0000-0400-0000C6010000}"/>
            </a:ext>
          </a:extLst>
        </xdr:cNvPr>
        <xdr:cNvSpPr/>
      </xdr:nvSpPr>
      <xdr:spPr>
        <a:xfrm>
          <a:off x="138430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166388</xdr:rowOff>
    </xdr:from>
    <xdr:ext cx="762000" cy="259045"/>
    <xdr:sp macro="" textlink="">
      <xdr:nvSpPr>
        <xdr:cNvPr id="455" name="テキスト ボックス 454">
          <a:extLst>
            <a:ext uri="{FF2B5EF4-FFF2-40B4-BE49-F238E27FC236}">
              <a16:creationId xmlns:a16="http://schemas.microsoft.com/office/drawing/2014/main" xmlns="" id="{00000000-0008-0000-0400-0000C7010000}"/>
            </a:ext>
          </a:extLst>
        </xdr:cNvPr>
        <xdr:cNvSpPr txBox="1"/>
      </xdr:nvSpPr>
      <xdr:spPr>
        <a:xfrm>
          <a:off x="13512800" y="1371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125730</xdr:rowOff>
    </xdr:from>
    <xdr:to>
      <xdr:col>65</xdr:col>
      <xdr:colOff>53975</xdr:colOff>
      <xdr:row>80</xdr:row>
      <xdr:rowOff>55880</xdr:rowOff>
    </xdr:to>
    <xdr:sp macro="" textlink="">
      <xdr:nvSpPr>
        <xdr:cNvPr id="456" name="楕円 455">
          <a:extLst>
            <a:ext uri="{FF2B5EF4-FFF2-40B4-BE49-F238E27FC236}">
              <a16:creationId xmlns:a16="http://schemas.microsoft.com/office/drawing/2014/main" xmlns="" id="{00000000-0008-0000-0400-0000C8010000}"/>
            </a:ext>
          </a:extLst>
        </xdr:cNvPr>
        <xdr:cNvSpPr/>
      </xdr:nvSpPr>
      <xdr:spPr>
        <a:xfrm>
          <a:off x="129540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40657</xdr:rowOff>
    </xdr:from>
    <xdr:ext cx="762000" cy="259045"/>
    <xdr:sp macro="" textlink="">
      <xdr:nvSpPr>
        <xdr:cNvPr id="457" name="テキスト ボックス 456">
          <a:extLst>
            <a:ext uri="{FF2B5EF4-FFF2-40B4-BE49-F238E27FC236}">
              <a16:creationId xmlns:a16="http://schemas.microsoft.com/office/drawing/2014/main" xmlns="" id="{00000000-0008-0000-0400-0000C9010000}"/>
            </a:ext>
          </a:extLst>
        </xdr:cNvPr>
        <xdr:cNvSpPr txBox="1"/>
      </xdr:nvSpPr>
      <xdr:spPr>
        <a:xfrm>
          <a:off x="12623800" y="1375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xmlns=""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xmlns=""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xmlns=""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xmlns=""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121976</xdr:rowOff>
    </xdr:from>
    <xdr:to>
      <xdr:col>29</xdr:col>
      <xdr:colOff>127000</xdr:colOff>
      <xdr:row>19</xdr:row>
      <xdr:rowOff>168353</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flipV="1">
          <a:off x="5651500" y="2055551"/>
          <a:ext cx="0" cy="14179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140430</xdr:rowOff>
    </xdr:from>
    <xdr:ext cx="762000" cy="259045"/>
    <xdr:sp macro="" textlink="">
      <xdr:nvSpPr>
        <xdr:cNvPr id="50" name="人口1人当たり決算額の推移最小値テキスト130">
          <a:extLst>
            <a:ext uri="{FF2B5EF4-FFF2-40B4-BE49-F238E27FC236}">
              <a16:creationId xmlns:a16="http://schemas.microsoft.com/office/drawing/2014/main" xmlns="" id="{00000000-0008-0000-0500-000032000000}"/>
            </a:ext>
          </a:extLst>
        </xdr:cNvPr>
        <xdr:cNvSpPr txBox="1"/>
      </xdr:nvSpPr>
      <xdr:spPr>
        <a:xfrm>
          <a:off x="5740400" y="34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168353</xdr:rowOff>
    </xdr:from>
    <xdr:to>
      <xdr:col>30</xdr:col>
      <xdr:colOff>25400</xdr:colOff>
      <xdr:row>19</xdr:row>
      <xdr:rowOff>168353</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5562600" y="34735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36903</xdr:rowOff>
    </xdr:from>
    <xdr:ext cx="762000" cy="259045"/>
    <xdr:sp macro="" textlink="">
      <xdr:nvSpPr>
        <xdr:cNvPr id="52" name="人口1人当たり決算額の推移最大値テキスト130">
          <a:extLst>
            <a:ext uri="{FF2B5EF4-FFF2-40B4-BE49-F238E27FC236}">
              <a16:creationId xmlns:a16="http://schemas.microsoft.com/office/drawing/2014/main" xmlns="" id="{00000000-0008-0000-0500-000034000000}"/>
            </a:ext>
          </a:extLst>
        </xdr:cNvPr>
        <xdr:cNvSpPr txBox="1"/>
      </xdr:nvSpPr>
      <xdr:spPr>
        <a:xfrm>
          <a:off x="5740400" y="1799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121976</xdr:rowOff>
    </xdr:from>
    <xdr:to>
      <xdr:col>30</xdr:col>
      <xdr:colOff>25400</xdr:colOff>
      <xdr:row>11</xdr:row>
      <xdr:rowOff>121976</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a:off x="5562600" y="20555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54924</xdr:rowOff>
    </xdr:from>
    <xdr:to>
      <xdr:col>29</xdr:col>
      <xdr:colOff>127000</xdr:colOff>
      <xdr:row>18</xdr:row>
      <xdr:rowOff>69855</xdr:rowOff>
    </xdr:to>
    <xdr:cxnSp macro="">
      <xdr:nvCxnSpPr>
        <xdr:cNvPr id="54" name="直線コネクタ 53">
          <a:extLst>
            <a:ext uri="{FF2B5EF4-FFF2-40B4-BE49-F238E27FC236}">
              <a16:creationId xmlns:a16="http://schemas.microsoft.com/office/drawing/2014/main" xmlns="" id="{00000000-0008-0000-0500-000036000000}"/>
            </a:ext>
          </a:extLst>
        </xdr:cNvPr>
        <xdr:cNvCxnSpPr/>
      </xdr:nvCxnSpPr>
      <xdr:spPr bwMode="auto">
        <a:xfrm flipV="1">
          <a:off x="5003800" y="3188649"/>
          <a:ext cx="647700" cy="149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67329</xdr:rowOff>
    </xdr:from>
    <xdr:ext cx="762000" cy="259045"/>
    <xdr:sp macro="" textlink="">
      <xdr:nvSpPr>
        <xdr:cNvPr id="55" name="人口1人当たり決算額の推移平均値テキスト130">
          <a:extLst>
            <a:ext uri="{FF2B5EF4-FFF2-40B4-BE49-F238E27FC236}">
              <a16:creationId xmlns:a16="http://schemas.microsoft.com/office/drawing/2014/main" xmlns="" id="{00000000-0008-0000-0500-000037000000}"/>
            </a:ext>
          </a:extLst>
        </xdr:cNvPr>
        <xdr:cNvSpPr txBox="1"/>
      </xdr:nvSpPr>
      <xdr:spPr>
        <a:xfrm>
          <a:off x="5740400" y="2686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50802</xdr:rowOff>
    </xdr:from>
    <xdr:to>
      <xdr:col>29</xdr:col>
      <xdr:colOff>177800</xdr:colOff>
      <xdr:row>16</xdr:row>
      <xdr:rowOff>152402</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5600700" y="2841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64869</xdr:rowOff>
    </xdr:from>
    <xdr:to>
      <xdr:col>26</xdr:col>
      <xdr:colOff>50800</xdr:colOff>
      <xdr:row>18</xdr:row>
      <xdr:rowOff>69855</xdr:rowOff>
    </xdr:to>
    <xdr:cxnSp macro="">
      <xdr:nvCxnSpPr>
        <xdr:cNvPr id="57" name="直線コネクタ 56">
          <a:extLst>
            <a:ext uri="{FF2B5EF4-FFF2-40B4-BE49-F238E27FC236}">
              <a16:creationId xmlns:a16="http://schemas.microsoft.com/office/drawing/2014/main" xmlns="" id="{00000000-0008-0000-0500-000039000000}"/>
            </a:ext>
          </a:extLst>
        </xdr:cNvPr>
        <xdr:cNvCxnSpPr/>
      </xdr:nvCxnSpPr>
      <xdr:spPr bwMode="auto">
        <a:xfrm>
          <a:off x="4305300" y="3198594"/>
          <a:ext cx="698500" cy="4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147299</xdr:rowOff>
    </xdr:from>
    <xdr:to>
      <xdr:col>26</xdr:col>
      <xdr:colOff>101600</xdr:colOff>
      <xdr:row>17</xdr:row>
      <xdr:rowOff>77449</xdr:rowOff>
    </xdr:to>
    <xdr:sp macro="" textlink="">
      <xdr:nvSpPr>
        <xdr:cNvPr id="58" name="フローチャート: 判断 57">
          <a:extLst>
            <a:ext uri="{FF2B5EF4-FFF2-40B4-BE49-F238E27FC236}">
              <a16:creationId xmlns:a16="http://schemas.microsoft.com/office/drawing/2014/main" xmlns="" id="{00000000-0008-0000-0500-00003A000000}"/>
            </a:ext>
          </a:extLst>
        </xdr:cNvPr>
        <xdr:cNvSpPr/>
      </xdr:nvSpPr>
      <xdr:spPr bwMode="auto">
        <a:xfrm>
          <a:off x="4953000" y="29381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87626</xdr:rowOff>
    </xdr:from>
    <xdr:ext cx="736600" cy="259045"/>
    <xdr:sp macro="" textlink="">
      <xdr:nvSpPr>
        <xdr:cNvPr id="59" name="テキスト ボックス 58">
          <a:extLst>
            <a:ext uri="{FF2B5EF4-FFF2-40B4-BE49-F238E27FC236}">
              <a16:creationId xmlns:a16="http://schemas.microsoft.com/office/drawing/2014/main" xmlns="" id="{00000000-0008-0000-0500-00003B000000}"/>
            </a:ext>
          </a:extLst>
        </xdr:cNvPr>
        <xdr:cNvSpPr txBox="1"/>
      </xdr:nvSpPr>
      <xdr:spPr>
        <a:xfrm>
          <a:off x="4622800" y="2707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64869</xdr:rowOff>
    </xdr:from>
    <xdr:to>
      <xdr:col>22</xdr:col>
      <xdr:colOff>114300</xdr:colOff>
      <xdr:row>18</xdr:row>
      <xdr:rowOff>66297</xdr:rowOff>
    </xdr:to>
    <xdr:cxnSp macro="">
      <xdr:nvCxnSpPr>
        <xdr:cNvPr id="60" name="直線コネクタ 59">
          <a:extLst>
            <a:ext uri="{FF2B5EF4-FFF2-40B4-BE49-F238E27FC236}">
              <a16:creationId xmlns:a16="http://schemas.microsoft.com/office/drawing/2014/main" xmlns="" id="{00000000-0008-0000-0500-00003C000000}"/>
            </a:ext>
          </a:extLst>
        </xdr:cNvPr>
        <xdr:cNvCxnSpPr/>
      </xdr:nvCxnSpPr>
      <xdr:spPr bwMode="auto">
        <a:xfrm flipV="1">
          <a:off x="3606800" y="3198594"/>
          <a:ext cx="698500" cy="1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9725</xdr:rowOff>
    </xdr:from>
    <xdr:to>
      <xdr:col>22</xdr:col>
      <xdr:colOff>165100</xdr:colOff>
      <xdr:row>17</xdr:row>
      <xdr:rowOff>111325</xdr:rowOff>
    </xdr:to>
    <xdr:sp macro="" textlink="">
      <xdr:nvSpPr>
        <xdr:cNvPr id="61" name="フローチャート: 判断 60">
          <a:extLst>
            <a:ext uri="{FF2B5EF4-FFF2-40B4-BE49-F238E27FC236}">
              <a16:creationId xmlns:a16="http://schemas.microsoft.com/office/drawing/2014/main" xmlns="" id="{00000000-0008-0000-0500-00003D000000}"/>
            </a:ext>
          </a:extLst>
        </xdr:cNvPr>
        <xdr:cNvSpPr/>
      </xdr:nvSpPr>
      <xdr:spPr bwMode="auto">
        <a:xfrm>
          <a:off x="4254500" y="2972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121502</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3924300" y="274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66297</xdr:rowOff>
    </xdr:from>
    <xdr:to>
      <xdr:col>18</xdr:col>
      <xdr:colOff>177800</xdr:colOff>
      <xdr:row>18</xdr:row>
      <xdr:rowOff>80627</xdr:rowOff>
    </xdr:to>
    <xdr:cxnSp macro="">
      <xdr:nvCxnSpPr>
        <xdr:cNvPr id="63" name="直線コネクタ 62">
          <a:extLst>
            <a:ext uri="{FF2B5EF4-FFF2-40B4-BE49-F238E27FC236}">
              <a16:creationId xmlns:a16="http://schemas.microsoft.com/office/drawing/2014/main" xmlns="" id="{00000000-0008-0000-0500-00003F000000}"/>
            </a:ext>
          </a:extLst>
        </xdr:cNvPr>
        <xdr:cNvCxnSpPr/>
      </xdr:nvCxnSpPr>
      <xdr:spPr bwMode="auto">
        <a:xfrm flipV="1">
          <a:off x="2908300" y="3200022"/>
          <a:ext cx="698500" cy="14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25956</xdr:rowOff>
    </xdr:from>
    <xdr:to>
      <xdr:col>19</xdr:col>
      <xdr:colOff>38100</xdr:colOff>
      <xdr:row>17</xdr:row>
      <xdr:rowOff>127556</xdr:rowOff>
    </xdr:to>
    <xdr:sp macro="" textlink="">
      <xdr:nvSpPr>
        <xdr:cNvPr id="64" name="フローチャート: 判断 63">
          <a:extLst>
            <a:ext uri="{FF2B5EF4-FFF2-40B4-BE49-F238E27FC236}">
              <a16:creationId xmlns:a16="http://schemas.microsoft.com/office/drawing/2014/main" xmlns="" id="{00000000-0008-0000-0500-000040000000}"/>
            </a:ext>
          </a:extLst>
        </xdr:cNvPr>
        <xdr:cNvSpPr/>
      </xdr:nvSpPr>
      <xdr:spPr bwMode="auto">
        <a:xfrm>
          <a:off x="3556000" y="29882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137733</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3225800" y="2757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25298</xdr:rowOff>
    </xdr:from>
    <xdr:to>
      <xdr:col>15</xdr:col>
      <xdr:colOff>101600</xdr:colOff>
      <xdr:row>17</xdr:row>
      <xdr:rowOff>126898</xdr:rowOff>
    </xdr:to>
    <xdr:sp macro="" textlink="">
      <xdr:nvSpPr>
        <xdr:cNvPr id="66" name="フローチャート: 判断 65">
          <a:extLst>
            <a:ext uri="{FF2B5EF4-FFF2-40B4-BE49-F238E27FC236}">
              <a16:creationId xmlns:a16="http://schemas.microsoft.com/office/drawing/2014/main" xmlns="" id="{00000000-0008-0000-0500-000042000000}"/>
            </a:ext>
          </a:extLst>
        </xdr:cNvPr>
        <xdr:cNvSpPr/>
      </xdr:nvSpPr>
      <xdr:spPr bwMode="auto">
        <a:xfrm>
          <a:off x="2857500" y="29875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137075</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2527300" y="2756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xmlns=""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4124</xdr:rowOff>
    </xdr:from>
    <xdr:to>
      <xdr:col>29</xdr:col>
      <xdr:colOff>177800</xdr:colOff>
      <xdr:row>18</xdr:row>
      <xdr:rowOff>105724</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5600700" y="3137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147651</xdr:rowOff>
    </xdr:from>
    <xdr:ext cx="762000" cy="259045"/>
    <xdr:sp macro="" textlink="">
      <xdr:nvSpPr>
        <xdr:cNvPr id="74" name="人口1人当たり決算額の推移該当値テキスト130">
          <a:extLst>
            <a:ext uri="{FF2B5EF4-FFF2-40B4-BE49-F238E27FC236}">
              <a16:creationId xmlns:a16="http://schemas.microsoft.com/office/drawing/2014/main" xmlns="" id="{00000000-0008-0000-0500-00004A000000}"/>
            </a:ext>
          </a:extLst>
        </xdr:cNvPr>
        <xdr:cNvSpPr txBox="1"/>
      </xdr:nvSpPr>
      <xdr:spPr>
        <a:xfrm>
          <a:off x="5740400" y="3109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19055</xdr:rowOff>
    </xdr:from>
    <xdr:to>
      <xdr:col>26</xdr:col>
      <xdr:colOff>101600</xdr:colOff>
      <xdr:row>18</xdr:row>
      <xdr:rowOff>120655</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4953000" y="3152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105432</xdr:rowOff>
    </xdr:from>
    <xdr:ext cx="7366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4622800" y="323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14069</xdr:rowOff>
    </xdr:from>
    <xdr:to>
      <xdr:col>22</xdr:col>
      <xdr:colOff>165100</xdr:colOff>
      <xdr:row>18</xdr:row>
      <xdr:rowOff>115669</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4254500" y="3147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100446</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3924300" y="3234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15497</xdr:rowOff>
    </xdr:from>
    <xdr:to>
      <xdr:col>19</xdr:col>
      <xdr:colOff>38100</xdr:colOff>
      <xdr:row>18</xdr:row>
      <xdr:rowOff>117097</xdr:rowOff>
    </xdr:to>
    <xdr:sp macro="" textlink="">
      <xdr:nvSpPr>
        <xdr:cNvPr id="79" name="楕円 78">
          <a:extLst>
            <a:ext uri="{FF2B5EF4-FFF2-40B4-BE49-F238E27FC236}">
              <a16:creationId xmlns:a16="http://schemas.microsoft.com/office/drawing/2014/main" xmlns="" id="{00000000-0008-0000-0500-00004F000000}"/>
            </a:ext>
          </a:extLst>
        </xdr:cNvPr>
        <xdr:cNvSpPr/>
      </xdr:nvSpPr>
      <xdr:spPr bwMode="auto">
        <a:xfrm>
          <a:off x="3556000" y="3149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101874</xdr:rowOff>
    </xdr:from>
    <xdr:ext cx="762000" cy="259045"/>
    <xdr:sp macro=""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3225800" y="323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29827</xdr:rowOff>
    </xdr:from>
    <xdr:to>
      <xdr:col>15</xdr:col>
      <xdr:colOff>101600</xdr:colOff>
      <xdr:row>18</xdr:row>
      <xdr:rowOff>131428</xdr:rowOff>
    </xdr:to>
    <xdr:sp macro="" textlink="">
      <xdr:nvSpPr>
        <xdr:cNvPr id="81" name="楕円 80">
          <a:extLst>
            <a:ext uri="{FF2B5EF4-FFF2-40B4-BE49-F238E27FC236}">
              <a16:creationId xmlns:a16="http://schemas.microsoft.com/office/drawing/2014/main" xmlns="" id="{00000000-0008-0000-0500-000051000000}"/>
            </a:ext>
          </a:extLst>
        </xdr:cNvPr>
        <xdr:cNvSpPr/>
      </xdr:nvSpPr>
      <xdr:spPr bwMode="auto">
        <a:xfrm>
          <a:off x="2857500" y="3163552"/>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116205</xdr:rowOff>
    </xdr:from>
    <xdr:ext cx="762000" cy="259045"/>
    <xdr:sp macro="" textlink="">
      <xdr:nvSpPr>
        <xdr:cNvPr id="82" name="テキスト ボックス 81">
          <a:extLst>
            <a:ext uri="{FF2B5EF4-FFF2-40B4-BE49-F238E27FC236}">
              <a16:creationId xmlns:a16="http://schemas.microsoft.com/office/drawing/2014/main" xmlns="" id="{00000000-0008-0000-0500-000052000000}"/>
            </a:ext>
          </a:extLst>
        </xdr:cNvPr>
        <xdr:cNvSpPr txBox="1"/>
      </xdr:nvSpPr>
      <xdr:spPr>
        <a:xfrm>
          <a:off x="2527300" y="3249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xmlns=""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xmlns=""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xmlns=""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xmlns=""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xmlns=""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xmlns=""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xmlns=""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xmlns=""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xmlns=""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xmlns=""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xmlns=""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xmlns=""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xmlns=""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xmlns=""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xmlns=""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146202</xdr:rowOff>
    </xdr:from>
    <xdr:to>
      <xdr:col>29</xdr:col>
      <xdr:colOff>127000</xdr:colOff>
      <xdr:row>38</xdr:row>
      <xdr:rowOff>100581</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flipV="1">
          <a:off x="5651500" y="6070752"/>
          <a:ext cx="0" cy="14974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72658</xdr:rowOff>
    </xdr:from>
    <xdr:ext cx="762000" cy="259045"/>
    <xdr:sp macro="" textlink="">
      <xdr:nvSpPr>
        <xdr:cNvPr id="114" name="人口1人当たり決算額の推移最小値テキスト445">
          <a:extLst>
            <a:ext uri="{FF2B5EF4-FFF2-40B4-BE49-F238E27FC236}">
              <a16:creationId xmlns:a16="http://schemas.microsoft.com/office/drawing/2014/main" xmlns="" id="{00000000-0008-0000-0500-000072000000}"/>
            </a:ext>
          </a:extLst>
        </xdr:cNvPr>
        <xdr:cNvSpPr txBox="1"/>
      </xdr:nvSpPr>
      <xdr:spPr>
        <a:xfrm>
          <a:off x="5740400" y="754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100581</xdr:rowOff>
    </xdr:from>
    <xdr:to>
      <xdr:col>30</xdr:col>
      <xdr:colOff>25400</xdr:colOff>
      <xdr:row>38</xdr:row>
      <xdr:rowOff>100581</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a:off x="5562600" y="7568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61129</xdr:rowOff>
    </xdr:from>
    <xdr:ext cx="762000" cy="259045"/>
    <xdr:sp macro="" textlink="">
      <xdr:nvSpPr>
        <xdr:cNvPr id="116" name="人口1人当たり決算額の推移最大値テキスト445">
          <a:extLst>
            <a:ext uri="{FF2B5EF4-FFF2-40B4-BE49-F238E27FC236}">
              <a16:creationId xmlns:a16="http://schemas.microsoft.com/office/drawing/2014/main" xmlns="" id="{00000000-0008-0000-0500-000074000000}"/>
            </a:ext>
          </a:extLst>
        </xdr:cNvPr>
        <xdr:cNvSpPr txBox="1"/>
      </xdr:nvSpPr>
      <xdr:spPr>
        <a:xfrm>
          <a:off x="5740400" y="58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146202</xdr:rowOff>
    </xdr:from>
    <xdr:to>
      <xdr:col>30</xdr:col>
      <xdr:colOff>25400</xdr:colOff>
      <xdr:row>33</xdr:row>
      <xdr:rowOff>146202</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a:off x="5562600" y="6070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75205</xdr:rowOff>
    </xdr:from>
    <xdr:to>
      <xdr:col>29</xdr:col>
      <xdr:colOff>127000</xdr:colOff>
      <xdr:row>37</xdr:row>
      <xdr:rowOff>83534</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flipV="1">
          <a:off x="5003800" y="7199905"/>
          <a:ext cx="647700" cy="8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110133</xdr:rowOff>
    </xdr:from>
    <xdr:ext cx="762000" cy="259045"/>
    <xdr:sp macro="" textlink="">
      <xdr:nvSpPr>
        <xdr:cNvPr id="119" name="人口1人当たり決算額の推移平均値テキスト445">
          <a:extLst>
            <a:ext uri="{FF2B5EF4-FFF2-40B4-BE49-F238E27FC236}">
              <a16:creationId xmlns:a16="http://schemas.microsoft.com/office/drawing/2014/main" xmlns="" id="{00000000-0008-0000-0500-000077000000}"/>
            </a:ext>
          </a:extLst>
        </xdr:cNvPr>
        <xdr:cNvSpPr txBox="1"/>
      </xdr:nvSpPr>
      <xdr:spPr>
        <a:xfrm>
          <a:off x="5740400" y="6720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265056</xdr:rowOff>
    </xdr:from>
    <xdr:to>
      <xdr:col>29</xdr:col>
      <xdr:colOff>177800</xdr:colOff>
      <xdr:row>36</xdr:row>
      <xdr:rowOff>23756</xdr:rowOff>
    </xdr:to>
    <xdr:sp macro="" textlink="">
      <xdr:nvSpPr>
        <xdr:cNvPr id="120" name="フローチャート: 判断 119">
          <a:extLst>
            <a:ext uri="{FF2B5EF4-FFF2-40B4-BE49-F238E27FC236}">
              <a16:creationId xmlns:a16="http://schemas.microsoft.com/office/drawing/2014/main" xmlns="" id="{00000000-0008-0000-0500-000078000000}"/>
            </a:ext>
          </a:extLst>
        </xdr:cNvPr>
        <xdr:cNvSpPr/>
      </xdr:nvSpPr>
      <xdr:spPr bwMode="auto">
        <a:xfrm>
          <a:off x="5600700" y="68754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83534</xdr:rowOff>
    </xdr:from>
    <xdr:to>
      <xdr:col>26</xdr:col>
      <xdr:colOff>50800</xdr:colOff>
      <xdr:row>37</xdr:row>
      <xdr:rowOff>138495</xdr:rowOff>
    </xdr:to>
    <xdr:cxnSp macro="">
      <xdr:nvCxnSpPr>
        <xdr:cNvPr id="121" name="直線コネクタ 120">
          <a:extLst>
            <a:ext uri="{FF2B5EF4-FFF2-40B4-BE49-F238E27FC236}">
              <a16:creationId xmlns:a16="http://schemas.microsoft.com/office/drawing/2014/main" xmlns="" id="{00000000-0008-0000-0500-000079000000}"/>
            </a:ext>
          </a:extLst>
        </xdr:cNvPr>
        <xdr:cNvCxnSpPr/>
      </xdr:nvCxnSpPr>
      <xdr:spPr bwMode="auto">
        <a:xfrm flipV="1">
          <a:off x="4305300" y="7208234"/>
          <a:ext cx="698500" cy="549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35085</xdr:rowOff>
    </xdr:from>
    <xdr:to>
      <xdr:col>26</xdr:col>
      <xdr:colOff>101600</xdr:colOff>
      <xdr:row>36</xdr:row>
      <xdr:rowOff>136685</xdr:rowOff>
    </xdr:to>
    <xdr:sp macro="" textlink="">
      <xdr:nvSpPr>
        <xdr:cNvPr id="122" name="フローチャート: 判断 121">
          <a:extLst>
            <a:ext uri="{FF2B5EF4-FFF2-40B4-BE49-F238E27FC236}">
              <a16:creationId xmlns:a16="http://schemas.microsoft.com/office/drawing/2014/main" xmlns="" id="{00000000-0008-0000-0500-00007A000000}"/>
            </a:ext>
          </a:extLst>
        </xdr:cNvPr>
        <xdr:cNvSpPr/>
      </xdr:nvSpPr>
      <xdr:spPr bwMode="auto">
        <a:xfrm>
          <a:off x="4953000" y="698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146862</xdr:rowOff>
    </xdr:from>
    <xdr:ext cx="7366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4622800" y="6757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138495</xdr:rowOff>
    </xdr:from>
    <xdr:to>
      <xdr:col>22</xdr:col>
      <xdr:colOff>114300</xdr:colOff>
      <xdr:row>37</xdr:row>
      <xdr:rowOff>141663</xdr:rowOff>
    </xdr:to>
    <xdr:cxnSp macro="">
      <xdr:nvCxnSpPr>
        <xdr:cNvPr id="124" name="直線コネクタ 123">
          <a:extLst>
            <a:ext uri="{FF2B5EF4-FFF2-40B4-BE49-F238E27FC236}">
              <a16:creationId xmlns:a16="http://schemas.microsoft.com/office/drawing/2014/main" xmlns="" id="{00000000-0008-0000-0500-00007C000000}"/>
            </a:ext>
          </a:extLst>
        </xdr:cNvPr>
        <xdr:cNvCxnSpPr/>
      </xdr:nvCxnSpPr>
      <xdr:spPr bwMode="auto">
        <a:xfrm flipV="1">
          <a:off x="3606800" y="7263195"/>
          <a:ext cx="698500" cy="3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29794</xdr:rowOff>
    </xdr:from>
    <xdr:to>
      <xdr:col>22</xdr:col>
      <xdr:colOff>165100</xdr:colOff>
      <xdr:row>36</xdr:row>
      <xdr:rowOff>131394</xdr:rowOff>
    </xdr:to>
    <xdr:sp macro="" textlink="">
      <xdr:nvSpPr>
        <xdr:cNvPr id="125" name="フローチャート: 判断 124">
          <a:extLst>
            <a:ext uri="{FF2B5EF4-FFF2-40B4-BE49-F238E27FC236}">
              <a16:creationId xmlns:a16="http://schemas.microsoft.com/office/drawing/2014/main" xmlns="" id="{00000000-0008-0000-0500-00007D000000}"/>
            </a:ext>
          </a:extLst>
        </xdr:cNvPr>
        <xdr:cNvSpPr/>
      </xdr:nvSpPr>
      <xdr:spPr bwMode="auto">
        <a:xfrm>
          <a:off x="4254500" y="6983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141571</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3924300" y="675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141663</xdr:rowOff>
    </xdr:from>
    <xdr:to>
      <xdr:col>18</xdr:col>
      <xdr:colOff>177800</xdr:colOff>
      <xdr:row>37</xdr:row>
      <xdr:rowOff>165960</xdr:rowOff>
    </xdr:to>
    <xdr:cxnSp macro="">
      <xdr:nvCxnSpPr>
        <xdr:cNvPr id="127" name="直線コネクタ 126">
          <a:extLst>
            <a:ext uri="{FF2B5EF4-FFF2-40B4-BE49-F238E27FC236}">
              <a16:creationId xmlns:a16="http://schemas.microsoft.com/office/drawing/2014/main" xmlns="" id="{00000000-0008-0000-0500-00007F000000}"/>
            </a:ext>
          </a:extLst>
        </xdr:cNvPr>
        <xdr:cNvCxnSpPr/>
      </xdr:nvCxnSpPr>
      <xdr:spPr bwMode="auto">
        <a:xfrm flipV="1">
          <a:off x="2908300" y="7266363"/>
          <a:ext cx="698500" cy="242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44033</xdr:rowOff>
    </xdr:from>
    <xdr:to>
      <xdr:col>19</xdr:col>
      <xdr:colOff>38100</xdr:colOff>
      <xdr:row>36</xdr:row>
      <xdr:rowOff>145633</xdr:rowOff>
    </xdr:to>
    <xdr:sp macro="" textlink="">
      <xdr:nvSpPr>
        <xdr:cNvPr id="128" name="フローチャート: 判断 127">
          <a:extLst>
            <a:ext uri="{FF2B5EF4-FFF2-40B4-BE49-F238E27FC236}">
              <a16:creationId xmlns:a16="http://schemas.microsoft.com/office/drawing/2014/main" xmlns="" id="{00000000-0008-0000-0500-000080000000}"/>
            </a:ext>
          </a:extLst>
        </xdr:cNvPr>
        <xdr:cNvSpPr/>
      </xdr:nvSpPr>
      <xdr:spPr bwMode="auto">
        <a:xfrm>
          <a:off x="3556000" y="6997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155810</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3225800" y="676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9743</xdr:rowOff>
    </xdr:from>
    <xdr:to>
      <xdr:col>15</xdr:col>
      <xdr:colOff>101600</xdr:colOff>
      <xdr:row>36</xdr:row>
      <xdr:rowOff>111343</xdr:rowOff>
    </xdr:to>
    <xdr:sp macro="" textlink="">
      <xdr:nvSpPr>
        <xdr:cNvPr id="130" name="フローチャート: 判断 129">
          <a:extLst>
            <a:ext uri="{FF2B5EF4-FFF2-40B4-BE49-F238E27FC236}">
              <a16:creationId xmlns:a16="http://schemas.microsoft.com/office/drawing/2014/main" xmlns="" id="{00000000-0008-0000-0500-000082000000}"/>
            </a:ext>
          </a:extLst>
        </xdr:cNvPr>
        <xdr:cNvSpPr/>
      </xdr:nvSpPr>
      <xdr:spPr bwMode="auto">
        <a:xfrm>
          <a:off x="2857500" y="6962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121520</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2527300" y="673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24405</xdr:rowOff>
    </xdr:from>
    <xdr:to>
      <xdr:col>29</xdr:col>
      <xdr:colOff>177800</xdr:colOff>
      <xdr:row>37</xdr:row>
      <xdr:rowOff>126005</xdr:rowOff>
    </xdr:to>
    <xdr:sp macro="" textlink="">
      <xdr:nvSpPr>
        <xdr:cNvPr id="137" name="楕円 136">
          <a:extLst>
            <a:ext uri="{FF2B5EF4-FFF2-40B4-BE49-F238E27FC236}">
              <a16:creationId xmlns:a16="http://schemas.microsoft.com/office/drawing/2014/main" xmlns="" id="{00000000-0008-0000-0500-000089000000}"/>
            </a:ext>
          </a:extLst>
        </xdr:cNvPr>
        <xdr:cNvSpPr/>
      </xdr:nvSpPr>
      <xdr:spPr bwMode="auto">
        <a:xfrm>
          <a:off x="5600700" y="7149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167932</xdr:rowOff>
    </xdr:from>
    <xdr:ext cx="762000" cy="259045"/>
    <xdr:sp macro="" textlink="">
      <xdr:nvSpPr>
        <xdr:cNvPr id="138" name="人口1人当たり決算額の推移該当値テキスト445">
          <a:extLst>
            <a:ext uri="{FF2B5EF4-FFF2-40B4-BE49-F238E27FC236}">
              <a16:creationId xmlns:a16="http://schemas.microsoft.com/office/drawing/2014/main" xmlns="" id="{00000000-0008-0000-0500-00008A000000}"/>
            </a:ext>
          </a:extLst>
        </xdr:cNvPr>
        <xdr:cNvSpPr txBox="1"/>
      </xdr:nvSpPr>
      <xdr:spPr>
        <a:xfrm>
          <a:off x="5740400" y="712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32734</xdr:rowOff>
    </xdr:from>
    <xdr:to>
      <xdr:col>26</xdr:col>
      <xdr:colOff>101600</xdr:colOff>
      <xdr:row>37</xdr:row>
      <xdr:rowOff>134334</xdr:rowOff>
    </xdr:to>
    <xdr:sp macro="" textlink="">
      <xdr:nvSpPr>
        <xdr:cNvPr id="139" name="楕円 138">
          <a:extLst>
            <a:ext uri="{FF2B5EF4-FFF2-40B4-BE49-F238E27FC236}">
              <a16:creationId xmlns:a16="http://schemas.microsoft.com/office/drawing/2014/main" xmlns="" id="{00000000-0008-0000-0500-00008B000000}"/>
            </a:ext>
          </a:extLst>
        </xdr:cNvPr>
        <xdr:cNvSpPr/>
      </xdr:nvSpPr>
      <xdr:spPr bwMode="auto">
        <a:xfrm>
          <a:off x="4953000" y="7157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119111</xdr:rowOff>
    </xdr:from>
    <xdr:ext cx="736600" cy="259045"/>
    <xdr:sp macro="" textlink="">
      <xdr:nvSpPr>
        <xdr:cNvPr id="140" name="テキスト ボックス 139">
          <a:extLst>
            <a:ext uri="{FF2B5EF4-FFF2-40B4-BE49-F238E27FC236}">
              <a16:creationId xmlns:a16="http://schemas.microsoft.com/office/drawing/2014/main" xmlns="" id="{00000000-0008-0000-0500-00008C000000}"/>
            </a:ext>
          </a:extLst>
        </xdr:cNvPr>
        <xdr:cNvSpPr txBox="1"/>
      </xdr:nvSpPr>
      <xdr:spPr>
        <a:xfrm>
          <a:off x="4622800" y="7243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87695</xdr:rowOff>
    </xdr:from>
    <xdr:to>
      <xdr:col>22</xdr:col>
      <xdr:colOff>165100</xdr:colOff>
      <xdr:row>37</xdr:row>
      <xdr:rowOff>189295</xdr:rowOff>
    </xdr:to>
    <xdr:sp macro="" textlink="">
      <xdr:nvSpPr>
        <xdr:cNvPr id="141" name="楕円 140">
          <a:extLst>
            <a:ext uri="{FF2B5EF4-FFF2-40B4-BE49-F238E27FC236}">
              <a16:creationId xmlns:a16="http://schemas.microsoft.com/office/drawing/2014/main" xmlns="" id="{00000000-0008-0000-0500-00008D000000}"/>
            </a:ext>
          </a:extLst>
        </xdr:cNvPr>
        <xdr:cNvSpPr/>
      </xdr:nvSpPr>
      <xdr:spPr bwMode="auto">
        <a:xfrm>
          <a:off x="4254500" y="7212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174072</xdr:rowOff>
    </xdr:from>
    <xdr:ext cx="762000" cy="259045"/>
    <xdr:sp macro="" textlink="">
      <xdr:nvSpPr>
        <xdr:cNvPr id="142" name="テキスト ボックス 141">
          <a:extLst>
            <a:ext uri="{FF2B5EF4-FFF2-40B4-BE49-F238E27FC236}">
              <a16:creationId xmlns:a16="http://schemas.microsoft.com/office/drawing/2014/main" xmlns="" id="{00000000-0008-0000-0500-00008E000000}"/>
            </a:ext>
          </a:extLst>
        </xdr:cNvPr>
        <xdr:cNvSpPr txBox="1"/>
      </xdr:nvSpPr>
      <xdr:spPr>
        <a:xfrm>
          <a:off x="3924300" y="729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90863</xdr:rowOff>
    </xdr:from>
    <xdr:to>
      <xdr:col>19</xdr:col>
      <xdr:colOff>38100</xdr:colOff>
      <xdr:row>37</xdr:row>
      <xdr:rowOff>192463</xdr:rowOff>
    </xdr:to>
    <xdr:sp macro="" textlink="">
      <xdr:nvSpPr>
        <xdr:cNvPr id="143" name="楕円 142">
          <a:extLst>
            <a:ext uri="{FF2B5EF4-FFF2-40B4-BE49-F238E27FC236}">
              <a16:creationId xmlns:a16="http://schemas.microsoft.com/office/drawing/2014/main" xmlns="" id="{00000000-0008-0000-0500-00008F000000}"/>
            </a:ext>
          </a:extLst>
        </xdr:cNvPr>
        <xdr:cNvSpPr/>
      </xdr:nvSpPr>
      <xdr:spPr bwMode="auto">
        <a:xfrm>
          <a:off x="3556000" y="7215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177240</xdr:rowOff>
    </xdr:from>
    <xdr:ext cx="762000" cy="259045"/>
    <xdr:sp macro="" textlink="">
      <xdr:nvSpPr>
        <xdr:cNvPr id="144" name="テキスト ボックス 143">
          <a:extLst>
            <a:ext uri="{FF2B5EF4-FFF2-40B4-BE49-F238E27FC236}">
              <a16:creationId xmlns:a16="http://schemas.microsoft.com/office/drawing/2014/main" xmlns="" id="{00000000-0008-0000-0500-000090000000}"/>
            </a:ext>
          </a:extLst>
        </xdr:cNvPr>
        <xdr:cNvSpPr txBox="1"/>
      </xdr:nvSpPr>
      <xdr:spPr>
        <a:xfrm>
          <a:off x="3225800" y="730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115160</xdr:rowOff>
    </xdr:from>
    <xdr:to>
      <xdr:col>15</xdr:col>
      <xdr:colOff>101600</xdr:colOff>
      <xdr:row>37</xdr:row>
      <xdr:rowOff>216760</xdr:rowOff>
    </xdr:to>
    <xdr:sp macro="" textlink="">
      <xdr:nvSpPr>
        <xdr:cNvPr id="145" name="楕円 144">
          <a:extLst>
            <a:ext uri="{FF2B5EF4-FFF2-40B4-BE49-F238E27FC236}">
              <a16:creationId xmlns:a16="http://schemas.microsoft.com/office/drawing/2014/main" xmlns="" id="{00000000-0008-0000-0500-000091000000}"/>
            </a:ext>
          </a:extLst>
        </xdr:cNvPr>
        <xdr:cNvSpPr/>
      </xdr:nvSpPr>
      <xdr:spPr bwMode="auto">
        <a:xfrm>
          <a:off x="2857500" y="7239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201537</xdr:rowOff>
    </xdr:from>
    <xdr:ext cx="762000" cy="259045"/>
    <xdr:sp macro="" textlink="">
      <xdr:nvSpPr>
        <xdr:cNvPr id="146" name="テキスト ボックス 145">
          <a:extLst>
            <a:ext uri="{FF2B5EF4-FFF2-40B4-BE49-F238E27FC236}">
              <a16:creationId xmlns:a16="http://schemas.microsoft.com/office/drawing/2014/main" xmlns="" id="{00000000-0008-0000-0500-000092000000}"/>
            </a:ext>
          </a:extLst>
        </xdr:cNvPr>
        <xdr:cNvSpPr txBox="1"/>
      </xdr:nvSpPr>
      <xdr:spPr>
        <a:xfrm>
          <a:off x="2527300" y="73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63,969
63,455
77.15
38,303,848
36,546,541
1,678,416
17,140,699
38,629,831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52222</xdr:rowOff>
    </xdr:from>
    <xdr:to>
      <xdr:col>24</xdr:col>
      <xdr:colOff>62865</xdr:colOff>
      <xdr:row>37</xdr:row>
      <xdr:rowOff>125692</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195722"/>
          <a:ext cx="1270" cy="1273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129519</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47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125692</xdr:rowOff>
    </xdr:from>
    <xdr:to>
      <xdr:col>24</xdr:col>
      <xdr:colOff>152400</xdr:colOff>
      <xdr:row>37</xdr:row>
      <xdr:rowOff>125692</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4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170349</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4970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52222</xdr:rowOff>
    </xdr:from>
    <xdr:to>
      <xdr:col>24</xdr:col>
      <xdr:colOff>152400</xdr:colOff>
      <xdr:row>30</xdr:row>
      <xdr:rowOff>52222</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19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168720</xdr:rowOff>
    </xdr:from>
    <xdr:to>
      <xdr:col>24</xdr:col>
      <xdr:colOff>63500</xdr:colOff>
      <xdr:row>36</xdr:row>
      <xdr:rowOff>23685</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3797300" y="6169470"/>
          <a:ext cx="838200" cy="2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166387</xdr:rowOff>
    </xdr:from>
    <xdr:ext cx="534377"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5824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143510</xdr:rowOff>
    </xdr:from>
    <xdr:to>
      <xdr:col>24</xdr:col>
      <xdr:colOff>114300</xdr:colOff>
      <xdr:row>35</xdr:row>
      <xdr:rowOff>73660</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59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18110</xdr:rowOff>
    </xdr:from>
    <xdr:to>
      <xdr:col>19</xdr:col>
      <xdr:colOff>177800</xdr:colOff>
      <xdr:row>36</xdr:row>
      <xdr:rowOff>23685</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a:off x="2908300" y="6190310"/>
          <a:ext cx="889000" cy="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29235</xdr:rowOff>
    </xdr:from>
    <xdr:to>
      <xdr:col>20</xdr:col>
      <xdr:colOff>38100</xdr:colOff>
      <xdr:row>35</xdr:row>
      <xdr:rowOff>130835</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0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147362</xdr:rowOff>
    </xdr:from>
    <xdr:ext cx="534377"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530111" y="580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18110</xdr:rowOff>
    </xdr:from>
    <xdr:to>
      <xdr:col>15</xdr:col>
      <xdr:colOff>50800</xdr:colOff>
      <xdr:row>36</xdr:row>
      <xdr:rowOff>21171</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2019300" y="6190310"/>
          <a:ext cx="889000" cy="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131864</xdr:rowOff>
    </xdr:from>
    <xdr:to>
      <xdr:col>15</xdr:col>
      <xdr:colOff>101600</xdr:colOff>
      <xdr:row>36</xdr:row>
      <xdr:rowOff>62014</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13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78541</xdr:rowOff>
    </xdr:from>
    <xdr:ext cx="534377"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41111" y="590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21171</xdr:rowOff>
    </xdr:from>
    <xdr:to>
      <xdr:col>10</xdr:col>
      <xdr:colOff>114300</xdr:colOff>
      <xdr:row>36</xdr:row>
      <xdr:rowOff>35192</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flipV="1">
          <a:off x="1130300" y="6193371"/>
          <a:ext cx="8890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135230</xdr:rowOff>
    </xdr:from>
    <xdr:to>
      <xdr:col>10</xdr:col>
      <xdr:colOff>165100</xdr:colOff>
      <xdr:row>36</xdr:row>
      <xdr:rowOff>65380</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1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81907</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52111" y="591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135534</xdr:rowOff>
    </xdr:from>
    <xdr:to>
      <xdr:col>6</xdr:col>
      <xdr:colOff>38100</xdr:colOff>
      <xdr:row>36</xdr:row>
      <xdr:rowOff>65684</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136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82211</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63111" y="591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117920</xdr:rowOff>
    </xdr:from>
    <xdr:to>
      <xdr:col>24</xdr:col>
      <xdr:colOff>114300</xdr:colOff>
      <xdr:row>36</xdr:row>
      <xdr:rowOff>48070</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611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96347</xdr:rowOff>
    </xdr:from>
    <xdr:ext cx="534377"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609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144335</xdr:rowOff>
    </xdr:from>
    <xdr:to>
      <xdr:col>20</xdr:col>
      <xdr:colOff>38100</xdr:colOff>
      <xdr:row>36</xdr:row>
      <xdr:rowOff>74485</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614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65612</xdr:rowOff>
    </xdr:from>
    <xdr:ext cx="534377"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530111" y="623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138760</xdr:rowOff>
    </xdr:from>
    <xdr:to>
      <xdr:col>15</xdr:col>
      <xdr:colOff>101600</xdr:colOff>
      <xdr:row>36</xdr:row>
      <xdr:rowOff>68910</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61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60037</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41111" y="623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141821</xdr:rowOff>
    </xdr:from>
    <xdr:to>
      <xdr:col>10</xdr:col>
      <xdr:colOff>165100</xdr:colOff>
      <xdr:row>36</xdr:row>
      <xdr:rowOff>71971</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614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63098</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52111" y="623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155842</xdr:rowOff>
    </xdr:from>
    <xdr:to>
      <xdr:col>6</xdr:col>
      <xdr:colOff>38100</xdr:colOff>
      <xdr:row>36</xdr:row>
      <xdr:rowOff>85992</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615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77119</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63111" y="624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xmlns=""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xmlns=""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56637</xdr:rowOff>
    </xdr:from>
    <xdr:to>
      <xdr:col>24</xdr:col>
      <xdr:colOff>62865</xdr:colOff>
      <xdr:row>58</xdr:row>
      <xdr:rowOff>67332</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flipV="1">
          <a:off x="4633595" y="8800587"/>
          <a:ext cx="1270" cy="1210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71159</xdr:rowOff>
    </xdr:from>
    <xdr:ext cx="534377" cy="259045"/>
    <xdr:sp macro="" textlink="">
      <xdr:nvSpPr>
        <xdr:cNvPr id="117" name="物件費最小値テキスト">
          <a:extLst>
            <a:ext uri="{FF2B5EF4-FFF2-40B4-BE49-F238E27FC236}">
              <a16:creationId xmlns:a16="http://schemas.microsoft.com/office/drawing/2014/main" xmlns="" id="{00000000-0008-0000-0600-000075000000}"/>
            </a:ext>
          </a:extLst>
        </xdr:cNvPr>
        <xdr:cNvSpPr txBox="1"/>
      </xdr:nvSpPr>
      <xdr:spPr>
        <a:xfrm>
          <a:off x="4686300" y="1001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67332</xdr:rowOff>
    </xdr:from>
    <xdr:to>
      <xdr:col>24</xdr:col>
      <xdr:colOff>152400</xdr:colOff>
      <xdr:row>58</xdr:row>
      <xdr:rowOff>67332</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4546600" y="10011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3314</xdr:rowOff>
    </xdr:from>
    <xdr:ext cx="599010" cy="259045"/>
    <xdr:sp macro="" textlink="">
      <xdr:nvSpPr>
        <xdr:cNvPr id="119" name="物件費最大値テキスト">
          <a:extLst>
            <a:ext uri="{FF2B5EF4-FFF2-40B4-BE49-F238E27FC236}">
              <a16:creationId xmlns:a16="http://schemas.microsoft.com/office/drawing/2014/main" xmlns="" id="{00000000-0008-0000-0600-000077000000}"/>
            </a:ext>
          </a:extLst>
        </xdr:cNvPr>
        <xdr:cNvSpPr txBox="1"/>
      </xdr:nvSpPr>
      <xdr:spPr>
        <a:xfrm>
          <a:off x="4686300" y="857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56637</xdr:rowOff>
    </xdr:from>
    <xdr:to>
      <xdr:col>24</xdr:col>
      <xdr:colOff>152400</xdr:colOff>
      <xdr:row>51</xdr:row>
      <xdr:rowOff>56637</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a:off x="4546600" y="8800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128694</xdr:rowOff>
    </xdr:from>
    <xdr:to>
      <xdr:col>24</xdr:col>
      <xdr:colOff>63500</xdr:colOff>
      <xdr:row>57</xdr:row>
      <xdr:rowOff>21302</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flipV="1">
          <a:off x="3797300" y="9729894"/>
          <a:ext cx="838200" cy="6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82761</xdr:rowOff>
    </xdr:from>
    <xdr:ext cx="534377" cy="259045"/>
    <xdr:sp macro="" textlink="">
      <xdr:nvSpPr>
        <xdr:cNvPr id="122" name="物件費平均値テキスト">
          <a:extLst>
            <a:ext uri="{FF2B5EF4-FFF2-40B4-BE49-F238E27FC236}">
              <a16:creationId xmlns:a16="http://schemas.microsoft.com/office/drawing/2014/main" xmlns="" id="{00000000-0008-0000-0600-00007A000000}"/>
            </a:ext>
          </a:extLst>
        </xdr:cNvPr>
        <xdr:cNvSpPr txBox="1"/>
      </xdr:nvSpPr>
      <xdr:spPr>
        <a:xfrm>
          <a:off x="4686300" y="9341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59884</xdr:rowOff>
    </xdr:from>
    <xdr:to>
      <xdr:col>24</xdr:col>
      <xdr:colOff>114300</xdr:colOff>
      <xdr:row>55</xdr:row>
      <xdr:rowOff>161484</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45847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21302</xdr:rowOff>
    </xdr:from>
    <xdr:to>
      <xdr:col>19</xdr:col>
      <xdr:colOff>177800</xdr:colOff>
      <xdr:row>58</xdr:row>
      <xdr:rowOff>103875</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flipV="1">
          <a:off x="2908300" y="9793952"/>
          <a:ext cx="889000" cy="25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49450</xdr:rowOff>
    </xdr:from>
    <xdr:to>
      <xdr:col>20</xdr:col>
      <xdr:colOff>38100</xdr:colOff>
      <xdr:row>56</xdr:row>
      <xdr:rowOff>151050</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37465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167577</xdr:rowOff>
    </xdr:from>
    <xdr:ext cx="534377"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3530111" y="942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103875</xdr:rowOff>
    </xdr:from>
    <xdr:to>
      <xdr:col>15</xdr:col>
      <xdr:colOff>50800</xdr:colOff>
      <xdr:row>58</xdr:row>
      <xdr:rowOff>129446</xdr:rowOff>
    </xdr:to>
    <xdr:cxnSp macro="">
      <xdr:nvCxnSpPr>
        <xdr:cNvPr id="127" name="直線コネクタ 126">
          <a:extLst>
            <a:ext uri="{FF2B5EF4-FFF2-40B4-BE49-F238E27FC236}">
              <a16:creationId xmlns:a16="http://schemas.microsoft.com/office/drawing/2014/main" xmlns="" id="{00000000-0008-0000-0600-00007F000000}"/>
            </a:ext>
          </a:extLst>
        </xdr:cNvPr>
        <xdr:cNvCxnSpPr/>
      </xdr:nvCxnSpPr>
      <xdr:spPr>
        <a:xfrm flipV="1">
          <a:off x="2019300" y="10047975"/>
          <a:ext cx="889000" cy="25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96901</xdr:rowOff>
    </xdr:from>
    <xdr:to>
      <xdr:col>15</xdr:col>
      <xdr:colOff>101600</xdr:colOff>
      <xdr:row>57</xdr:row>
      <xdr:rowOff>27051</xdr:rowOff>
    </xdr:to>
    <xdr:sp macro=""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2857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43578</xdr:rowOff>
    </xdr:from>
    <xdr:ext cx="534377"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2641111" y="947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63266</xdr:rowOff>
    </xdr:from>
    <xdr:to>
      <xdr:col>10</xdr:col>
      <xdr:colOff>114300</xdr:colOff>
      <xdr:row>58</xdr:row>
      <xdr:rowOff>129446</xdr:rowOff>
    </xdr:to>
    <xdr:cxnSp macro="">
      <xdr:nvCxnSpPr>
        <xdr:cNvPr id="130" name="直線コネクタ 129">
          <a:extLst>
            <a:ext uri="{FF2B5EF4-FFF2-40B4-BE49-F238E27FC236}">
              <a16:creationId xmlns:a16="http://schemas.microsoft.com/office/drawing/2014/main" xmlns="" id="{00000000-0008-0000-0600-000082000000}"/>
            </a:ext>
          </a:extLst>
        </xdr:cNvPr>
        <xdr:cNvCxnSpPr/>
      </xdr:nvCxnSpPr>
      <xdr:spPr>
        <a:xfrm>
          <a:off x="1130300" y="10007366"/>
          <a:ext cx="889000" cy="6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171310</xdr:rowOff>
    </xdr:from>
    <xdr:to>
      <xdr:col>10</xdr:col>
      <xdr:colOff>165100</xdr:colOff>
      <xdr:row>57</xdr:row>
      <xdr:rowOff>101460</xdr:rowOff>
    </xdr:to>
    <xdr:sp macro="" textlink="">
      <xdr:nvSpPr>
        <xdr:cNvPr id="131" name="フローチャート: 判断 130">
          <a:extLst>
            <a:ext uri="{FF2B5EF4-FFF2-40B4-BE49-F238E27FC236}">
              <a16:creationId xmlns:a16="http://schemas.microsoft.com/office/drawing/2014/main" xmlns="" id="{00000000-0008-0000-0600-000083000000}"/>
            </a:ext>
          </a:extLst>
        </xdr:cNvPr>
        <xdr:cNvSpPr/>
      </xdr:nvSpPr>
      <xdr:spPr>
        <a:xfrm>
          <a:off x="1968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117987</xdr:rowOff>
    </xdr:from>
    <xdr:ext cx="534377"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1752111" y="954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25349</xdr:rowOff>
    </xdr:from>
    <xdr:to>
      <xdr:col>6</xdr:col>
      <xdr:colOff>38100</xdr:colOff>
      <xdr:row>57</xdr:row>
      <xdr:rowOff>126949</xdr:rowOff>
    </xdr:to>
    <xdr:sp macro="" textlink="">
      <xdr:nvSpPr>
        <xdr:cNvPr id="133" name="フローチャート: 判断 132">
          <a:extLst>
            <a:ext uri="{FF2B5EF4-FFF2-40B4-BE49-F238E27FC236}">
              <a16:creationId xmlns:a16="http://schemas.microsoft.com/office/drawing/2014/main" xmlns="" id="{00000000-0008-0000-0600-000085000000}"/>
            </a:ext>
          </a:extLst>
        </xdr:cNvPr>
        <xdr:cNvSpPr/>
      </xdr:nvSpPr>
      <xdr:spPr>
        <a:xfrm>
          <a:off x="1079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143476</xdr:rowOff>
    </xdr:from>
    <xdr:ext cx="534377"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863111" y="957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77894</xdr:rowOff>
    </xdr:from>
    <xdr:to>
      <xdr:col>24</xdr:col>
      <xdr:colOff>114300</xdr:colOff>
      <xdr:row>57</xdr:row>
      <xdr:rowOff>8044</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4584700" y="967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56321</xdr:rowOff>
    </xdr:from>
    <xdr:ext cx="534377" cy="259045"/>
    <xdr:sp macro="" textlink="">
      <xdr:nvSpPr>
        <xdr:cNvPr id="141" name="物件費該当値テキスト">
          <a:extLst>
            <a:ext uri="{FF2B5EF4-FFF2-40B4-BE49-F238E27FC236}">
              <a16:creationId xmlns:a16="http://schemas.microsoft.com/office/drawing/2014/main" xmlns="" id="{00000000-0008-0000-0600-00008D000000}"/>
            </a:ext>
          </a:extLst>
        </xdr:cNvPr>
        <xdr:cNvSpPr txBox="1"/>
      </xdr:nvSpPr>
      <xdr:spPr>
        <a:xfrm>
          <a:off x="4686300" y="965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141952</xdr:rowOff>
    </xdr:from>
    <xdr:to>
      <xdr:col>20</xdr:col>
      <xdr:colOff>38100</xdr:colOff>
      <xdr:row>57</xdr:row>
      <xdr:rowOff>72102</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3746500" y="974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63229</xdr:rowOff>
    </xdr:from>
    <xdr:ext cx="534377"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3530111" y="983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53075</xdr:rowOff>
    </xdr:from>
    <xdr:to>
      <xdr:col>15</xdr:col>
      <xdr:colOff>101600</xdr:colOff>
      <xdr:row>58</xdr:row>
      <xdr:rowOff>154675</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2857500" y="999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145802</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2641111" y="1008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78646</xdr:rowOff>
    </xdr:from>
    <xdr:to>
      <xdr:col>10</xdr:col>
      <xdr:colOff>165100</xdr:colOff>
      <xdr:row>59</xdr:row>
      <xdr:rowOff>8796</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1968500" y="1002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171373</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1752111" y="1011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12466</xdr:rowOff>
    </xdr:from>
    <xdr:to>
      <xdr:col>6</xdr:col>
      <xdr:colOff>38100</xdr:colOff>
      <xdr:row>58</xdr:row>
      <xdr:rowOff>114066</xdr:rowOff>
    </xdr:to>
    <xdr:sp macro="" textlink="">
      <xdr:nvSpPr>
        <xdr:cNvPr id="148" name="楕円 147">
          <a:extLst>
            <a:ext uri="{FF2B5EF4-FFF2-40B4-BE49-F238E27FC236}">
              <a16:creationId xmlns:a16="http://schemas.microsoft.com/office/drawing/2014/main" xmlns="" id="{00000000-0008-0000-0600-000094000000}"/>
            </a:ext>
          </a:extLst>
        </xdr:cNvPr>
        <xdr:cNvSpPr/>
      </xdr:nvSpPr>
      <xdr:spPr>
        <a:xfrm>
          <a:off x="1079500" y="995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105193</xdr:rowOff>
    </xdr:from>
    <xdr:ext cx="534377" cy="259045"/>
    <xdr:sp macro="" textlink="">
      <xdr:nvSpPr>
        <xdr:cNvPr id="149" name="テキスト ボックス 148">
          <a:extLst>
            <a:ext uri="{FF2B5EF4-FFF2-40B4-BE49-F238E27FC236}">
              <a16:creationId xmlns:a16="http://schemas.microsoft.com/office/drawing/2014/main" xmlns="" id="{00000000-0008-0000-0600-000095000000}"/>
            </a:ext>
          </a:extLst>
        </xdr:cNvPr>
        <xdr:cNvSpPr txBox="1"/>
      </xdr:nvSpPr>
      <xdr:spPr>
        <a:xfrm>
          <a:off x="863111" y="1004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xmlns=""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xmlns=""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xmlns=""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xmlns=""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36220</xdr:rowOff>
    </xdr:from>
    <xdr:to>
      <xdr:col>24</xdr:col>
      <xdr:colOff>62865</xdr:colOff>
      <xdr:row>79</xdr:row>
      <xdr:rowOff>4941</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flipV="1">
          <a:off x="4633595" y="12209170"/>
          <a:ext cx="1270" cy="1340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8768</xdr:rowOff>
    </xdr:from>
    <xdr:ext cx="469744" cy="259045"/>
    <xdr:sp macro="" textlink="">
      <xdr:nvSpPr>
        <xdr:cNvPr id="174" name="維持補修費最小値テキスト">
          <a:extLst>
            <a:ext uri="{FF2B5EF4-FFF2-40B4-BE49-F238E27FC236}">
              <a16:creationId xmlns:a16="http://schemas.microsoft.com/office/drawing/2014/main" xmlns="" id="{00000000-0008-0000-0600-0000AE000000}"/>
            </a:ext>
          </a:extLst>
        </xdr:cNvPr>
        <xdr:cNvSpPr txBox="1"/>
      </xdr:nvSpPr>
      <xdr:spPr>
        <a:xfrm>
          <a:off x="4686300" y="1355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4941</xdr:rowOff>
    </xdr:from>
    <xdr:to>
      <xdr:col>24</xdr:col>
      <xdr:colOff>152400</xdr:colOff>
      <xdr:row>79</xdr:row>
      <xdr:rowOff>4941</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a:off x="4546600" y="1354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154347</xdr:rowOff>
    </xdr:from>
    <xdr:ext cx="534377" cy="259045"/>
    <xdr:sp macro="" textlink="">
      <xdr:nvSpPr>
        <xdr:cNvPr id="176" name="維持補修費最大値テキスト">
          <a:extLst>
            <a:ext uri="{FF2B5EF4-FFF2-40B4-BE49-F238E27FC236}">
              <a16:creationId xmlns:a16="http://schemas.microsoft.com/office/drawing/2014/main" xmlns="" id="{00000000-0008-0000-0600-0000B0000000}"/>
            </a:ext>
          </a:extLst>
        </xdr:cNvPr>
        <xdr:cNvSpPr txBox="1"/>
      </xdr:nvSpPr>
      <xdr:spPr>
        <a:xfrm>
          <a:off x="4686300" y="1198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36220</xdr:rowOff>
    </xdr:from>
    <xdr:to>
      <xdr:col>24</xdr:col>
      <xdr:colOff>152400</xdr:colOff>
      <xdr:row>71</xdr:row>
      <xdr:rowOff>36220</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a:off x="4546600" y="1220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117602</xdr:rowOff>
    </xdr:from>
    <xdr:to>
      <xdr:col>24</xdr:col>
      <xdr:colOff>63500</xdr:colOff>
      <xdr:row>78</xdr:row>
      <xdr:rowOff>123698</xdr:rowOff>
    </xdr:to>
    <xdr:cxnSp macro="">
      <xdr:nvCxnSpPr>
        <xdr:cNvPr id="178" name="直線コネクタ 177">
          <a:extLst>
            <a:ext uri="{FF2B5EF4-FFF2-40B4-BE49-F238E27FC236}">
              <a16:creationId xmlns:a16="http://schemas.microsoft.com/office/drawing/2014/main" xmlns="" id="{00000000-0008-0000-0600-0000B2000000}"/>
            </a:ext>
          </a:extLst>
        </xdr:cNvPr>
        <xdr:cNvCxnSpPr/>
      </xdr:nvCxnSpPr>
      <xdr:spPr>
        <a:xfrm>
          <a:off x="3797300" y="13490702"/>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7535</xdr:rowOff>
    </xdr:from>
    <xdr:ext cx="469744" cy="259045"/>
    <xdr:sp macro="" textlink="">
      <xdr:nvSpPr>
        <xdr:cNvPr id="179" name="維持補修費平均値テキスト">
          <a:extLst>
            <a:ext uri="{FF2B5EF4-FFF2-40B4-BE49-F238E27FC236}">
              <a16:creationId xmlns:a16="http://schemas.microsoft.com/office/drawing/2014/main" xmlns="" id="{00000000-0008-0000-0600-0000B3000000}"/>
            </a:ext>
          </a:extLst>
        </xdr:cNvPr>
        <xdr:cNvSpPr txBox="1"/>
      </xdr:nvSpPr>
      <xdr:spPr>
        <a:xfrm>
          <a:off x="4686300" y="13037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156108</xdr:rowOff>
    </xdr:from>
    <xdr:to>
      <xdr:col>24</xdr:col>
      <xdr:colOff>114300</xdr:colOff>
      <xdr:row>77</xdr:row>
      <xdr:rowOff>86258</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4584700" y="1318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117602</xdr:rowOff>
    </xdr:from>
    <xdr:to>
      <xdr:col>19</xdr:col>
      <xdr:colOff>177800</xdr:colOff>
      <xdr:row>78</xdr:row>
      <xdr:rowOff>121107</xdr:rowOff>
    </xdr:to>
    <xdr:cxnSp macro="">
      <xdr:nvCxnSpPr>
        <xdr:cNvPr id="181" name="直線コネクタ 180">
          <a:extLst>
            <a:ext uri="{FF2B5EF4-FFF2-40B4-BE49-F238E27FC236}">
              <a16:creationId xmlns:a16="http://schemas.microsoft.com/office/drawing/2014/main" xmlns="" id="{00000000-0008-0000-0600-0000B5000000}"/>
            </a:ext>
          </a:extLst>
        </xdr:cNvPr>
        <xdr:cNvCxnSpPr/>
      </xdr:nvCxnSpPr>
      <xdr:spPr>
        <a:xfrm flipV="1">
          <a:off x="2908300" y="13490702"/>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33007</xdr:rowOff>
    </xdr:from>
    <xdr:to>
      <xdr:col>20</xdr:col>
      <xdr:colOff>38100</xdr:colOff>
      <xdr:row>77</xdr:row>
      <xdr:rowOff>134607</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3746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151134</xdr:rowOff>
    </xdr:from>
    <xdr:ext cx="469744"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3562428" y="1300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121107</xdr:rowOff>
    </xdr:from>
    <xdr:to>
      <xdr:col>15</xdr:col>
      <xdr:colOff>50800</xdr:colOff>
      <xdr:row>78</xdr:row>
      <xdr:rowOff>125794</xdr:rowOff>
    </xdr:to>
    <xdr:cxnSp macro="">
      <xdr:nvCxnSpPr>
        <xdr:cNvPr id="184" name="直線コネクタ 183">
          <a:extLst>
            <a:ext uri="{FF2B5EF4-FFF2-40B4-BE49-F238E27FC236}">
              <a16:creationId xmlns:a16="http://schemas.microsoft.com/office/drawing/2014/main" xmlns="" id="{00000000-0008-0000-0600-0000B8000000}"/>
            </a:ext>
          </a:extLst>
        </xdr:cNvPr>
        <xdr:cNvCxnSpPr/>
      </xdr:nvCxnSpPr>
      <xdr:spPr>
        <a:xfrm flipV="1">
          <a:off x="2019300" y="13494207"/>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107798</xdr:rowOff>
    </xdr:from>
    <xdr:to>
      <xdr:col>15</xdr:col>
      <xdr:colOff>101600</xdr:colOff>
      <xdr:row>78</xdr:row>
      <xdr:rowOff>37948</xdr:rowOff>
    </xdr:to>
    <xdr:sp macro="" textlink="">
      <xdr:nvSpPr>
        <xdr:cNvPr id="185" name="フローチャート: 判断 184">
          <a:extLst>
            <a:ext uri="{FF2B5EF4-FFF2-40B4-BE49-F238E27FC236}">
              <a16:creationId xmlns:a16="http://schemas.microsoft.com/office/drawing/2014/main" xmlns="" id="{00000000-0008-0000-0600-0000B9000000}"/>
            </a:ext>
          </a:extLst>
        </xdr:cNvPr>
        <xdr:cNvSpPr/>
      </xdr:nvSpPr>
      <xdr:spPr>
        <a:xfrm>
          <a:off x="2857500" y="1330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54475</xdr:rowOff>
    </xdr:from>
    <xdr:ext cx="469744"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2673428" y="1308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125794</xdr:rowOff>
    </xdr:from>
    <xdr:to>
      <xdr:col>10</xdr:col>
      <xdr:colOff>114300</xdr:colOff>
      <xdr:row>78</xdr:row>
      <xdr:rowOff>134365</xdr:rowOff>
    </xdr:to>
    <xdr:cxnSp macro="">
      <xdr:nvCxnSpPr>
        <xdr:cNvPr id="187" name="直線コネクタ 186">
          <a:extLst>
            <a:ext uri="{FF2B5EF4-FFF2-40B4-BE49-F238E27FC236}">
              <a16:creationId xmlns:a16="http://schemas.microsoft.com/office/drawing/2014/main" xmlns="" id="{00000000-0008-0000-0600-0000BB000000}"/>
            </a:ext>
          </a:extLst>
        </xdr:cNvPr>
        <xdr:cNvCxnSpPr/>
      </xdr:nvCxnSpPr>
      <xdr:spPr>
        <a:xfrm flipV="1">
          <a:off x="1130300" y="13498894"/>
          <a:ext cx="889000" cy="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70459</xdr:rowOff>
    </xdr:from>
    <xdr:to>
      <xdr:col>10</xdr:col>
      <xdr:colOff>165100</xdr:colOff>
      <xdr:row>78</xdr:row>
      <xdr:rowOff>609</xdr:rowOff>
    </xdr:to>
    <xdr:sp macro="" textlink="">
      <xdr:nvSpPr>
        <xdr:cNvPr id="188" name="フローチャート: 判断 187">
          <a:extLst>
            <a:ext uri="{FF2B5EF4-FFF2-40B4-BE49-F238E27FC236}">
              <a16:creationId xmlns:a16="http://schemas.microsoft.com/office/drawing/2014/main" xmlns="" id="{00000000-0008-0000-0600-0000BC000000}"/>
            </a:ext>
          </a:extLst>
        </xdr:cNvPr>
        <xdr:cNvSpPr/>
      </xdr:nvSpPr>
      <xdr:spPr>
        <a:xfrm>
          <a:off x="19685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17136</xdr:rowOff>
    </xdr:from>
    <xdr:ext cx="469744"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1784428" y="1304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31674</xdr:rowOff>
    </xdr:from>
    <xdr:to>
      <xdr:col>6</xdr:col>
      <xdr:colOff>38100</xdr:colOff>
      <xdr:row>77</xdr:row>
      <xdr:rowOff>133274</xdr:rowOff>
    </xdr:to>
    <xdr:sp macro="" textlink="">
      <xdr:nvSpPr>
        <xdr:cNvPr id="190" name="フローチャート: 判断 189">
          <a:extLst>
            <a:ext uri="{FF2B5EF4-FFF2-40B4-BE49-F238E27FC236}">
              <a16:creationId xmlns:a16="http://schemas.microsoft.com/office/drawing/2014/main" xmlns="" id="{00000000-0008-0000-0600-0000BE000000}"/>
            </a:ext>
          </a:extLst>
        </xdr:cNvPr>
        <xdr:cNvSpPr/>
      </xdr:nvSpPr>
      <xdr:spPr>
        <a:xfrm>
          <a:off x="1079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149801</xdr:rowOff>
    </xdr:from>
    <xdr:ext cx="469744"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895428" y="1300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72898</xdr:rowOff>
    </xdr:from>
    <xdr:to>
      <xdr:col>24</xdr:col>
      <xdr:colOff>114300</xdr:colOff>
      <xdr:row>79</xdr:row>
      <xdr:rowOff>3048</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4584700" y="1344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159275</xdr:rowOff>
    </xdr:from>
    <xdr:ext cx="469744" cy="259045"/>
    <xdr:sp macro="" textlink="">
      <xdr:nvSpPr>
        <xdr:cNvPr id="198" name="維持補修費該当値テキスト">
          <a:extLst>
            <a:ext uri="{FF2B5EF4-FFF2-40B4-BE49-F238E27FC236}">
              <a16:creationId xmlns:a16="http://schemas.microsoft.com/office/drawing/2014/main" xmlns="" id="{00000000-0008-0000-0600-0000C6000000}"/>
            </a:ext>
          </a:extLst>
        </xdr:cNvPr>
        <xdr:cNvSpPr txBox="1"/>
      </xdr:nvSpPr>
      <xdr:spPr>
        <a:xfrm>
          <a:off x="4686300" y="1336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66802</xdr:rowOff>
    </xdr:from>
    <xdr:to>
      <xdr:col>20</xdr:col>
      <xdr:colOff>38100</xdr:colOff>
      <xdr:row>78</xdr:row>
      <xdr:rowOff>168402</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3746500" y="1343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159529</xdr:rowOff>
    </xdr:from>
    <xdr:ext cx="469744"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3562428" y="1353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70307</xdr:rowOff>
    </xdr:from>
    <xdr:to>
      <xdr:col>15</xdr:col>
      <xdr:colOff>101600</xdr:colOff>
      <xdr:row>79</xdr:row>
      <xdr:rowOff>457</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2857500" y="1344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163034</xdr:rowOff>
    </xdr:from>
    <xdr:ext cx="469744"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2673428" y="1353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74994</xdr:rowOff>
    </xdr:from>
    <xdr:to>
      <xdr:col>10</xdr:col>
      <xdr:colOff>165100</xdr:colOff>
      <xdr:row>79</xdr:row>
      <xdr:rowOff>5144</xdr:rowOff>
    </xdr:to>
    <xdr:sp macro="" textlink="">
      <xdr:nvSpPr>
        <xdr:cNvPr id="203" name="楕円 202">
          <a:extLst>
            <a:ext uri="{FF2B5EF4-FFF2-40B4-BE49-F238E27FC236}">
              <a16:creationId xmlns:a16="http://schemas.microsoft.com/office/drawing/2014/main" xmlns="" id="{00000000-0008-0000-0600-0000CB000000}"/>
            </a:ext>
          </a:extLst>
        </xdr:cNvPr>
        <xdr:cNvSpPr/>
      </xdr:nvSpPr>
      <xdr:spPr>
        <a:xfrm>
          <a:off x="1968500" y="1344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167721</xdr:rowOff>
    </xdr:from>
    <xdr:ext cx="469744" cy="259045"/>
    <xdr:sp macro="" textlink="">
      <xdr:nvSpPr>
        <xdr:cNvPr id="204" name="テキスト ボックス 203">
          <a:extLst>
            <a:ext uri="{FF2B5EF4-FFF2-40B4-BE49-F238E27FC236}">
              <a16:creationId xmlns:a16="http://schemas.microsoft.com/office/drawing/2014/main" xmlns="" id="{00000000-0008-0000-0600-0000CC000000}"/>
            </a:ext>
          </a:extLst>
        </xdr:cNvPr>
        <xdr:cNvSpPr txBox="1"/>
      </xdr:nvSpPr>
      <xdr:spPr>
        <a:xfrm>
          <a:off x="1784428" y="1354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83565</xdr:rowOff>
    </xdr:from>
    <xdr:to>
      <xdr:col>6</xdr:col>
      <xdr:colOff>38100</xdr:colOff>
      <xdr:row>79</xdr:row>
      <xdr:rowOff>13715</xdr:rowOff>
    </xdr:to>
    <xdr:sp macro="" textlink="">
      <xdr:nvSpPr>
        <xdr:cNvPr id="205" name="楕円 204">
          <a:extLst>
            <a:ext uri="{FF2B5EF4-FFF2-40B4-BE49-F238E27FC236}">
              <a16:creationId xmlns:a16="http://schemas.microsoft.com/office/drawing/2014/main" xmlns="" id="{00000000-0008-0000-0600-0000CD000000}"/>
            </a:ext>
          </a:extLst>
        </xdr:cNvPr>
        <xdr:cNvSpPr/>
      </xdr:nvSpPr>
      <xdr:spPr>
        <a:xfrm>
          <a:off x="1079500" y="1345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4842</xdr:rowOff>
    </xdr:from>
    <xdr:ext cx="469744" cy="259045"/>
    <xdr:sp macro="" textlink="">
      <xdr:nvSpPr>
        <xdr:cNvPr id="206" name="テキスト ボックス 205">
          <a:extLst>
            <a:ext uri="{FF2B5EF4-FFF2-40B4-BE49-F238E27FC236}">
              <a16:creationId xmlns:a16="http://schemas.microsoft.com/office/drawing/2014/main" xmlns="" id="{00000000-0008-0000-0600-0000CE000000}"/>
            </a:ext>
          </a:extLst>
        </xdr:cNvPr>
        <xdr:cNvSpPr txBox="1"/>
      </xdr:nvSpPr>
      <xdr:spPr>
        <a:xfrm>
          <a:off x="895428" y="1354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xmlns=""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xmlns=""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xmlns=""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xmlns=""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72797</xdr:rowOff>
    </xdr:from>
    <xdr:to>
      <xdr:col>24</xdr:col>
      <xdr:colOff>62865</xdr:colOff>
      <xdr:row>98</xdr:row>
      <xdr:rowOff>85544</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flipV="1">
          <a:off x="4633595" y="15503297"/>
          <a:ext cx="1270" cy="1384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89371</xdr:rowOff>
    </xdr:from>
    <xdr:ext cx="534377" cy="259045"/>
    <xdr:sp macro="" textlink="">
      <xdr:nvSpPr>
        <xdr:cNvPr id="234" name="扶助費最小値テキスト">
          <a:extLst>
            <a:ext uri="{FF2B5EF4-FFF2-40B4-BE49-F238E27FC236}">
              <a16:creationId xmlns:a16="http://schemas.microsoft.com/office/drawing/2014/main" xmlns="" id="{00000000-0008-0000-0600-0000EA000000}"/>
            </a:ext>
          </a:extLst>
        </xdr:cNvPr>
        <xdr:cNvSpPr txBox="1"/>
      </xdr:nvSpPr>
      <xdr:spPr>
        <a:xfrm>
          <a:off x="4686300" y="1689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85544</xdr:rowOff>
    </xdr:from>
    <xdr:to>
      <xdr:col>24</xdr:col>
      <xdr:colOff>152400</xdr:colOff>
      <xdr:row>98</xdr:row>
      <xdr:rowOff>85544</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a:off x="4546600" y="168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19474</xdr:rowOff>
    </xdr:from>
    <xdr:ext cx="599010" cy="259045"/>
    <xdr:sp macro="" textlink="">
      <xdr:nvSpPr>
        <xdr:cNvPr id="236" name="扶助費最大値テキスト">
          <a:extLst>
            <a:ext uri="{FF2B5EF4-FFF2-40B4-BE49-F238E27FC236}">
              <a16:creationId xmlns:a16="http://schemas.microsoft.com/office/drawing/2014/main" xmlns="" id="{00000000-0008-0000-0600-0000EC000000}"/>
            </a:ext>
          </a:extLst>
        </xdr:cNvPr>
        <xdr:cNvSpPr txBox="1"/>
      </xdr:nvSpPr>
      <xdr:spPr>
        <a:xfrm>
          <a:off x="4686300" y="1527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72797</xdr:rowOff>
    </xdr:from>
    <xdr:to>
      <xdr:col>24</xdr:col>
      <xdr:colOff>152400</xdr:colOff>
      <xdr:row>90</xdr:row>
      <xdr:rowOff>72797</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a:off x="4546600" y="1550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151523</xdr:rowOff>
    </xdr:from>
    <xdr:to>
      <xdr:col>24</xdr:col>
      <xdr:colOff>63500</xdr:colOff>
      <xdr:row>96</xdr:row>
      <xdr:rowOff>16604</xdr:rowOff>
    </xdr:to>
    <xdr:cxnSp macro="">
      <xdr:nvCxnSpPr>
        <xdr:cNvPr id="238" name="直線コネクタ 237">
          <a:extLst>
            <a:ext uri="{FF2B5EF4-FFF2-40B4-BE49-F238E27FC236}">
              <a16:creationId xmlns:a16="http://schemas.microsoft.com/office/drawing/2014/main" xmlns="" id="{00000000-0008-0000-0600-0000EE000000}"/>
            </a:ext>
          </a:extLst>
        </xdr:cNvPr>
        <xdr:cNvCxnSpPr/>
      </xdr:nvCxnSpPr>
      <xdr:spPr>
        <a:xfrm flipV="1">
          <a:off x="3797300" y="16439273"/>
          <a:ext cx="838200" cy="3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62444</xdr:rowOff>
    </xdr:from>
    <xdr:ext cx="599010" cy="259045"/>
    <xdr:sp macro="" textlink="">
      <xdr:nvSpPr>
        <xdr:cNvPr id="239" name="扶助費平均値テキスト">
          <a:extLst>
            <a:ext uri="{FF2B5EF4-FFF2-40B4-BE49-F238E27FC236}">
              <a16:creationId xmlns:a16="http://schemas.microsoft.com/office/drawing/2014/main" xmlns="" id="{00000000-0008-0000-0600-0000EF000000}"/>
            </a:ext>
          </a:extLst>
        </xdr:cNvPr>
        <xdr:cNvSpPr txBox="1"/>
      </xdr:nvSpPr>
      <xdr:spPr>
        <a:xfrm>
          <a:off x="4686300" y="161787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39567</xdr:rowOff>
    </xdr:from>
    <xdr:to>
      <xdr:col>24</xdr:col>
      <xdr:colOff>114300</xdr:colOff>
      <xdr:row>95</xdr:row>
      <xdr:rowOff>141167</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45847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4304</xdr:rowOff>
    </xdr:from>
    <xdr:to>
      <xdr:col>19</xdr:col>
      <xdr:colOff>177800</xdr:colOff>
      <xdr:row>96</xdr:row>
      <xdr:rowOff>16604</xdr:rowOff>
    </xdr:to>
    <xdr:cxnSp macro="">
      <xdr:nvCxnSpPr>
        <xdr:cNvPr id="241" name="直線コネクタ 240">
          <a:extLst>
            <a:ext uri="{FF2B5EF4-FFF2-40B4-BE49-F238E27FC236}">
              <a16:creationId xmlns:a16="http://schemas.microsoft.com/office/drawing/2014/main" xmlns="" id="{00000000-0008-0000-0600-0000F1000000}"/>
            </a:ext>
          </a:extLst>
        </xdr:cNvPr>
        <xdr:cNvCxnSpPr/>
      </xdr:nvCxnSpPr>
      <xdr:spPr>
        <a:xfrm>
          <a:off x="2908300" y="16463504"/>
          <a:ext cx="889000" cy="1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87354</xdr:rowOff>
    </xdr:from>
    <xdr:to>
      <xdr:col>20</xdr:col>
      <xdr:colOff>38100</xdr:colOff>
      <xdr:row>97</xdr:row>
      <xdr:rowOff>17504</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3746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8631</xdr:rowOff>
    </xdr:from>
    <xdr:ext cx="599010"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3497795" y="1663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4304</xdr:rowOff>
    </xdr:from>
    <xdr:to>
      <xdr:col>15</xdr:col>
      <xdr:colOff>50800</xdr:colOff>
      <xdr:row>96</xdr:row>
      <xdr:rowOff>42523</xdr:rowOff>
    </xdr:to>
    <xdr:cxnSp macro="">
      <xdr:nvCxnSpPr>
        <xdr:cNvPr id="244" name="直線コネクタ 243">
          <a:extLst>
            <a:ext uri="{FF2B5EF4-FFF2-40B4-BE49-F238E27FC236}">
              <a16:creationId xmlns:a16="http://schemas.microsoft.com/office/drawing/2014/main" xmlns="" id="{00000000-0008-0000-0600-0000F4000000}"/>
            </a:ext>
          </a:extLst>
        </xdr:cNvPr>
        <xdr:cNvCxnSpPr/>
      </xdr:nvCxnSpPr>
      <xdr:spPr>
        <a:xfrm flipV="1">
          <a:off x="2019300" y="16463504"/>
          <a:ext cx="889000" cy="3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119543</xdr:rowOff>
    </xdr:from>
    <xdr:to>
      <xdr:col>15</xdr:col>
      <xdr:colOff>101600</xdr:colOff>
      <xdr:row>97</xdr:row>
      <xdr:rowOff>49693</xdr:rowOff>
    </xdr:to>
    <xdr:sp macro="" textlink="">
      <xdr:nvSpPr>
        <xdr:cNvPr id="245" name="フローチャート: 判断 244">
          <a:extLst>
            <a:ext uri="{FF2B5EF4-FFF2-40B4-BE49-F238E27FC236}">
              <a16:creationId xmlns:a16="http://schemas.microsoft.com/office/drawing/2014/main" xmlns="" id="{00000000-0008-0000-0600-0000F5000000}"/>
            </a:ext>
          </a:extLst>
        </xdr:cNvPr>
        <xdr:cNvSpPr/>
      </xdr:nvSpPr>
      <xdr:spPr>
        <a:xfrm>
          <a:off x="2857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40820</xdr:rowOff>
    </xdr:from>
    <xdr:ext cx="59901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2608795" y="1667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14722</xdr:rowOff>
    </xdr:from>
    <xdr:to>
      <xdr:col>10</xdr:col>
      <xdr:colOff>114300</xdr:colOff>
      <xdr:row>96</xdr:row>
      <xdr:rowOff>42523</xdr:rowOff>
    </xdr:to>
    <xdr:cxnSp macro="">
      <xdr:nvCxnSpPr>
        <xdr:cNvPr id="247" name="直線コネクタ 246">
          <a:extLst>
            <a:ext uri="{FF2B5EF4-FFF2-40B4-BE49-F238E27FC236}">
              <a16:creationId xmlns:a16="http://schemas.microsoft.com/office/drawing/2014/main" xmlns="" id="{00000000-0008-0000-0600-0000F7000000}"/>
            </a:ext>
          </a:extLst>
        </xdr:cNvPr>
        <xdr:cNvCxnSpPr/>
      </xdr:nvCxnSpPr>
      <xdr:spPr>
        <a:xfrm>
          <a:off x="1130300" y="16473922"/>
          <a:ext cx="889000" cy="27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162913</xdr:rowOff>
    </xdr:from>
    <xdr:to>
      <xdr:col>10</xdr:col>
      <xdr:colOff>165100</xdr:colOff>
      <xdr:row>97</xdr:row>
      <xdr:rowOff>93063</xdr:rowOff>
    </xdr:to>
    <xdr:sp macro="" textlink="">
      <xdr:nvSpPr>
        <xdr:cNvPr id="248" name="フローチャート: 判断 247">
          <a:extLst>
            <a:ext uri="{FF2B5EF4-FFF2-40B4-BE49-F238E27FC236}">
              <a16:creationId xmlns:a16="http://schemas.microsoft.com/office/drawing/2014/main" xmlns="" id="{00000000-0008-0000-0600-0000F8000000}"/>
            </a:ext>
          </a:extLst>
        </xdr:cNvPr>
        <xdr:cNvSpPr/>
      </xdr:nvSpPr>
      <xdr:spPr>
        <a:xfrm>
          <a:off x="1968500" y="1662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84190</xdr:rowOff>
    </xdr:from>
    <xdr:ext cx="534377"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1752111" y="1671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164773</xdr:rowOff>
    </xdr:from>
    <xdr:to>
      <xdr:col>6</xdr:col>
      <xdr:colOff>38100</xdr:colOff>
      <xdr:row>97</xdr:row>
      <xdr:rowOff>94923</xdr:rowOff>
    </xdr:to>
    <xdr:sp macro="" textlink="">
      <xdr:nvSpPr>
        <xdr:cNvPr id="250" name="フローチャート: 判断 249">
          <a:extLst>
            <a:ext uri="{FF2B5EF4-FFF2-40B4-BE49-F238E27FC236}">
              <a16:creationId xmlns:a16="http://schemas.microsoft.com/office/drawing/2014/main" xmlns="" id="{00000000-0008-0000-0600-0000FA000000}"/>
            </a:ext>
          </a:extLst>
        </xdr:cNvPr>
        <xdr:cNvSpPr/>
      </xdr:nvSpPr>
      <xdr:spPr>
        <a:xfrm>
          <a:off x="1079500" y="1662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86050</xdr:rowOff>
    </xdr:from>
    <xdr:ext cx="534377"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863111" y="1671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100723</xdr:rowOff>
    </xdr:from>
    <xdr:to>
      <xdr:col>24</xdr:col>
      <xdr:colOff>114300</xdr:colOff>
      <xdr:row>96</xdr:row>
      <xdr:rowOff>30873</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4584700" y="1638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79150</xdr:rowOff>
    </xdr:from>
    <xdr:ext cx="599010" cy="259045"/>
    <xdr:sp macro="" textlink="">
      <xdr:nvSpPr>
        <xdr:cNvPr id="258" name="扶助費該当値テキスト">
          <a:extLst>
            <a:ext uri="{FF2B5EF4-FFF2-40B4-BE49-F238E27FC236}">
              <a16:creationId xmlns:a16="http://schemas.microsoft.com/office/drawing/2014/main" xmlns="" id="{00000000-0008-0000-0600-000002010000}"/>
            </a:ext>
          </a:extLst>
        </xdr:cNvPr>
        <xdr:cNvSpPr txBox="1"/>
      </xdr:nvSpPr>
      <xdr:spPr>
        <a:xfrm>
          <a:off x="4686300" y="1636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137254</xdr:rowOff>
    </xdr:from>
    <xdr:to>
      <xdr:col>20</xdr:col>
      <xdr:colOff>38100</xdr:colOff>
      <xdr:row>96</xdr:row>
      <xdr:rowOff>67404</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3746500" y="1642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83931</xdr:rowOff>
    </xdr:from>
    <xdr:ext cx="599010"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3497795" y="16200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124954</xdr:rowOff>
    </xdr:from>
    <xdr:to>
      <xdr:col>15</xdr:col>
      <xdr:colOff>101600</xdr:colOff>
      <xdr:row>96</xdr:row>
      <xdr:rowOff>55104</xdr:rowOff>
    </xdr:to>
    <xdr:sp macro="" textlink="">
      <xdr:nvSpPr>
        <xdr:cNvPr id="261" name="楕円 260">
          <a:extLst>
            <a:ext uri="{FF2B5EF4-FFF2-40B4-BE49-F238E27FC236}">
              <a16:creationId xmlns:a16="http://schemas.microsoft.com/office/drawing/2014/main" xmlns="" id="{00000000-0008-0000-0600-000005010000}"/>
            </a:ext>
          </a:extLst>
        </xdr:cNvPr>
        <xdr:cNvSpPr/>
      </xdr:nvSpPr>
      <xdr:spPr>
        <a:xfrm>
          <a:off x="2857500" y="1641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71631</xdr:rowOff>
    </xdr:from>
    <xdr:ext cx="599010" cy="259045"/>
    <xdr:sp macro="" textlink="">
      <xdr:nvSpPr>
        <xdr:cNvPr id="262" name="テキスト ボックス 261">
          <a:extLst>
            <a:ext uri="{FF2B5EF4-FFF2-40B4-BE49-F238E27FC236}">
              <a16:creationId xmlns:a16="http://schemas.microsoft.com/office/drawing/2014/main" xmlns="" id="{00000000-0008-0000-0600-000006010000}"/>
            </a:ext>
          </a:extLst>
        </xdr:cNvPr>
        <xdr:cNvSpPr txBox="1"/>
      </xdr:nvSpPr>
      <xdr:spPr>
        <a:xfrm>
          <a:off x="2608795" y="16187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163173</xdr:rowOff>
    </xdr:from>
    <xdr:to>
      <xdr:col>10</xdr:col>
      <xdr:colOff>165100</xdr:colOff>
      <xdr:row>96</xdr:row>
      <xdr:rowOff>93323</xdr:rowOff>
    </xdr:to>
    <xdr:sp macro="" textlink="">
      <xdr:nvSpPr>
        <xdr:cNvPr id="263" name="楕円 262">
          <a:extLst>
            <a:ext uri="{FF2B5EF4-FFF2-40B4-BE49-F238E27FC236}">
              <a16:creationId xmlns:a16="http://schemas.microsoft.com/office/drawing/2014/main" xmlns="" id="{00000000-0008-0000-0600-000007010000}"/>
            </a:ext>
          </a:extLst>
        </xdr:cNvPr>
        <xdr:cNvSpPr/>
      </xdr:nvSpPr>
      <xdr:spPr>
        <a:xfrm>
          <a:off x="1968500" y="1645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109850</xdr:rowOff>
    </xdr:from>
    <xdr:ext cx="599010" cy="259045"/>
    <xdr:sp macro="" textlink="">
      <xdr:nvSpPr>
        <xdr:cNvPr id="264" name="テキスト ボックス 263">
          <a:extLst>
            <a:ext uri="{FF2B5EF4-FFF2-40B4-BE49-F238E27FC236}">
              <a16:creationId xmlns:a16="http://schemas.microsoft.com/office/drawing/2014/main" xmlns="" id="{00000000-0008-0000-0600-000008010000}"/>
            </a:ext>
          </a:extLst>
        </xdr:cNvPr>
        <xdr:cNvSpPr txBox="1"/>
      </xdr:nvSpPr>
      <xdr:spPr>
        <a:xfrm>
          <a:off x="1719795" y="16226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135372</xdr:rowOff>
    </xdr:from>
    <xdr:to>
      <xdr:col>6</xdr:col>
      <xdr:colOff>38100</xdr:colOff>
      <xdr:row>96</xdr:row>
      <xdr:rowOff>65522</xdr:rowOff>
    </xdr:to>
    <xdr:sp macro="" textlink="">
      <xdr:nvSpPr>
        <xdr:cNvPr id="265" name="楕円 264">
          <a:extLst>
            <a:ext uri="{FF2B5EF4-FFF2-40B4-BE49-F238E27FC236}">
              <a16:creationId xmlns:a16="http://schemas.microsoft.com/office/drawing/2014/main" xmlns="" id="{00000000-0008-0000-0600-000009010000}"/>
            </a:ext>
          </a:extLst>
        </xdr:cNvPr>
        <xdr:cNvSpPr/>
      </xdr:nvSpPr>
      <xdr:spPr>
        <a:xfrm>
          <a:off x="1079500" y="1642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82049</xdr:rowOff>
    </xdr:from>
    <xdr:ext cx="599010" cy="259045"/>
    <xdr:sp macro="" textlink="">
      <xdr:nvSpPr>
        <xdr:cNvPr id="266" name="テキスト ボックス 265">
          <a:extLst>
            <a:ext uri="{FF2B5EF4-FFF2-40B4-BE49-F238E27FC236}">
              <a16:creationId xmlns:a16="http://schemas.microsoft.com/office/drawing/2014/main" xmlns="" id="{00000000-0008-0000-0600-00000A010000}"/>
            </a:ext>
          </a:extLst>
        </xdr:cNvPr>
        <xdr:cNvSpPr txBox="1"/>
      </xdr:nvSpPr>
      <xdr:spPr>
        <a:xfrm>
          <a:off x="830795" y="16198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xmlns=""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xmlns=""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xmlns=""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xmlns=""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xmlns=""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xmlns=""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xmlns=""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xmlns=""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87275</xdr:rowOff>
    </xdr:from>
    <xdr:to>
      <xdr:col>54</xdr:col>
      <xdr:colOff>189865</xdr:colOff>
      <xdr:row>38</xdr:row>
      <xdr:rowOff>5527</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flipV="1">
          <a:off x="10475595" y="5573675"/>
          <a:ext cx="1270" cy="94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9354</xdr:rowOff>
    </xdr:from>
    <xdr:ext cx="534377" cy="259045"/>
    <xdr:sp macro="" textlink="">
      <xdr:nvSpPr>
        <xdr:cNvPr id="291" name="補助費等最小値テキスト">
          <a:extLst>
            <a:ext uri="{FF2B5EF4-FFF2-40B4-BE49-F238E27FC236}">
              <a16:creationId xmlns:a16="http://schemas.microsoft.com/office/drawing/2014/main" xmlns="" id="{00000000-0008-0000-0600-000023010000}"/>
            </a:ext>
          </a:extLst>
        </xdr:cNvPr>
        <xdr:cNvSpPr txBox="1"/>
      </xdr:nvSpPr>
      <xdr:spPr>
        <a:xfrm>
          <a:off x="10528300" y="652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5527</xdr:rowOff>
    </xdr:from>
    <xdr:to>
      <xdr:col>55</xdr:col>
      <xdr:colOff>88900</xdr:colOff>
      <xdr:row>38</xdr:row>
      <xdr:rowOff>5527</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a:off x="10388600" y="652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33952</xdr:rowOff>
    </xdr:from>
    <xdr:ext cx="599010" cy="259045"/>
    <xdr:sp macro="" textlink="">
      <xdr:nvSpPr>
        <xdr:cNvPr id="293" name="補助費等最大値テキスト">
          <a:extLst>
            <a:ext uri="{FF2B5EF4-FFF2-40B4-BE49-F238E27FC236}">
              <a16:creationId xmlns:a16="http://schemas.microsoft.com/office/drawing/2014/main" xmlns="" id="{00000000-0008-0000-0600-000025010000}"/>
            </a:ext>
          </a:extLst>
        </xdr:cNvPr>
        <xdr:cNvSpPr txBox="1"/>
      </xdr:nvSpPr>
      <xdr:spPr>
        <a:xfrm>
          <a:off x="10528300" y="534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87275</xdr:rowOff>
    </xdr:from>
    <xdr:to>
      <xdr:col>55</xdr:col>
      <xdr:colOff>88900</xdr:colOff>
      <xdr:row>32</xdr:row>
      <xdr:rowOff>87275</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a:off x="10388600" y="55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27815</xdr:rowOff>
    </xdr:from>
    <xdr:to>
      <xdr:col>55</xdr:col>
      <xdr:colOff>0</xdr:colOff>
      <xdr:row>33</xdr:row>
      <xdr:rowOff>90269</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a:off x="9639300" y="5342765"/>
          <a:ext cx="838200" cy="40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65315</xdr:rowOff>
    </xdr:from>
    <xdr:ext cx="534377" cy="259045"/>
    <xdr:sp macro="" textlink="">
      <xdr:nvSpPr>
        <xdr:cNvPr id="296" name="補助費等平均値テキスト">
          <a:extLst>
            <a:ext uri="{FF2B5EF4-FFF2-40B4-BE49-F238E27FC236}">
              <a16:creationId xmlns:a16="http://schemas.microsoft.com/office/drawing/2014/main" xmlns="" id="{00000000-0008-0000-0600-000028010000}"/>
            </a:ext>
          </a:extLst>
        </xdr:cNvPr>
        <xdr:cNvSpPr txBox="1"/>
      </xdr:nvSpPr>
      <xdr:spPr>
        <a:xfrm>
          <a:off x="10528300" y="6066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86888</xdr:rowOff>
    </xdr:from>
    <xdr:to>
      <xdr:col>55</xdr:col>
      <xdr:colOff>50800</xdr:colOff>
      <xdr:row>36</xdr:row>
      <xdr:rowOff>17038</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10426700" y="608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27815</xdr:rowOff>
    </xdr:from>
    <xdr:to>
      <xdr:col>50</xdr:col>
      <xdr:colOff>114300</xdr:colOff>
      <xdr:row>37</xdr:row>
      <xdr:rowOff>38316</xdr:rowOff>
    </xdr:to>
    <xdr:cxnSp macro="">
      <xdr:nvCxnSpPr>
        <xdr:cNvPr id="298" name="直線コネクタ 297">
          <a:extLst>
            <a:ext uri="{FF2B5EF4-FFF2-40B4-BE49-F238E27FC236}">
              <a16:creationId xmlns:a16="http://schemas.microsoft.com/office/drawing/2014/main" xmlns="" id="{00000000-0008-0000-0600-00002A010000}"/>
            </a:ext>
          </a:extLst>
        </xdr:cNvPr>
        <xdr:cNvCxnSpPr/>
      </xdr:nvCxnSpPr>
      <xdr:spPr>
        <a:xfrm flipV="1">
          <a:off x="8750300" y="5342765"/>
          <a:ext cx="889000" cy="103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31</xdr:row>
      <xdr:rowOff>34866</xdr:rowOff>
    </xdr:from>
    <xdr:to>
      <xdr:col>50</xdr:col>
      <xdr:colOff>165100</xdr:colOff>
      <xdr:row>31</xdr:row>
      <xdr:rowOff>136466</xdr:rowOff>
    </xdr:to>
    <xdr:sp macro="" textlink="">
      <xdr:nvSpPr>
        <xdr:cNvPr id="299" name="フローチャート: 判断 298">
          <a:extLst>
            <a:ext uri="{FF2B5EF4-FFF2-40B4-BE49-F238E27FC236}">
              <a16:creationId xmlns:a16="http://schemas.microsoft.com/office/drawing/2014/main" xmlns="" id="{00000000-0008-0000-0600-00002B010000}"/>
            </a:ext>
          </a:extLst>
        </xdr:cNvPr>
        <xdr:cNvSpPr/>
      </xdr:nvSpPr>
      <xdr:spPr>
        <a:xfrm>
          <a:off x="9588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127593</xdr:rowOff>
    </xdr:from>
    <xdr:ext cx="599010"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9339795" y="544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38316</xdr:rowOff>
    </xdr:from>
    <xdr:to>
      <xdr:col>45</xdr:col>
      <xdr:colOff>177800</xdr:colOff>
      <xdr:row>37</xdr:row>
      <xdr:rowOff>102842</xdr:rowOff>
    </xdr:to>
    <xdr:cxnSp macro="">
      <xdr:nvCxnSpPr>
        <xdr:cNvPr id="301" name="直線コネクタ 300">
          <a:extLst>
            <a:ext uri="{FF2B5EF4-FFF2-40B4-BE49-F238E27FC236}">
              <a16:creationId xmlns:a16="http://schemas.microsoft.com/office/drawing/2014/main" xmlns="" id="{00000000-0008-0000-0600-00002D010000}"/>
            </a:ext>
          </a:extLst>
        </xdr:cNvPr>
        <xdr:cNvCxnSpPr/>
      </xdr:nvCxnSpPr>
      <xdr:spPr>
        <a:xfrm flipV="1">
          <a:off x="7861300" y="6381966"/>
          <a:ext cx="889000" cy="6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92032</xdr:rowOff>
    </xdr:from>
    <xdr:to>
      <xdr:col>46</xdr:col>
      <xdr:colOff>38100</xdr:colOff>
      <xdr:row>37</xdr:row>
      <xdr:rowOff>22182</xdr:rowOff>
    </xdr:to>
    <xdr:sp macro="" textlink="">
      <xdr:nvSpPr>
        <xdr:cNvPr id="302" name="フローチャート: 判断 301">
          <a:extLst>
            <a:ext uri="{FF2B5EF4-FFF2-40B4-BE49-F238E27FC236}">
              <a16:creationId xmlns:a16="http://schemas.microsoft.com/office/drawing/2014/main" xmlns="" id="{00000000-0008-0000-0600-00002E010000}"/>
            </a:ext>
          </a:extLst>
        </xdr:cNvPr>
        <xdr:cNvSpPr/>
      </xdr:nvSpPr>
      <xdr:spPr>
        <a:xfrm>
          <a:off x="8699500" y="626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38709</xdr:rowOff>
    </xdr:from>
    <xdr:ext cx="534377"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8483111" y="603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102842</xdr:rowOff>
    </xdr:from>
    <xdr:to>
      <xdr:col>41</xdr:col>
      <xdr:colOff>50800</xdr:colOff>
      <xdr:row>37</xdr:row>
      <xdr:rowOff>160023</xdr:rowOff>
    </xdr:to>
    <xdr:cxnSp macro="">
      <xdr:nvCxnSpPr>
        <xdr:cNvPr id="304" name="直線コネクタ 303">
          <a:extLst>
            <a:ext uri="{FF2B5EF4-FFF2-40B4-BE49-F238E27FC236}">
              <a16:creationId xmlns:a16="http://schemas.microsoft.com/office/drawing/2014/main" xmlns="" id="{00000000-0008-0000-0600-000030010000}"/>
            </a:ext>
          </a:extLst>
        </xdr:cNvPr>
        <xdr:cNvCxnSpPr/>
      </xdr:nvCxnSpPr>
      <xdr:spPr>
        <a:xfrm flipV="1">
          <a:off x="6972300" y="6446492"/>
          <a:ext cx="889000" cy="5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120904</xdr:rowOff>
    </xdr:from>
    <xdr:to>
      <xdr:col>41</xdr:col>
      <xdr:colOff>101600</xdr:colOff>
      <xdr:row>37</xdr:row>
      <xdr:rowOff>51054</xdr:rowOff>
    </xdr:to>
    <xdr:sp macro="" textlink="">
      <xdr:nvSpPr>
        <xdr:cNvPr id="305" name="フローチャート: 判断 304">
          <a:extLst>
            <a:ext uri="{FF2B5EF4-FFF2-40B4-BE49-F238E27FC236}">
              <a16:creationId xmlns:a16="http://schemas.microsoft.com/office/drawing/2014/main" xmlns="" id="{00000000-0008-0000-0600-000031010000}"/>
            </a:ext>
          </a:extLst>
        </xdr:cNvPr>
        <xdr:cNvSpPr/>
      </xdr:nvSpPr>
      <xdr:spPr>
        <a:xfrm>
          <a:off x="7810500" y="629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67581</xdr:rowOff>
    </xdr:from>
    <xdr:ext cx="534377"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7594111" y="606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127648</xdr:rowOff>
    </xdr:from>
    <xdr:to>
      <xdr:col>36</xdr:col>
      <xdr:colOff>165100</xdr:colOff>
      <xdr:row>37</xdr:row>
      <xdr:rowOff>57798</xdr:rowOff>
    </xdr:to>
    <xdr:sp macro="" textlink="">
      <xdr:nvSpPr>
        <xdr:cNvPr id="307" name="フローチャート: 判断 306">
          <a:extLst>
            <a:ext uri="{FF2B5EF4-FFF2-40B4-BE49-F238E27FC236}">
              <a16:creationId xmlns:a16="http://schemas.microsoft.com/office/drawing/2014/main" xmlns="" id="{00000000-0008-0000-0600-000033010000}"/>
            </a:ext>
          </a:extLst>
        </xdr:cNvPr>
        <xdr:cNvSpPr/>
      </xdr:nvSpPr>
      <xdr:spPr>
        <a:xfrm>
          <a:off x="6921500" y="629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74325</xdr:rowOff>
    </xdr:from>
    <xdr:ext cx="534377"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6705111" y="607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39469</xdr:rowOff>
    </xdr:from>
    <xdr:to>
      <xdr:col>55</xdr:col>
      <xdr:colOff>50800</xdr:colOff>
      <xdr:row>33</xdr:row>
      <xdr:rowOff>141069</xdr:rowOff>
    </xdr:to>
    <xdr:sp macro="" textlink="">
      <xdr:nvSpPr>
        <xdr:cNvPr id="314" name="楕円 313">
          <a:extLst>
            <a:ext uri="{FF2B5EF4-FFF2-40B4-BE49-F238E27FC236}">
              <a16:creationId xmlns:a16="http://schemas.microsoft.com/office/drawing/2014/main" xmlns="" id="{00000000-0008-0000-0600-00003A010000}"/>
            </a:ext>
          </a:extLst>
        </xdr:cNvPr>
        <xdr:cNvSpPr/>
      </xdr:nvSpPr>
      <xdr:spPr>
        <a:xfrm>
          <a:off x="10426700" y="569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62346</xdr:rowOff>
    </xdr:from>
    <xdr:ext cx="599010" cy="259045"/>
    <xdr:sp macro="" textlink="">
      <xdr:nvSpPr>
        <xdr:cNvPr id="315" name="補助費等該当値テキスト">
          <a:extLst>
            <a:ext uri="{FF2B5EF4-FFF2-40B4-BE49-F238E27FC236}">
              <a16:creationId xmlns:a16="http://schemas.microsoft.com/office/drawing/2014/main" xmlns="" id="{00000000-0008-0000-0600-00003B010000}"/>
            </a:ext>
          </a:extLst>
        </xdr:cNvPr>
        <xdr:cNvSpPr txBox="1"/>
      </xdr:nvSpPr>
      <xdr:spPr>
        <a:xfrm>
          <a:off x="10528300" y="554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148465</xdr:rowOff>
    </xdr:from>
    <xdr:to>
      <xdr:col>50</xdr:col>
      <xdr:colOff>165100</xdr:colOff>
      <xdr:row>31</xdr:row>
      <xdr:rowOff>78615</xdr:rowOff>
    </xdr:to>
    <xdr:sp macro="" textlink="">
      <xdr:nvSpPr>
        <xdr:cNvPr id="316" name="楕円 315">
          <a:extLst>
            <a:ext uri="{FF2B5EF4-FFF2-40B4-BE49-F238E27FC236}">
              <a16:creationId xmlns:a16="http://schemas.microsoft.com/office/drawing/2014/main" xmlns="" id="{00000000-0008-0000-0600-00003C010000}"/>
            </a:ext>
          </a:extLst>
        </xdr:cNvPr>
        <xdr:cNvSpPr/>
      </xdr:nvSpPr>
      <xdr:spPr>
        <a:xfrm>
          <a:off x="9588500" y="529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95142</xdr:rowOff>
    </xdr:from>
    <xdr:ext cx="599010" cy="259045"/>
    <xdr:sp macro="" textlink="">
      <xdr:nvSpPr>
        <xdr:cNvPr id="317" name="テキスト ボックス 316">
          <a:extLst>
            <a:ext uri="{FF2B5EF4-FFF2-40B4-BE49-F238E27FC236}">
              <a16:creationId xmlns:a16="http://schemas.microsoft.com/office/drawing/2014/main" xmlns="" id="{00000000-0008-0000-0600-00003D010000}"/>
            </a:ext>
          </a:extLst>
        </xdr:cNvPr>
        <xdr:cNvSpPr txBox="1"/>
      </xdr:nvSpPr>
      <xdr:spPr>
        <a:xfrm>
          <a:off x="9339795" y="5067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158966</xdr:rowOff>
    </xdr:from>
    <xdr:to>
      <xdr:col>46</xdr:col>
      <xdr:colOff>38100</xdr:colOff>
      <xdr:row>37</xdr:row>
      <xdr:rowOff>89116</xdr:rowOff>
    </xdr:to>
    <xdr:sp macro="" textlink="">
      <xdr:nvSpPr>
        <xdr:cNvPr id="318" name="楕円 317">
          <a:extLst>
            <a:ext uri="{FF2B5EF4-FFF2-40B4-BE49-F238E27FC236}">
              <a16:creationId xmlns:a16="http://schemas.microsoft.com/office/drawing/2014/main" xmlns="" id="{00000000-0008-0000-0600-00003E010000}"/>
            </a:ext>
          </a:extLst>
        </xdr:cNvPr>
        <xdr:cNvSpPr/>
      </xdr:nvSpPr>
      <xdr:spPr>
        <a:xfrm>
          <a:off x="8699500" y="633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80243</xdr:rowOff>
    </xdr:from>
    <xdr:ext cx="534377" cy="259045"/>
    <xdr:sp macro="" textlink="">
      <xdr:nvSpPr>
        <xdr:cNvPr id="319" name="テキスト ボックス 318">
          <a:extLst>
            <a:ext uri="{FF2B5EF4-FFF2-40B4-BE49-F238E27FC236}">
              <a16:creationId xmlns:a16="http://schemas.microsoft.com/office/drawing/2014/main" xmlns="" id="{00000000-0008-0000-0600-00003F010000}"/>
            </a:ext>
          </a:extLst>
        </xdr:cNvPr>
        <xdr:cNvSpPr txBox="1"/>
      </xdr:nvSpPr>
      <xdr:spPr>
        <a:xfrm>
          <a:off x="8483111" y="642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52042</xdr:rowOff>
    </xdr:from>
    <xdr:to>
      <xdr:col>41</xdr:col>
      <xdr:colOff>101600</xdr:colOff>
      <xdr:row>37</xdr:row>
      <xdr:rowOff>153642</xdr:rowOff>
    </xdr:to>
    <xdr:sp macro="" textlink="">
      <xdr:nvSpPr>
        <xdr:cNvPr id="320" name="楕円 319">
          <a:extLst>
            <a:ext uri="{FF2B5EF4-FFF2-40B4-BE49-F238E27FC236}">
              <a16:creationId xmlns:a16="http://schemas.microsoft.com/office/drawing/2014/main" xmlns="" id="{00000000-0008-0000-0600-000040010000}"/>
            </a:ext>
          </a:extLst>
        </xdr:cNvPr>
        <xdr:cNvSpPr/>
      </xdr:nvSpPr>
      <xdr:spPr>
        <a:xfrm>
          <a:off x="7810500" y="639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144769</xdr:rowOff>
    </xdr:from>
    <xdr:ext cx="534377" cy="259045"/>
    <xdr:sp macro="" textlink="">
      <xdr:nvSpPr>
        <xdr:cNvPr id="321" name="テキスト ボックス 320">
          <a:extLst>
            <a:ext uri="{FF2B5EF4-FFF2-40B4-BE49-F238E27FC236}">
              <a16:creationId xmlns:a16="http://schemas.microsoft.com/office/drawing/2014/main" xmlns="" id="{00000000-0008-0000-0600-000041010000}"/>
            </a:ext>
          </a:extLst>
        </xdr:cNvPr>
        <xdr:cNvSpPr txBox="1"/>
      </xdr:nvSpPr>
      <xdr:spPr>
        <a:xfrm>
          <a:off x="7594111" y="648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109222</xdr:rowOff>
    </xdr:from>
    <xdr:to>
      <xdr:col>36</xdr:col>
      <xdr:colOff>165100</xdr:colOff>
      <xdr:row>38</xdr:row>
      <xdr:rowOff>39373</xdr:rowOff>
    </xdr:to>
    <xdr:sp macro="" textlink="">
      <xdr:nvSpPr>
        <xdr:cNvPr id="322" name="楕円 321">
          <a:extLst>
            <a:ext uri="{FF2B5EF4-FFF2-40B4-BE49-F238E27FC236}">
              <a16:creationId xmlns:a16="http://schemas.microsoft.com/office/drawing/2014/main" xmlns="" id="{00000000-0008-0000-0600-000042010000}"/>
            </a:ext>
          </a:extLst>
        </xdr:cNvPr>
        <xdr:cNvSpPr/>
      </xdr:nvSpPr>
      <xdr:spPr>
        <a:xfrm>
          <a:off x="6921500" y="64528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30500</xdr:rowOff>
    </xdr:from>
    <xdr:ext cx="534377" cy="259045"/>
    <xdr:sp macro="" textlink="">
      <xdr:nvSpPr>
        <xdr:cNvPr id="323" name="テキスト ボックス 322">
          <a:extLst>
            <a:ext uri="{FF2B5EF4-FFF2-40B4-BE49-F238E27FC236}">
              <a16:creationId xmlns:a16="http://schemas.microsoft.com/office/drawing/2014/main" xmlns="" id="{00000000-0008-0000-0600-000043010000}"/>
            </a:ext>
          </a:extLst>
        </xdr:cNvPr>
        <xdr:cNvSpPr txBox="1"/>
      </xdr:nvSpPr>
      <xdr:spPr>
        <a:xfrm>
          <a:off x="6705111" y="6545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xmlns=""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xmlns=""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xmlns="" id="{00000000-0008-0000-06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xmlns="" id="{00000000-0008-0000-06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xmlns=""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xmlns=""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27174</xdr:rowOff>
    </xdr:from>
    <xdr:to>
      <xdr:col>54</xdr:col>
      <xdr:colOff>189865</xdr:colOff>
      <xdr:row>58</xdr:row>
      <xdr:rowOff>13874</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flipV="1">
          <a:off x="10475595" y="8771124"/>
          <a:ext cx="1270" cy="118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17701</xdr:rowOff>
    </xdr:from>
    <xdr:ext cx="534377" cy="259045"/>
    <xdr:sp macro="" textlink="">
      <xdr:nvSpPr>
        <xdr:cNvPr id="346" name="普通建設事業費最小値テキスト">
          <a:extLst>
            <a:ext uri="{FF2B5EF4-FFF2-40B4-BE49-F238E27FC236}">
              <a16:creationId xmlns:a16="http://schemas.microsoft.com/office/drawing/2014/main" xmlns="" id="{00000000-0008-0000-0600-00005A010000}"/>
            </a:ext>
          </a:extLst>
        </xdr:cNvPr>
        <xdr:cNvSpPr txBox="1"/>
      </xdr:nvSpPr>
      <xdr:spPr>
        <a:xfrm>
          <a:off x="10528300" y="996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13874</xdr:rowOff>
    </xdr:from>
    <xdr:to>
      <xdr:col>55</xdr:col>
      <xdr:colOff>88900</xdr:colOff>
      <xdr:row>58</xdr:row>
      <xdr:rowOff>13874</xdr:rowOff>
    </xdr:to>
    <xdr:cxnSp macro="">
      <xdr:nvCxnSpPr>
        <xdr:cNvPr id="347" name="直線コネクタ 346">
          <a:extLst>
            <a:ext uri="{FF2B5EF4-FFF2-40B4-BE49-F238E27FC236}">
              <a16:creationId xmlns:a16="http://schemas.microsoft.com/office/drawing/2014/main" xmlns="" id="{00000000-0008-0000-0600-00005B010000}"/>
            </a:ext>
          </a:extLst>
        </xdr:cNvPr>
        <xdr:cNvCxnSpPr/>
      </xdr:nvCxnSpPr>
      <xdr:spPr>
        <a:xfrm>
          <a:off x="10388600" y="995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145301</xdr:rowOff>
    </xdr:from>
    <xdr:ext cx="599010" cy="259045"/>
    <xdr:sp macro="" textlink="">
      <xdr:nvSpPr>
        <xdr:cNvPr id="348" name="普通建設事業費最大値テキスト">
          <a:extLst>
            <a:ext uri="{FF2B5EF4-FFF2-40B4-BE49-F238E27FC236}">
              <a16:creationId xmlns:a16="http://schemas.microsoft.com/office/drawing/2014/main" xmlns="" id="{00000000-0008-0000-0600-00005C010000}"/>
            </a:ext>
          </a:extLst>
        </xdr:cNvPr>
        <xdr:cNvSpPr txBox="1"/>
      </xdr:nvSpPr>
      <xdr:spPr>
        <a:xfrm>
          <a:off x="10528300" y="8546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27174</xdr:rowOff>
    </xdr:from>
    <xdr:to>
      <xdr:col>55</xdr:col>
      <xdr:colOff>88900</xdr:colOff>
      <xdr:row>51</xdr:row>
      <xdr:rowOff>27174</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a:off x="10388600" y="877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45947</xdr:rowOff>
    </xdr:from>
    <xdr:to>
      <xdr:col>55</xdr:col>
      <xdr:colOff>0</xdr:colOff>
      <xdr:row>57</xdr:row>
      <xdr:rowOff>34361</xdr:rowOff>
    </xdr:to>
    <xdr:cxnSp macro="">
      <xdr:nvCxnSpPr>
        <xdr:cNvPr id="350" name="直線コネクタ 349">
          <a:extLst>
            <a:ext uri="{FF2B5EF4-FFF2-40B4-BE49-F238E27FC236}">
              <a16:creationId xmlns:a16="http://schemas.microsoft.com/office/drawing/2014/main" xmlns="" id="{00000000-0008-0000-0600-00005E010000}"/>
            </a:ext>
          </a:extLst>
        </xdr:cNvPr>
        <xdr:cNvCxnSpPr/>
      </xdr:nvCxnSpPr>
      <xdr:spPr>
        <a:xfrm>
          <a:off x="9639300" y="9647147"/>
          <a:ext cx="838200" cy="159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126083</xdr:rowOff>
    </xdr:from>
    <xdr:ext cx="534377" cy="259045"/>
    <xdr:sp macro="" textlink="">
      <xdr:nvSpPr>
        <xdr:cNvPr id="351" name="普通建設事業費平均値テキスト">
          <a:extLst>
            <a:ext uri="{FF2B5EF4-FFF2-40B4-BE49-F238E27FC236}">
              <a16:creationId xmlns:a16="http://schemas.microsoft.com/office/drawing/2014/main" xmlns="" id="{00000000-0008-0000-0600-00005F010000}"/>
            </a:ext>
          </a:extLst>
        </xdr:cNvPr>
        <xdr:cNvSpPr txBox="1"/>
      </xdr:nvSpPr>
      <xdr:spPr>
        <a:xfrm>
          <a:off x="10528300" y="9555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103206</xdr:rowOff>
    </xdr:from>
    <xdr:to>
      <xdr:col>55</xdr:col>
      <xdr:colOff>50800</xdr:colOff>
      <xdr:row>57</xdr:row>
      <xdr:rowOff>33356</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10426700" y="970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45947</xdr:rowOff>
    </xdr:from>
    <xdr:to>
      <xdr:col>50</xdr:col>
      <xdr:colOff>114300</xdr:colOff>
      <xdr:row>57</xdr:row>
      <xdr:rowOff>226</xdr:rowOff>
    </xdr:to>
    <xdr:cxnSp macro="">
      <xdr:nvCxnSpPr>
        <xdr:cNvPr id="353" name="直線コネクタ 352">
          <a:extLst>
            <a:ext uri="{FF2B5EF4-FFF2-40B4-BE49-F238E27FC236}">
              <a16:creationId xmlns:a16="http://schemas.microsoft.com/office/drawing/2014/main" xmlns="" id="{00000000-0008-0000-0600-000061010000}"/>
            </a:ext>
          </a:extLst>
        </xdr:cNvPr>
        <xdr:cNvCxnSpPr/>
      </xdr:nvCxnSpPr>
      <xdr:spPr>
        <a:xfrm flipV="1">
          <a:off x="8750300" y="9647147"/>
          <a:ext cx="889000" cy="12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110256</xdr:rowOff>
    </xdr:from>
    <xdr:to>
      <xdr:col>50</xdr:col>
      <xdr:colOff>165100</xdr:colOff>
      <xdr:row>57</xdr:row>
      <xdr:rowOff>40406</xdr:rowOff>
    </xdr:to>
    <xdr:sp macro="" textlink="">
      <xdr:nvSpPr>
        <xdr:cNvPr id="354" name="フローチャート: 判断 353">
          <a:extLst>
            <a:ext uri="{FF2B5EF4-FFF2-40B4-BE49-F238E27FC236}">
              <a16:creationId xmlns:a16="http://schemas.microsoft.com/office/drawing/2014/main" xmlns="" id="{00000000-0008-0000-0600-000062010000}"/>
            </a:ext>
          </a:extLst>
        </xdr:cNvPr>
        <xdr:cNvSpPr/>
      </xdr:nvSpPr>
      <xdr:spPr>
        <a:xfrm>
          <a:off x="9588500" y="971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31533</xdr:rowOff>
    </xdr:from>
    <xdr:ext cx="534377" cy="259045"/>
    <xdr:sp macro="" textlink="">
      <xdr:nvSpPr>
        <xdr:cNvPr id="355" name="テキスト ボックス 354">
          <a:extLst>
            <a:ext uri="{FF2B5EF4-FFF2-40B4-BE49-F238E27FC236}">
              <a16:creationId xmlns:a16="http://schemas.microsoft.com/office/drawing/2014/main" xmlns="" id="{00000000-0008-0000-0600-000063010000}"/>
            </a:ext>
          </a:extLst>
        </xdr:cNvPr>
        <xdr:cNvSpPr txBox="1"/>
      </xdr:nvSpPr>
      <xdr:spPr>
        <a:xfrm>
          <a:off x="9372111" y="980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18949</xdr:rowOff>
    </xdr:from>
    <xdr:to>
      <xdr:col>45</xdr:col>
      <xdr:colOff>177800</xdr:colOff>
      <xdr:row>57</xdr:row>
      <xdr:rowOff>226</xdr:rowOff>
    </xdr:to>
    <xdr:cxnSp macro="">
      <xdr:nvCxnSpPr>
        <xdr:cNvPr id="356" name="直線コネクタ 355">
          <a:extLst>
            <a:ext uri="{FF2B5EF4-FFF2-40B4-BE49-F238E27FC236}">
              <a16:creationId xmlns:a16="http://schemas.microsoft.com/office/drawing/2014/main" xmlns="" id="{00000000-0008-0000-0600-000064010000}"/>
            </a:ext>
          </a:extLst>
        </xdr:cNvPr>
        <xdr:cNvCxnSpPr/>
      </xdr:nvCxnSpPr>
      <xdr:spPr>
        <a:xfrm>
          <a:off x="7861300" y="9620149"/>
          <a:ext cx="889000" cy="15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111001</xdr:rowOff>
    </xdr:from>
    <xdr:to>
      <xdr:col>46</xdr:col>
      <xdr:colOff>38100</xdr:colOff>
      <xdr:row>57</xdr:row>
      <xdr:rowOff>41151</xdr:rowOff>
    </xdr:to>
    <xdr:sp macro=""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8699500" y="971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57678</xdr:rowOff>
    </xdr:from>
    <xdr:ext cx="534377"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8483111" y="948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18949</xdr:rowOff>
    </xdr:from>
    <xdr:to>
      <xdr:col>41</xdr:col>
      <xdr:colOff>50800</xdr:colOff>
      <xdr:row>57</xdr:row>
      <xdr:rowOff>80941</xdr:rowOff>
    </xdr:to>
    <xdr:cxnSp macro="">
      <xdr:nvCxnSpPr>
        <xdr:cNvPr id="359" name="直線コネクタ 358">
          <a:extLst>
            <a:ext uri="{FF2B5EF4-FFF2-40B4-BE49-F238E27FC236}">
              <a16:creationId xmlns:a16="http://schemas.microsoft.com/office/drawing/2014/main" xmlns="" id="{00000000-0008-0000-0600-000067010000}"/>
            </a:ext>
          </a:extLst>
        </xdr:cNvPr>
        <xdr:cNvCxnSpPr/>
      </xdr:nvCxnSpPr>
      <xdr:spPr>
        <a:xfrm flipV="1">
          <a:off x="6972300" y="9620149"/>
          <a:ext cx="889000" cy="23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115486</xdr:rowOff>
    </xdr:from>
    <xdr:to>
      <xdr:col>41</xdr:col>
      <xdr:colOff>101600</xdr:colOff>
      <xdr:row>57</xdr:row>
      <xdr:rowOff>45636</xdr:rowOff>
    </xdr:to>
    <xdr:sp macro="" textlink="">
      <xdr:nvSpPr>
        <xdr:cNvPr id="360" name="フローチャート: 判断 359">
          <a:extLst>
            <a:ext uri="{FF2B5EF4-FFF2-40B4-BE49-F238E27FC236}">
              <a16:creationId xmlns:a16="http://schemas.microsoft.com/office/drawing/2014/main" xmlns="" id="{00000000-0008-0000-0600-000068010000}"/>
            </a:ext>
          </a:extLst>
        </xdr:cNvPr>
        <xdr:cNvSpPr/>
      </xdr:nvSpPr>
      <xdr:spPr>
        <a:xfrm>
          <a:off x="7810500" y="97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36763</xdr:rowOff>
    </xdr:from>
    <xdr:ext cx="534377"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7594111" y="980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108948</xdr:rowOff>
    </xdr:from>
    <xdr:to>
      <xdr:col>36</xdr:col>
      <xdr:colOff>165100</xdr:colOff>
      <xdr:row>57</xdr:row>
      <xdr:rowOff>39098</xdr:rowOff>
    </xdr:to>
    <xdr:sp macro="" textlink="">
      <xdr:nvSpPr>
        <xdr:cNvPr id="362" name="フローチャート: 判断 361">
          <a:extLst>
            <a:ext uri="{FF2B5EF4-FFF2-40B4-BE49-F238E27FC236}">
              <a16:creationId xmlns:a16="http://schemas.microsoft.com/office/drawing/2014/main" xmlns="" id="{00000000-0008-0000-0600-00006A010000}"/>
            </a:ext>
          </a:extLst>
        </xdr:cNvPr>
        <xdr:cNvSpPr/>
      </xdr:nvSpPr>
      <xdr:spPr>
        <a:xfrm>
          <a:off x="6921500" y="971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55625</xdr:rowOff>
    </xdr:from>
    <xdr:ext cx="534377"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6705111" y="948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155011</xdr:rowOff>
    </xdr:from>
    <xdr:to>
      <xdr:col>55</xdr:col>
      <xdr:colOff>50800</xdr:colOff>
      <xdr:row>57</xdr:row>
      <xdr:rowOff>85161</xdr:rowOff>
    </xdr:to>
    <xdr:sp macro="" textlink="">
      <xdr:nvSpPr>
        <xdr:cNvPr id="369" name="楕円 368">
          <a:extLst>
            <a:ext uri="{FF2B5EF4-FFF2-40B4-BE49-F238E27FC236}">
              <a16:creationId xmlns:a16="http://schemas.microsoft.com/office/drawing/2014/main" xmlns="" id="{00000000-0008-0000-0600-000071010000}"/>
            </a:ext>
          </a:extLst>
        </xdr:cNvPr>
        <xdr:cNvSpPr/>
      </xdr:nvSpPr>
      <xdr:spPr>
        <a:xfrm>
          <a:off x="10426700" y="975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133438</xdr:rowOff>
    </xdr:from>
    <xdr:ext cx="534377" cy="259045"/>
    <xdr:sp macro="" textlink="">
      <xdr:nvSpPr>
        <xdr:cNvPr id="370" name="普通建設事業費該当値テキスト">
          <a:extLst>
            <a:ext uri="{FF2B5EF4-FFF2-40B4-BE49-F238E27FC236}">
              <a16:creationId xmlns:a16="http://schemas.microsoft.com/office/drawing/2014/main" xmlns="" id="{00000000-0008-0000-0600-000072010000}"/>
            </a:ext>
          </a:extLst>
        </xdr:cNvPr>
        <xdr:cNvSpPr txBox="1"/>
      </xdr:nvSpPr>
      <xdr:spPr>
        <a:xfrm>
          <a:off x="10528300" y="973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166597</xdr:rowOff>
    </xdr:from>
    <xdr:to>
      <xdr:col>50</xdr:col>
      <xdr:colOff>165100</xdr:colOff>
      <xdr:row>56</xdr:row>
      <xdr:rowOff>96747</xdr:rowOff>
    </xdr:to>
    <xdr:sp macro="" textlink="">
      <xdr:nvSpPr>
        <xdr:cNvPr id="371" name="楕円 370">
          <a:extLst>
            <a:ext uri="{FF2B5EF4-FFF2-40B4-BE49-F238E27FC236}">
              <a16:creationId xmlns:a16="http://schemas.microsoft.com/office/drawing/2014/main" xmlns="" id="{00000000-0008-0000-0600-000073010000}"/>
            </a:ext>
          </a:extLst>
        </xdr:cNvPr>
        <xdr:cNvSpPr/>
      </xdr:nvSpPr>
      <xdr:spPr>
        <a:xfrm>
          <a:off x="9588500" y="959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113274</xdr:rowOff>
    </xdr:from>
    <xdr:ext cx="534377"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9372111" y="937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120876</xdr:rowOff>
    </xdr:from>
    <xdr:to>
      <xdr:col>46</xdr:col>
      <xdr:colOff>38100</xdr:colOff>
      <xdr:row>57</xdr:row>
      <xdr:rowOff>51026</xdr:rowOff>
    </xdr:to>
    <xdr:sp macro="" textlink="">
      <xdr:nvSpPr>
        <xdr:cNvPr id="373" name="楕円 372">
          <a:extLst>
            <a:ext uri="{FF2B5EF4-FFF2-40B4-BE49-F238E27FC236}">
              <a16:creationId xmlns:a16="http://schemas.microsoft.com/office/drawing/2014/main" xmlns="" id="{00000000-0008-0000-0600-000075010000}"/>
            </a:ext>
          </a:extLst>
        </xdr:cNvPr>
        <xdr:cNvSpPr/>
      </xdr:nvSpPr>
      <xdr:spPr>
        <a:xfrm>
          <a:off x="8699500" y="972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42153</xdr:rowOff>
    </xdr:from>
    <xdr:ext cx="534377" cy="259045"/>
    <xdr:sp macro="" textlink="">
      <xdr:nvSpPr>
        <xdr:cNvPr id="374" name="テキスト ボックス 373">
          <a:extLst>
            <a:ext uri="{FF2B5EF4-FFF2-40B4-BE49-F238E27FC236}">
              <a16:creationId xmlns:a16="http://schemas.microsoft.com/office/drawing/2014/main" xmlns="" id="{00000000-0008-0000-0600-000076010000}"/>
            </a:ext>
          </a:extLst>
        </xdr:cNvPr>
        <xdr:cNvSpPr txBox="1"/>
      </xdr:nvSpPr>
      <xdr:spPr>
        <a:xfrm>
          <a:off x="8483111" y="981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139599</xdr:rowOff>
    </xdr:from>
    <xdr:to>
      <xdr:col>41</xdr:col>
      <xdr:colOff>101600</xdr:colOff>
      <xdr:row>56</xdr:row>
      <xdr:rowOff>69749</xdr:rowOff>
    </xdr:to>
    <xdr:sp macro="" textlink="">
      <xdr:nvSpPr>
        <xdr:cNvPr id="375" name="楕円 374">
          <a:extLst>
            <a:ext uri="{FF2B5EF4-FFF2-40B4-BE49-F238E27FC236}">
              <a16:creationId xmlns:a16="http://schemas.microsoft.com/office/drawing/2014/main" xmlns="" id="{00000000-0008-0000-0600-000077010000}"/>
            </a:ext>
          </a:extLst>
        </xdr:cNvPr>
        <xdr:cNvSpPr/>
      </xdr:nvSpPr>
      <xdr:spPr>
        <a:xfrm>
          <a:off x="7810500" y="956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86276</xdr:rowOff>
    </xdr:from>
    <xdr:ext cx="599010" cy="259045"/>
    <xdr:sp macro="" textlink="">
      <xdr:nvSpPr>
        <xdr:cNvPr id="376" name="テキスト ボックス 375">
          <a:extLst>
            <a:ext uri="{FF2B5EF4-FFF2-40B4-BE49-F238E27FC236}">
              <a16:creationId xmlns:a16="http://schemas.microsoft.com/office/drawing/2014/main" xmlns="" id="{00000000-0008-0000-0600-000078010000}"/>
            </a:ext>
          </a:extLst>
        </xdr:cNvPr>
        <xdr:cNvSpPr txBox="1"/>
      </xdr:nvSpPr>
      <xdr:spPr>
        <a:xfrm>
          <a:off x="7561795" y="934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30141</xdr:rowOff>
    </xdr:from>
    <xdr:to>
      <xdr:col>36</xdr:col>
      <xdr:colOff>165100</xdr:colOff>
      <xdr:row>57</xdr:row>
      <xdr:rowOff>131741</xdr:rowOff>
    </xdr:to>
    <xdr:sp macro="" textlink="">
      <xdr:nvSpPr>
        <xdr:cNvPr id="377" name="楕円 376">
          <a:extLst>
            <a:ext uri="{FF2B5EF4-FFF2-40B4-BE49-F238E27FC236}">
              <a16:creationId xmlns:a16="http://schemas.microsoft.com/office/drawing/2014/main" xmlns="" id="{00000000-0008-0000-0600-000079010000}"/>
            </a:ext>
          </a:extLst>
        </xdr:cNvPr>
        <xdr:cNvSpPr/>
      </xdr:nvSpPr>
      <xdr:spPr>
        <a:xfrm>
          <a:off x="6921500" y="980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122868</xdr:rowOff>
    </xdr:from>
    <xdr:ext cx="534377" cy="259045"/>
    <xdr:sp macro="" textlink="">
      <xdr:nvSpPr>
        <xdr:cNvPr id="378" name="テキスト ボックス 377">
          <a:extLst>
            <a:ext uri="{FF2B5EF4-FFF2-40B4-BE49-F238E27FC236}">
              <a16:creationId xmlns:a16="http://schemas.microsoft.com/office/drawing/2014/main" xmlns="" id="{00000000-0008-0000-0600-00007A010000}"/>
            </a:ext>
          </a:extLst>
        </xdr:cNvPr>
        <xdr:cNvSpPr txBox="1"/>
      </xdr:nvSpPr>
      <xdr:spPr>
        <a:xfrm>
          <a:off x="6705111" y="989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xmlns=""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xmlns=""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103084</xdr:rowOff>
    </xdr:from>
    <xdr:to>
      <xdr:col>54</xdr:col>
      <xdr:colOff>189865</xdr:colOff>
      <xdr:row>78</xdr:row>
      <xdr:rowOff>25400</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flipV="1">
          <a:off x="10475595" y="12104584"/>
          <a:ext cx="1270" cy="1293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9" name="普通建設事業費 （ うち新規整備　）最小値テキスト">
          <a:extLst>
            <a:ext uri="{FF2B5EF4-FFF2-40B4-BE49-F238E27FC236}">
              <a16:creationId xmlns:a16="http://schemas.microsoft.com/office/drawing/2014/main" xmlns="" id="{00000000-0008-0000-0600-00008F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49761</xdr:rowOff>
    </xdr:from>
    <xdr:ext cx="599010" cy="259045"/>
    <xdr:sp macro="" textlink="">
      <xdr:nvSpPr>
        <xdr:cNvPr id="401" name="普通建設事業費 （ うち新規整備　）最大値テキスト">
          <a:extLst>
            <a:ext uri="{FF2B5EF4-FFF2-40B4-BE49-F238E27FC236}">
              <a16:creationId xmlns:a16="http://schemas.microsoft.com/office/drawing/2014/main" xmlns="" id="{00000000-0008-0000-0600-000091010000}"/>
            </a:ext>
          </a:extLst>
        </xdr:cNvPr>
        <xdr:cNvSpPr txBox="1"/>
      </xdr:nvSpPr>
      <xdr:spPr>
        <a:xfrm>
          <a:off x="10528300" y="1187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103084</xdr:rowOff>
    </xdr:from>
    <xdr:to>
      <xdr:col>55</xdr:col>
      <xdr:colOff>88900</xdr:colOff>
      <xdr:row>70</xdr:row>
      <xdr:rowOff>103084</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a:off x="10388600" y="12104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121441</xdr:rowOff>
    </xdr:from>
    <xdr:to>
      <xdr:col>55</xdr:col>
      <xdr:colOff>0</xdr:colOff>
      <xdr:row>77</xdr:row>
      <xdr:rowOff>159617</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a:off x="9639300" y="13323091"/>
          <a:ext cx="8382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74178</xdr:rowOff>
    </xdr:from>
    <xdr:ext cx="534377" cy="259045"/>
    <xdr:sp macro="" textlink="">
      <xdr:nvSpPr>
        <xdr:cNvPr id="404" name="普通建設事業費 （ うち新規整備　）平均値テキスト">
          <a:extLst>
            <a:ext uri="{FF2B5EF4-FFF2-40B4-BE49-F238E27FC236}">
              <a16:creationId xmlns:a16="http://schemas.microsoft.com/office/drawing/2014/main" xmlns="" id="{00000000-0008-0000-0600-000094010000}"/>
            </a:ext>
          </a:extLst>
        </xdr:cNvPr>
        <xdr:cNvSpPr txBox="1"/>
      </xdr:nvSpPr>
      <xdr:spPr>
        <a:xfrm>
          <a:off x="10528300" y="1310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51301</xdr:rowOff>
    </xdr:from>
    <xdr:to>
      <xdr:col>55</xdr:col>
      <xdr:colOff>50800</xdr:colOff>
      <xdr:row>77</xdr:row>
      <xdr:rowOff>152901</xdr:rowOff>
    </xdr:to>
    <xdr:sp macro="" textlink="">
      <xdr:nvSpPr>
        <xdr:cNvPr id="405" name="フローチャート: 判断 404">
          <a:extLst>
            <a:ext uri="{FF2B5EF4-FFF2-40B4-BE49-F238E27FC236}">
              <a16:creationId xmlns:a16="http://schemas.microsoft.com/office/drawing/2014/main" xmlns="" id="{00000000-0008-0000-0600-000095010000}"/>
            </a:ext>
          </a:extLst>
        </xdr:cNvPr>
        <xdr:cNvSpPr/>
      </xdr:nvSpPr>
      <xdr:spPr>
        <a:xfrm>
          <a:off x="104267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121441</xdr:rowOff>
    </xdr:from>
    <xdr:to>
      <xdr:col>50</xdr:col>
      <xdr:colOff>114300</xdr:colOff>
      <xdr:row>77</xdr:row>
      <xdr:rowOff>155039</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flipV="1">
          <a:off x="8750300" y="13323091"/>
          <a:ext cx="889000" cy="3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42900</xdr:rowOff>
    </xdr:from>
    <xdr:to>
      <xdr:col>50</xdr:col>
      <xdr:colOff>165100</xdr:colOff>
      <xdr:row>77</xdr:row>
      <xdr:rowOff>144500</xdr:rowOff>
    </xdr:to>
    <xdr:sp macro="" textlink="">
      <xdr:nvSpPr>
        <xdr:cNvPr id="407" name="フローチャート: 判断 406">
          <a:extLst>
            <a:ext uri="{FF2B5EF4-FFF2-40B4-BE49-F238E27FC236}">
              <a16:creationId xmlns:a16="http://schemas.microsoft.com/office/drawing/2014/main" xmlns="" id="{00000000-0008-0000-0600-000097010000}"/>
            </a:ext>
          </a:extLst>
        </xdr:cNvPr>
        <xdr:cNvSpPr/>
      </xdr:nvSpPr>
      <xdr:spPr>
        <a:xfrm>
          <a:off x="9588500" y="1324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161027</xdr:rowOff>
    </xdr:from>
    <xdr:ext cx="534377" cy="259045"/>
    <xdr:sp macro="" textlink="">
      <xdr:nvSpPr>
        <xdr:cNvPr id="408" name="テキスト ボックス 407">
          <a:extLst>
            <a:ext uri="{FF2B5EF4-FFF2-40B4-BE49-F238E27FC236}">
              <a16:creationId xmlns:a16="http://schemas.microsoft.com/office/drawing/2014/main" xmlns="" id="{00000000-0008-0000-0600-000098010000}"/>
            </a:ext>
          </a:extLst>
        </xdr:cNvPr>
        <xdr:cNvSpPr txBox="1"/>
      </xdr:nvSpPr>
      <xdr:spPr>
        <a:xfrm>
          <a:off x="9372111" y="1301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155039</xdr:rowOff>
    </xdr:from>
    <xdr:to>
      <xdr:col>45</xdr:col>
      <xdr:colOff>177800</xdr:colOff>
      <xdr:row>77</xdr:row>
      <xdr:rowOff>160565</xdr:rowOff>
    </xdr:to>
    <xdr:cxnSp macro="">
      <xdr:nvCxnSpPr>
        <xdr:cNvPr id="409" name="直線コネクタ 408">
          <a:extLst>
            <a:ext uri="{FF2B5EF4-FFF2-40B4-BE49-F238E27FC236}">
              <a16:creationId xmlns:a16="http://schemas.microsoft.com/office/drawing/2014/main" xmlns="" id="{00000000-0008-0000-0600-000099010000}"/>
            </a:ext>
          </a:extLst>
        </xdr:cNvPr>
        <xdr:cNvCxnSpPr/>
      </xdr:nvCxnSpPr>
      <xdr:spPr>
        <a:xfrm flipV="1">
          <a:off x="7861300" y="13356689"/>
          <a:ext cx="889000" cy="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49478</xdr:rowOff>
    </xdr:from>
    <xdr:to>
      <xdr:col>46</xdr:col>
      <xdr:colOff>38100</xdr:colOff>
      <xdr:row>77</xdr:row>
      <xdr:rowOff>151078</xdr:rowOff>
    </xdr:to>
    <xdr:sp macro="" textlink="">
      <xdr:nvSpPr>
        <xdr:cNvPr id="410" name="フローチャート: 判断 409">
          <a:extLst>
            <a:ext uri="{FF2B5EF4-FFF2-40B4-BE49-F238E27FC236}">
              <a16:creationId xmlns:a16="http://schemas.microsoft.com/office/drawing/2014/main" xmlns="" id="{00000000-0008-0000-0600-00009A010000}"/>
            </a:ext>
          </a:extLst>
        </xdr:cNvPr>
        <xdr:cNvSpPr/>
      </xdr:nvSpPr>
      <xdr:spPr>
        <a:xfrm>
          <a:off x="8699500" y="1325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167605</xdr:rowOff>
    </xdr:from>
    <xdr:ext cx="534377" cy="259045"/>
    <xdr:sp macro="" textlink="">
      <xdr:nvSpPr>
        <xdr:cNvPr id="411" name="テキスト ボックス 410">
          <a:extLst>
            <a:ext uri="{FF2B5EF4-FFF2-40B4-BE49-F238E27FC236}">
              <a16:creationId xmlns:a16="http://schemas.microsoft.com/office/drawing/2014/main" xmlns="" id="{00000000-0008-0000-0600-00009B010000}"/>
            </a:ext>
          </a:extLst>
        </xdr:cNvPr>
        <xdr:cNvSpPr txBox="1"/>
      </xdr:nvSpPr>
      <xdr:spPr>
        <a:xfrm>
          <a:off x="8483111" y="1302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136385</xdr:rowOff>
    </xdr:from>
    <xdr:to>
      <xdr:col>41</xdr:col>
      <xdr:colOff>50800</xdr:colOff>
      <xdr:row>77</xdr:row>
      <xdr:rowOff>160565</xdr:rowOff>
    </xdr:to>
    <xdr:cxnSp macro="">
      <xdr:nvCxnSpPr>
        <xdr:cNvPr id="412" name="直線コネクタ 411">
          <a:extLst>
            <a:ext uri="{FF2B5EF4-FFF2-40B4-BE49-F238E27FC236}">
              <a16:creationId xmlns:a16="http://schemas.microsoft.com/office/drawing/2014/main" xmlns="" id="{00000000-0008-0000-0600-00009C010000}"/>
            </a:ext>
          </a:extLst>
        </xdr:cNvPr>
        <xdr:cNvCxnSpPr/>
      </xdr:nvCxnSpPr>
      <xdr:spPr>
        <a:xfrm>
          <a:off x="6972300" y="13338035"/>
          <a:ext cx="889000" cy="2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28853</xdr:rowOff>
    </xdr:from>
    <xdr:to>
      <xdr:col>41</xdr:col>
      <xdr:colOff>101600</xdr:colOff>
      <xdr:row>77</xdr:row>
      <xdr:rowOff>130453</xdr:rowOff>
    </xdr:to>
    <xdr:sp macro="" textlink="">
      <xdr:nvSpPr>
        <xdr:cNvPr id="413" name="フローチャート: 判断 412">
          <a:extLst>
            <a:ext uri="{FF2B5EF4-FFF2-40B4-BE49-F238E27FC236}">
              <a16:creationId xmlns:a16="http://schemas.microsoft.com/office/drawing/2014/main" xmlns="" id="{00000000-0008-0000-0600-00009D010000}"/>
            </a:ext>
          </a:extLst>
        </xdr:cNvPr>
        <xdr:cNvSpPr/>
      </xdr:nvSpPr>
      <xdr:spPr>
        <a:xfrm>
          <a:off x="7810500" y="1323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146980</xdr:rowOff>
    </xdr:from>
    <xdr:ext cx="534377"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7594111" y="1300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43476</xdr:rowOff>
    </xdr:from>
    <xdr:to>
      <xdr:col>36</xdr:col>
      <xdr:colOff>165100</xdr:colOff>
      <xdr:row>77</xdr:row>
      <xdr:rowOff>145076</xdr:rowOff>
    </xdr:to>
    <xdr:sp macro="" textlink="">
      <xdr:nvSpPr>
        <xdr:cNvPr id="415" name="フローチャート: 判断 414">
          <a:extLst>
            <a:ext uri="{FF2B5EF4-FFF2-40B4-BE49-F238E27FC236}">
              <a16:creationId xmlns:a16="http://schemas.microsoft.com/office/drawing/2014/main" xmlns="" id="{00000000-0008-0000-0600-00009F010000}"/>
            </a:ext>
          </a:extLst>
        </xdr:cNvPr>
        <xdr:cNvSpPr/>
      </xdr:nvSpPr>
      <xdr:spPr>
        <a:xfrm>
          <a:off x="6921500" y="132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161603</xdr:rowOff>
    </xdr:from>
    <xdr:ext cx="534377"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6705111" y="1302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108817</xdr:rowOff>
    </xdr:from>
    <xdr:to>
      <xdr:col>55</xdr:col>
      <xdr:colOff>50800</xdr:colOff>
      <xdr:row>78</xdr:row>
      <xdr:rowOff>38967</xdr:rowOff>
    </xdr:to>
    <xdr:sp macro="" textlink="">
      <xdr:nvSpPr>
        <xdr:cNvPr id="422" name="楕円 421">
          <a:extLst>
            <a:ext uri="{FF2B5EF4-FFF2-40B4-BE49-F238E27FC236}">
              <a16:creationId xmlns:a16="http://schemas.microsoft.com/office/drawing/2014/main" xmlns="" id="{00000000-0008-0000-0600-0000A6010000}"/>
            </a:ext>
          </a:extLst>
        </xdr:cNvPr>
        <xdr:cNvSpPr/>
      </xdr:nvSpPr>
      <xdr:spPr>
        <a:xfrm>
          <a:off x="10426700" y="1331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29728</xdr:rowOff>
    </xdr:from>
    <xdr:ext cx="469744" cy="259045"/>
    <xdr:sp macro="" textlink="">
      <xdr:nvSpPr>
        <xdr:cNvPr id="423" name="普通建設事業費 （ うち新規整備　）該当値テキスト">
          <a:extLst>
            <a:ext uri="{FF2B5EF4-FFF2-40B4-BE49-F238E27FC236}">
              <a16:creationId xmlns:a16="http://schemas.microsoft.com/office/drawing/2014/main" xmlns="" id="{00000000-0008-0000-0600-0000A7010000}"/>
            </a:ext>
          </a:extLst>
        </xdr:cNvPr>
        <xdr:cNvSpPr txBox="1"/>
      </xdr:nvSpPr>
      <xdr:spPr>
        <a:xfrm>
          <a:off x="10528300" y="13231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70641</xdr:rowOff>
    </xdr:from>
    <xdr:to>
      <xdr:col>50</xdr:col>
      <xdr:colOff>165100</xdr:colOff>
      <xdr:row>78</xdr:row>
      <xdr:rowOff>791</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9588500" y="1327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163368</xdr:rowOff>
    </xdr:from>
    <xdr:ext cx="534377"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9372111" y="1336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104239</xdr:rowOff>
    </xdr:from>
    <xdr:to>
      <xdr:col>46</xdr:col>
      <xdr:colOff>38100</xdr:colOff>
      <xdr:row>78</xdr:row>
      <xdr:rowOff>34389</xdr:rowOff>
    </xdr:to>
    <xdr:sp macro="" textlink="">
      <xdr:nvSpPr>
        <xdr:cNvPr id="426" name="楕円 425">
          <a:extLst>
            <a:ext uri="{FF2B5EF4-FFF2-40B4-BE49-F238E27FC236}">
              <a16:creationId xmlns:a16="http://schemas.microsoft.com/office/drawing/2014/main" xmlns="" id="{00000000-0008-0000-0600-0000AA010000}"/>
            </a:ext>
          </a:extLst>
        </xdr:cNvPr>
        <xdr:cNvSpPr/>
      </xdr:nvSpPr>
      <xdr:spPr>
        <a:xfrm>
          <a:off x="8699500" y="1330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25516</xdr:rowOff>
    </xdr:from>
    <xdr:ext cx="469744"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8515428" y="133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109765</xdr:rowOff>
    </xdr:from>
    <xdr:to>
      <xdr:col>41</xdr:col>
      <xdr:colOff>101600</xdr:colOff>
      <xdr:row>78</xdr:row>
      <xdr:rowOff>39915</xdr:rowOff>
    </xdr:to>
    <xdr:sp macro="" textlink="">
      <xdr:nvSpPr>
        <xdr:cNvPr id="428" name="楕円 427">
          <a:extLst>
            <a:ext uri="{FF2B5EF4-FFF2-40B4-BE49-F238E27FC236}">
              <a16:creationId xmlns:a16="http://schemas.microsoft.com/office/drawing/2014/main" xmlns="" id="{00000000-0008-0000-0600-0000AC010000}"/>
            </a:ext>
          </a:extLst>
        </xdr:cNvPr>
        <xdr:cNvSpPr/>
      </xdr:nvSpPr>
      <xdr:spPr>
        <a:xfrm>
          <a:off x="7810500" y="1331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31042</xdr:rowOff>
    </xdr:from>
    <xdr:ext cx="469744"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7626428" y="1340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85585</xdr:rowOff>
    </xdr:from>
    <xdr:to>
      <xdr:col>36</xdr:col>
      <xdr:colOff>165100</xdr:colOff>
      <xdr:row>78</xdr:row>
      <xdr:rowOff>15735</xdr:rowOff>
    </xdr:to>
    <xdr:sp macro="" textlink="">
      <xdr:nvSpPr>
        <xdr:cNvPr id="430" name="楕円 429">
          <a:extLst>
            <a:ext uri="{FF2B5EF4-FFF2-40B4-BE49-F238E27FC236}">
              <a16:creationId xmlns:a16="http://schemas.microsoft.com/office/drawing/2014/main" xmlns="" id="{00000000-0008-0000-0600-0000AE010000}"/>
            </a:ext>
          </a:extLst>
        </xdr:cNvPr>
        <xdr:cNvSpPr/>
      </xdr:nvSpPr>
      <xdr:spPr>
        <a:xfrm>
          <a:off x="6921500" y="1328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6862</xdr:rowOff>
    </xdr:from>
    <xdr:ext cx="534377" cy="259045"/>
    <xdr:sp macro="" textlink="">
      <xdr:nvSpPr>
        <xdr:cNvPr id="431" name="テキスト ボックス 430">
          <a:extLst>
            <a:ext uri="{FF2B5EF4-FFF2-40B4-BE49-F238E27FC236}">
              <a16:creationId xmlns:a16="http://schemas.microsoft.com/office/drawing/2014/main" xmlns="" id="{00000000-0008-0000-0600-0000AF010000}"/>
            </a:ext>
          </a:extLst>
        </xdr:cNvPr>
        <xdr:cNvSpPr txBox="1"/>
      </xdr:nvSpPr>
      <xdr:spPr>
        <a:xfrm>
          <a:off x="6705111" y="1337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xmlns=""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xmlns=""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xmlns=""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xmlns=""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xmlns=""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139636</xdr:rowOff>
    </xdr:from>
    <xdr:to>
      <xdr:col>54</xdr:col>
      <xdr:colOff>189865</xdr:colOff>
      <xdr:row>98</xdr:row>
      <xdr:rowOff>40920</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flipV="1">
          <a:off x="10475595" y="15570136"/>
          <a:ext cx="1270" cy="1272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44747</xdr:rowOff>
    </xdr:from>
    <xdr:ext cx="534377" cy="259045"/>
    <xdr:sp macro="" textlink="">
      <xdr:nvSpPr>
        <xdr:cNvPr id="456" name="普通建設事業費 （ うち更新整備　）最小値テキスト">
          <a:extLst>
            <a:ext uri="{FF2B5EF4-FFF2-40B4-BE49-F238E27FC236}">
              <a16:creationId xmlns:a16="http://schemas.microsoft.com/office/drawing/2014/main" xmlns="" id="{00000000-0008-0000-0600-0000C8010000}"/>
            </a:ext>
          </a:extLst>
        </xdr:cNvPr>
        <xdr:cNvSpPr txBox="1"/>
      </xdr:nvSpPr>
      <xdr:spPr>
        <a:xfrm>
          <a:off x="10528300" y="1684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40920</xdr:rowOff>
    </xdr:from>
    <xdr:to>
      <xdr:col>55</xdr:col>
      <xdr:colOff>88900</xdr:colOff>
      <xdr:row>98</xdr:row>
      <xdr:rowOff>40920</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a:off x="10388600" y="1684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86313</xdr:rowOff>
    </xdr:from>
    <xdr:ext cx="599010" cy="259045"/>
    <xdr:sp macro="" textlink="">
      <xdr:nvSpPr>
        <xdr:cNvPr id="458" name="普通建設事業費 （ うち更新整備　）最大値テキスト">
          <a:extLst>
            <a:ext uri="{FF2B5EF4-FFF2-40B4-BE49-F238E27FC236}">
              <a16:creationId xmlns:a16="http://schemas.microsoft.com/office/drawing/2014/main" xmlns="" id="{00000000-0008-0000-0600-0000CA010000}"/>
            </a:ext>
          </a:extLst>
        </xdr:cNvPr>
        <xdr:cNvSpPr txBox="1"/>
      </xdr:nvSpPr>
      <xdr:spPr>
        <a:xfrm>
          <a:off x="10528300" y="15345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139636</xdr:rowOff>
    </xdr:from>
    <xdr:to>
      <xdr:col>55</xdr:col>
      <xdr:colOff>88900</xdr:colOff>
      <xdr:row>90</xdr:row>
      <xdr:rowOff>139636</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a:off x="10388600" y="1557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54738</xdr:rowOff>
    </xdr:from>
    <xdr:to>
      <xdr:col>55</xdr:col>
      <xdr:colOff>0</xdr:colOff>
      <xdr:row>96</xdr:row>
      <xdr:rowOff>82080</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a:off x="9639300" y="16171038"/>
          <a:ext cx="838200" cy="37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158894</xdr:rowOff>
    </xdr:from>
    <xdr:ext cx="534377" cy="259045"/>
    <xdr:sp macro="" textlink="">
      <xdr:nvSpPr>
        <xdr:cNvPr id="461" name="普通建設事業費 （ うち更新整備　）平均値テキスト">
          <a:extLst>
            <a:ext uri="{FF2B5EF4-FFF2-40B4-BE49-F238E27FC236}">
              <a16:creationId xmlns:a16="http://schemas.microsoft.com/office/drawing/2014/main" xmlns="" id="{00000000-0008-0000-0600-0000CD010000}"/>
            </a:ext>
          </a:extLst>
        </xdr:cNvPr>
        <xdr:cNvSpPr txBox="1"/>
      </xdr:nvSpPr>
      <xdr:spPr>
        <a:xfrm>
          <a:off x="10528300" y="16275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136017</xdr:rowOff>
    </xdr:from>
    <xdr:to>
      <xdr:col>55</xdr:col>
      <xdr:colOff>50800</xdr:colOff>
      <xdr:row>96</xdr:row>
      <xdr:rowOff>66167</xdr:rowOff>
    </xdr:to>
    <xdr:sp macro="" textlink="">
      <xdr:nvSpPr>
        <xdr:cNvPr id="462" name="フローチャート: 判断 461">
          <a:extLst>
            <a:ext uri="{FF2B5EF4-FFF2-40B4-BE49-F238E27FC236}">
              <a16:creationId xmlns:a16="http://schemas.microsoft.com/office/drawing/2014/main" xmlns="" id="{00000000-0008-0000-0600-0000CE010000}"/>
            </a:ext>
          </a:extLst>
        </xdr:cNvPr>
        <xdr:cNvSpPr/>
      </xdr:nvSpPr>
      <xdr:spPr>
        <a:xfrm>
          <a:off x="10426700" y="1642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54738</xdr:rowOff>
    </xdr:from>
    <xdr:to>
      <xdr:col>50</xdr:col>
      <xdr:colOff>114300</xdr:colOff>
      <xdr:row>95</xdr:row>
      <xdr:rowOff>159741</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flipV="1">
          <a:off x="8750300" y="16171038"/>
          <a:ext cx="889000" cy="27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161886</xdr:rowOff>
    </xdr:from>
    <xdr:to>
      <xdr:col>50</xdr:col>
      <xdr:colOff>165100</xdr:colOff>
      <xdr:row>96</xdr:row>
      <xdr:rowOff>92036</xdr:rowOff>
    </xdr:to>
    <xdr:sp macro="" textlink="">
      <xdr:nvSpPr>
        <xdr:cNvPr id="464" name="フローチャート: 判断 463">
          <a:extLst>
            <a:ext uri="{FF2B5EF4-FFF2-40B4-BE49-F238E27FC236}">
              <a16:creationId xmlns:a16="http://schemas.microsoft.com/office/drawing/2014/main" xmlns="" id="{00000000-0008-0000-0600-0000D0010000}"/>
            </a:ext>
          </a:extLst>
        </xdr:cNvPr>
        <xdr:cNvSpPr/>
      </xdr:nvSpPr>
      <xdr:spPr>
        <a:xfrm>
          <a:off x="9588500" y="1644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83163</xdr:rowOff>
    </xdr:from>
    <xdr:ext cx="534377" cy="259045"/>
    <xdr:sp macro="" textlink="">
      <xdr:nvSpPr>
        <xdr:cNvPr id="465" name="テキスト ボックス 464">
          <a:extLst>
            <a:ext uri="{FF2B5EF4-FFF2-40B4-BE49-F238E27FC236}">
              <a16:creationId xmlns:a16="http://schemas.microsoft.com/office/drawing/2014/main" xmlns="" id="{00000000-0008-0000-0600-0000D1010000}"/>
            </a:ext>
          </a:extLst>
        </xdr:cNvPr>
        <xdr:cNvSpPr txBox="1"/>
      </xdr:nvSpPr>
      <xdr:spPr>
        <a:xfrm>
          <a:off x="9372111" y="1654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106935</xdr:rowOff>
    </xdr:from>
    <xdr:to>
      <xdr:col>45</xdr:col>
      <xdr:colOff>177800</xdr:colOff>
      <xdr:row>95</xdr:row>
      <xdr:rowOff>159741</xdr:rowOff>
    </xdr:to>
    <xdr:cxnSp macro="">
      <xdr:nvCxnSpPr>
        <xdr:cNvPr id="466" name="直線コネクタ 465">
          <a:extLst>
            <a:ext uri="{FF2B5EF4-FFF2-40B4-BE49-F238E27FC236}">
              <a16:creationId xmlns:a16="http://schemas.microsoft.com/office/drawing/2014/main" xmlns="" id="{00000000-0008-0000-0600-0000D2010000}"/>
            </a:ext>
          </a:extLst>
        </xdr:cNvPr>
        <xdr:cNvCxnSpPr/>
      </xdr:nvCxnSpPr>
      <xdr:spPr>
        <a:xfrm>
          <a:off x="7861300" y="16394685"/>
          <a:ext cx="889000" cy="5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168263</xdr:rowOff>
    </xdr:from>
    <xdr:to>
      <xdr:col>46</xdr:col>
      <xdr:colOff>38100</xdr:colOff>
      <xdr:row>96</xdr:row>
      <xdr:rowOff>98413</xdr:rowOff>
    </xdr:to>
    <xdr:sp macro="" textlink="">
      <xdr:nvSpPr>
        <xdr:cNvPr id="467" name="フローチャート: 判断 466">
          <a:extLst>
            <a:ext uri="{FF2B5EF4-FFF2-40B4-BE49-F238E27FC236}">
              <a16:creationId xmlns:a16="http://schemas.microsoft.com/office/drawing/2014/main" xmlns="" id="{00000000-0008-0000-0600-0000D3010000}"/>
            </a:ext>
          </a:extLst>
        </xdr:cNvPr>
        <xdr:cNvSpPr/>
      </xdr:nvSpPr>
      <xdr:spPr>
        <a:xfrm>
          <a:off x="8699500" y="16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89540</xdr:rowOff>
    </xdr:from>
    <xdr:ext cx="534377" cy="259045"/>
    <xdr:sp macro="" textlink="">
      <xdr:nvSpPr>
        <xdr:cNvPr id="468" name="テキスト ボックス 467">
          <a:extLst>
            <a:ext uri="{FF2B5EF4-FFF2-40B4-BE49-F238E27FC236}">
              <a16:creationId xmlns:a16="http://schemas.microsoft.com/office/drawing/2014/main" xmlns="" id="{00000000-0008-0000-0600-0000D4010000}"/>
            </a:ext>
          </a:extLst>
        </xdr:cNvPr>
        <xdr:cNvSpPr txBox="1"/>
      </xdr:nvSpPr>
      <xdr:spPr>
        <a:xfrm>
          <a:off x="8483111" y="1654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106935</xdr:rowOff>
    </xdr:from>
    <xdr:to>
      <xdr:col>41</xdr:col>
      <xdr:colOff>50800</xdr:colOff>
      <xdr:row>97</xdr:row>
      <xdr:rowOff>79451</xdr:rowOff>
    </xdr:to>
    <xdr:cxnSp macro="">
      <xdr:nvCxnSpPr>
        <xdr:cNvPr id="469" name="直線コネクタ 468">
          <a:extLst>
            <a:ext uri="{FF2B5EF4-FFF2-40B4-BE49-F238E27FC236}">
              <a16:creationId xmlns:a16="http://schemas.microsoft.com/office/drawing/2014/main" xmlns="" id="{00000000-0008-0000-0600-0000D5010000}"/>
            </a:ext>
          </a:extLst>
        </xdr:cNvPr>
        <xdr:cNvCxnSpPr/>
      </xdr:nvCxnSpPr>
      <xdr:spPr>
        <a:xfrm flipV="1">
          <a:off x="6972300" y="16394685"/>
          <a:ext cx="889000" cy="31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40081</xdr:rowOff>
    </xdr:from>
    <xdr:to>
      <xdr:col>41</xdr:col>
      <xdr:colOff>101600</xdr:colOff>
      <xdr:row>96</xdr:row>
      <xdr:rowOff>141681</xdr:rowOff>
    </xdr:to>
    <xdr:sp macro="" textlink="">
      <xdr:nvSpPr>
        <xdr:cNvPr id="470" name="フローチャート: 判断 469">
          <a:extLst>
            <a:ext uri="{FF2B5EF4-FFF2-40B4-BE49-F238E27FC236}">
              <a16:creationId xmlns:a16="http://schemas.microsoft.com/office/drawing/2014/main" xmlns="" id="{00000000-0008-0000-0600-0000D6010000}"/>
            </a:ext>
          </a:extLst>
        </xdr:cNvPr>
        <xdr:cNvSpPr/>
      </xdr:nvSpPr>
      <xdr:spPr>
        <a:xfrm>
          <a:off x="7810500" y="164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132808</xdr:rowOff>
    </xdr:from>
    <xdr:ext cx="534377"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7594111" y="1659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13666</xdr:rowOff>
    </xdr:from>
    <xdr:to>
      <xdr:col>36</xdr:col>
      <xdr:colOff>165100</xdr:colOff>
      <xdr:row>96</xdr:row>
      <xdr:rowOff>115266</xdr:rowOff>
    </xdr:to>
    <xdr:sp macro="" textlink="">
      <xdr:nvSpPr>
        <xdr:cNvPr id="472" name="フローチャート: 判断 471">
          <a:extLst>
            <a:ext uri="{FF2B5EF4-FFF2-40B4-BE49-F238E27FC236}">
              <a16:creationId xmlns:a16="http://schemas.microsoft.com/office/drawing/2014/main" xmlns="" id="{00000000-0008-0000-0600-0000D8010000}"/>
            </a:ext>
          </a:extLst>
        </xdr:cNvPr>
        <xdr:cNvSpPr/>
      </xdr:nvSpPr>
      <xdr:spPr>
        <a:xfrm>
          <a:off x="6921500" y="164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131793</xdr:rowOff>
    </xdr:from>
    <xdr:ext cx="534377"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6705111" y="1624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31280</xdr:rowOff>
    </xdr:from>
    <xdr:to>
      <xdr:col>55</xdr:col>
      <xdr:colOff>50800</xdr:colOff>
      <xdr:row>96</xdr:row>
      <xdr:rowOff>132880</xdr:rowOff>
    </xdr:to>
    <xdr:sp macro="" textlink="">
      <xdr:nvSpPr>
        <xdr:cNvPr id="479" name="楕円 478">
          <a:extLst>
            <a:ext uri="{FF2B5EF4-FFF2-40B4-BE49-F238E27FC236}">
              <a16:creationId xmlns:a16="http://schemas.microsoft.com/office/drawing/2014/main" xmlns="" id="{00000000-0008-0000-0600-0000DF010000}"/>
            </a:ext>
          </a:extLst>
        </xdr:cNvPr>
        <xdr:cNvSpPr/>
      </xdr:nvSpPr>
      <xdr:spPr>
        <a:xfrm>
          <a:off x="10426700" y="164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9707</xdr:rowOff>
    </xdr:from>
    <xdr:ext cx="534377" cy="259045"/>
    <xdr:sp macro="" textlink="">
      <xdr:nvSpPr>
        <xdr:cNvPr id="480" name="普通建設事業費 （ うち更新整備　）該当値テキスト">
          <a:extLst>
            <a:ext uri="{FF2B5EF4-FFF2-40B4-BE49-F238E27FC236}">
              <a16:creationId xmlns:a16="http://schemas.microsoft.com/office/drawing/2014/main" xmlns="" id="{00000000-0008-0000-0600-0000E0010000}"/>
            </a:ext>
          </a:extLst>
        </xdr:cNvPr>
        <xdr:cNvSpPr txBox="1"/>
      </xdr:nvSpPr>
      <xdr:spPr>
        <a:xfrm>
          <a:off x="10528300" y="164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3938</xdr:rowOff>
    </xdr:from>
    <xdr:to>
      <xdr:col>50</xdr:col>
      <xdr:colOff>165100</xdr:colOff>
      <xdr:row>94</xdr:row>
      <xdr:rowOff>105538</xdr:rowOff>
    </xdr:to>
    <xdr:sp macro="" textlink="">
      <xdr:nvSpPr>
        <xdr:cNvPr id="481" name="楕円 480">
          <a:extLst>
            <a:ext uri="{FF2B5EF4-FFF2-40B4-BE49-F238E27FC236}">
              <a16:creationId xmlns:a16="http://schemas.microsoft.com/office/drawing/2014/main" xmlns="" id="{00000000-0008-0000-0600-0000E1010000}"/>
            </a:ext>
          </a:extLst>
        </xdr:cNvPr>
        <xdr:cNvSpPr/>
      </xdr:nvSpPr>
      <xdr:spPr>
        <a:xfrm>
          <a:off x="9588500" y="1612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122065</xdr:rowOff>
    </xdr:from>
    <xdr:ext cx="534377"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9372111" y="15895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108941</xdr:rowOff>
    </xdr:from>
    <xdr:to>
      <xdr:col>46</xdr:col>
      <xdr:colOff>38100</xdr:colOff>
      <xdr:row>96</xdr:row>
      <xdr:rowOff>39091</xdr:rowOff>
    </xdr:to>
    <xdr:sp macro="" textlink="">
      <xdr:nvSpPr>
        <xdr:cNvPr id="483" name="楕円 482">
          <a:extLst>
            <a:ext uri="{FF2B5EF4-FFF2-40B4-BE49-F238E27FC236}">
              <a16:creationId xmlns:a16="http://schemas.microsoft.com/office/drawing/2014/main" xmlns="" id="{00000000-0008-0000-0600-0000E3010000}"/>
            </a:ext>
          </a:extLst>
        </xdr:cNvPr>
        <xdr:cNvSpPr/>
      </xdr:nvSpPr>
      <xdr:spPr>
        <a:xfrm>
          <a:off x="8699500" y="1639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55618</xdr:rowOff>
    </xdr:from>
    <xdr:ext cx="534377"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8483111" y="1617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56135</xdr:rowOff>
    </xdr:from>
    <xdr:to>
      <xdr:col>41</xdr:col>
      <xdr:colOff>101600</xdr:colOff>
      <xdr:row>95</xdr:row>
      <xdr:rowOff>157735</xdr:rowOff>
    </xdr:to>
    <xdr:sp macro="" textlink="">
      <xdr:nvSpPr>
        <xdr:cNvPr id="485" name="楕円 484">
          <a:extLst>
            <a:ext uri="{FF2B5EF4-FFF2-40B4-BE49-F238E27FC236}">
              <a16:creationId xmlns:a16="http://schemas.microsoft.com/office/drawing/2014/main" xmlns="" id="{00000000-0008-0000-0600-0000E5010000}"/>
            </a:ext>
          </a:extLst>
        </xdr:cNvPr>
        <xdr:cNvSpPr/>
      </xdr:nvSpPr>
      <xdr:spPr>
        <a:xfrm>
          <a:off x="7810500" y="1634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2812</xdr:rowOff>
    </xdr:from>
    <xdr:ext cx="534377" cy="259045"/>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7594111" y="1611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28651</xdr:rowOff>
    </xdr:from>
    <xdr:to>
      <xdr:col>36</xdr:col>
      <xdr:colOff>165100</xdr:colOff>
      <xdr:row>97</xdr:row>
      <xdr:rowOff>130251</xdr:rowOff>
    </xdr:to>
    <xdr:sp macro="" textlink="">
      <xdr:nvSpPr>
        <xdr:cNvPr id="487" name="楕円 486">
          <a:extLst>
            <a:ext uri="{FF2B5EF4-FFF2-40B4-BE49-F238E27FC236}">
              <a16:creationId xmlns:a16="http://schemas.microsoft.com/office/drawing/2014/main" xmlns="" id="{00000000-0008-0000-0600-0000E7010000}"/>
            </a:ext>
          </a:extLst>
        </xdr:cNvPr>
        <xdr:cNvSpPr/>
      </xdr:nvSpPr>
      <xdr:spPr>
        <a:xfrm>
          <a:off x="6921500" y="1665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121378</xdr:rowOff>
    </xdr:from>
    <xdr:ext cx="534377" cy="259045"/>
    <xdr:sp macro="" textlink="">
      <xdr:nvSpPr>
        <xdr:cNvPr id="488" name="テキスト ボックス 487">
          <a:extLst>
            <a:ext uri="{FF2B5EF4-FFF2-40B4-BE49-F238E27FC236}">
              <a16:creationId xmlns:a16="http://schemas.microsoft.com/office/drawing/2014/main" xmlns="" id="{00000000-0008-0000-0600-0000E8010000}"/>
            </a:ext>
          </a:extLst>
        </xdr:cNvPr>
        <xdr:cNvSpPr txBox="1"/>
      </xdr:nvSpPr>
      <xdr:spPr>
        <a:xfrm>
          <a:off x="6705111" y="1675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xmlns=""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xmlns=""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xmlns=""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xmlns=""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xmlns="" id="{00000000-0008-0000-06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xmlns="" id="{00000000-0008-0000-06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xmlns="" id="{00000000-0008-0000-06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xmlns=""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xmlns=""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xmlns=""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20003</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flipV="1">
          <a:off x="16317595" y="5163503"/>
          <a:ext cx="1269" cy="1567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a:extLst>
            <a:ext uri="{FF2B5EF4-FFF2-40B4-BE49-F238E27FC236}">
              <a16:creationId xmlns:a16="http://schemas.microsoft.com/office/drawing/2014/main" xmlns="" id="{00000000-0008-0000-0600-000001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138130</xdr:rowOff>
    </xdr:from>
    <xdr:ext cx="599010" cy="259045"/>
    <xdr:sp macro="" textlink="">
      <xdr:nvSpPr>
        <xdr:cNvPr id="515" name="災害復旧事業費最大値テキスト">
          <a:extLst>
            <a:ext uri="{FF2B5EF4-FFF2-40B4-BE49-F238E27FC236}">
              <a16:creationId xmlns:a16="http://schemas.microsoft.com/office/drawing/2014/main" xmlns="" id="{00000000-0008-0000-0600-000003020000}"/>
            </a:ext>
          </a:extLst>
        </xdr:cNvPr>
        <xdr:cNvSpPr txBox="1"/>
      </xdr:nvSpPr>
      <xdr:spPr>
        <a:xfrm>
          <a:off x="16370300" y="4938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20003</xdr:rowOff>
    </xdr:from>
    <xdr:to>
      <xdr:col>86</xdr:col>
      <xdr:colOff>25400</xdr:colOff>
      <xdr:row>30</xdr:row>
      <xdr:rowOff>20003</xdr:rowOff>
    </xdr:to>
    <xdr:cxnSp macro="">
      <xdr:nvCxnSpPr>
        <xdr:cNvPr id="516" name="直線コネクタ 515">
          <a:extLst>
            <a:ext uri="{FF2B5EF4-FFF2-40B4-BE49-F238E27FC236}">
              <a16:creationId xmlns:a16="http://schemas.microsoft.com/office/drawing/2014/main" xmlns="" id="{00000000-0008-0000-0600-000004020000}"/>
            </a:ext>
          </a:extLst>
        </xdr:cNvPr>
        <xdr:cNvCxnSpPr/>
      </xdr:nvCxnSpPr>
      <xdr:spPr>
        <a:xfrm>
          <a:off x="16230600" y="516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5969</xdr:rowOff>
    </xdr:from>
    <xdr:to>
      <xdr:col>85</xdr:col>
      <xdr:colOff>127000</xdr:colOff>
      <xdr:row>39</xdr:row>
      <xdr:rowOff>6959</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flipV="1">
          <a:off x="15481300" y="6692519"/>
          <a:ext cx="8382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61371</xdr:rowOff>
    </xdr:from>
    <xdr:ext cx="469744" cy="259045"/>
    <xdr:sp macro="" textlink="">
      <xdr:nvSpPr>
        <xdr:cNvPr id="518" name="災害復旧事業費平均値テキスト">
          <a:extLst>
            <a:ext uri="{FF2B5EF4-FFF2-40B4-BE49-F238E27FC236}">
              <a16:creationId xmlns:a16="http://schemas.microsoft.com/office/drawing/2014/main" xmlns="" id="{00000000-0008-0000-0600-000006020000}"/>
            </a:ext>
          </a:extLst>
        </xdr:cNvPr>
        <xdr:cNvSpPr txBox="1"/>
      </xdr:nvSpPr>
      <xdr:spPr>
        <a:xfrm>
          <a:off x="16370300" y="6405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38494</xdr:rowOff>
    </xdr:from>
    <xdr:to>
      <xdr:col>85</xdr:col>
      <xdr:colOff>177800</xdr:colOff>
      <xdr:row>38</xdr:row>
      <xdr:rowOff>140094</xdr:rowOff>
    </xdr:to>
    <xdr:sp macro="" textlink="">
      <xdr:nvSpPr>
        <xdr:cNvPr id="519" name="フローチャート: 判断 518">
          <a:extLst>
            <a:ext uri="{FF2B5EF4-FFF2-40B4-BE49-F238E27FC236}">
              <a16:creationId xmlns:a16="http://schemas.microsoft.com/office/drawing/2014/main" xmlns="" id="{00000000-0008-0000-0600-000007020000}"/>
            </a:ext>
          </a:extLst>
        </xdr:cNvPr>
        <xdr:cNvSpPr/>
      </xdr:nvSpPr>
      <xdr:spPr>
        <a:xfrm>
          <a:off x="16268700" y="655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6959</xdr:rowOff>
    </xdr:from>
    <xdr:to>
      <xdr:col>81</xdr:col>
      <xdr:colOff>50800</xdr:colOff>
      <xdr:row>39</xdr:row>
      <xdr:rowOff>20282</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flipV="1">
          <a:off x="14592300" y="6693509"/>
          <a:ext cx="889000" cy="1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66154</xdr:rowOff>
    </xdr:from>
    <xdr:to>
      <xdr:col>81</xdr:col>
      <xdr:colOff>101600</xdr:colOff>
      <xdr:row>38</xdr:row>
      <xdr:rowOff>167754</xdr:rowOff>
    </xdr:to>
    <xdr:sp macro="" textlink="">
      <xdr:nvSpPr>
        <xdr:cNvPr id="521" name="フローチャート: 判断 520">
          <a:extLst>
            <a:ext uri="{FF2B5EF4-FFF2-40B4-BE49-F238E27FC236}">
              <a16:creationId xmlns:a16="http://schemas.microsoft.com/office/drawing/2014/main" xmlns="" id="{00000000-0008-0000-0600-000009020000}"/>
            </a:ext>
          </a:extLst>
        </xdr:cNvPr>
        <xdr:cNvSpPr/>
      </xdr:nvSpPr>
      <xdr:spPr>
        <a:xfrm>
          <a:off x="15430500" y="658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12831</xdr:rowOff>
    </xdr:from>
    <xdr:ext cx="469744"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5246428" y="635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20282</xdr:rowOff>
    </xdr:from>
    <xdr:to>
      <xdr:col>76</xdr:col>
      <xdr:colOff>114300</xdr:colOff>
      <xdr:row>39</xdr:row>
      <xdr:rowOff>29476</xdr:rowOff>
    </xdr:to>
    <xdr:cxnSp macro="">
      <xdr:nvCxnSpPr>
        <xdr:cNvPr id="523" name="直線コネクタ 522">
          <a:extLst>
            <a:ext uri="{FF2B5EF4-FFF2-40B4-BE49-F238E27FC236}">
              <a16:creationId xmlns:a16="http://schemas.microsoft.com/office/drawing/2014/main" xmlns="" id="{00000000-0008-0000-0600-00000B020000}"/>
            </a:ext>
          </a:extLst>
        </xdr:cNvPr>
        <xdr:cNvCxnSpPr/>
      </xdr:nvCxnSpPr>
      <xdr:spPr>
        <a:xfrm flipV="1">
          <a:off x="13703300" y="6706832"/>
          <a:ext cx="889000" cy="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66561</xdr:rowOff>
    </xdr:from>
    <xdr:to>
      <xdr:col>76</xdr:col>
      <xdr:colOff>165100</xdr:colOff>
      <xdr:row>38</xdr:row>
      <xdr:rowOff>168161</xdr:rowOff>
    </xdr:to>
    <xdr:sp macro="" textlink="">
      <xdr:nvSpPr>
        <xdr:cNvPr id="524" name="フローチャート: 判断 523">
          <a:extLst>
            <a:ext uri="{FF2B5EF4-FFF2-40B4-BE49-F238E27FC236}">
              <a16:creationId xmlns:a16="http://schemas.microsoft.com/office/drawing/2014/main" xmlns="" id="{00000000-0008-0000-0600-00000C020000}"/>
            </a:ext>
          </a:extLst>
        </xdr:cNvPr>
        <xdr:cNvSpPr/>
      </xdr:nvSpPr>
      <xdr:spPr>
        <a:xfrm>
          <a:off x="14541500" y="65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13238</xdr:rowOff>
    </xdr:from>
    <xdr:ext cx="469744"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4357428" y="635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28804</xdr:rowOff>
    </xdr:from>
    <xdr:to>
      <xdr:col>71</xdr:col>
      <xdr:colOff>177800</xdr:colOff>
      <xdr:row>39</xdr:row>
      <xdr:rowOff>29476</xdr:rowOff>
    </xdr:to>
    <xdr:cxnSp macro="">
      <xdr:nvCxnSpPr>
        <xdr:cNvPr id="526" name="直線コネクタ 525">
          <a:extLst>
            <a:ext uri="{FF2B5EF4-FFF2-40B4-BE49-F238E27FC236}">
              <a16:creationId xmlns:a16="http://schemas.microsoft.com/office/drawing/2014/main" xmlns="" id="{00000000-0008-0000-0600-00000E020000}"/>
            </a:ext>
          </a:extLst>
        </xdr:cNvPr>
        <xdr:cNvCxnSpPr/>
      </xdr:nvCxnSpPr>
      <xdr:spPr>
        <a:xfrm>
          <a:off x="12814300" y="6715354"/>
          <a:ext cx="889000" cy="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90322</xdr:rowOff>
    </xdr:from>
    <xdr:to>
      <xdr:col>72</xdr:col>
      <xdr:colOff>38100</xdr:colOff>
      <xdr:row>39</xdr:row>
      <xdr:rowOff>20472</xdr:rowOff>
    </xdr:to>
    <xdr:sp macro="" textlink="">
      <xdr:nvSpPr>
        <xdr:cNvPr id="527" name="フローチャート: 判断 526">
          <a:extLst>
            <a:ext uri="{FF2B5EF4-FFF2-40B4-BE49-F238E27FC236}">
              <a16:creationId xmlns:a16="http://schemas.microsoft.com/office/drawing/2014/main" xmlns="" id="{00000000-0008-0000-0600-00000F020000}"/>
            </a:ext>
          </a:extLst>
        </xdr:cNvPr>
        <xdr:cNvSpPr/>
      </xdr:nvSpPr>
      <xdr:spPr>
        <a:xfrm>
          <a:off x="13652500" y="66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36999</xdr:rowOff>
    </xdr:from>
    <xdr:ext cx="469744"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3468428" y="63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118249</xdr:rowOff>
    </xdr:from>
    <xdr:to>
      <xdr:col>67</xdr:col>
      <xdr:colOff>101600</xdr:colOff>
      <xdr:row>39</xdr:row>
      <xdr:rowOff>48399</xdr:rowOff>
    </xdr:to>
    <xdr:sp macro="" textlink="">
      <xdr:nvSpPr>
        <xdr:cNvPr id="529" name="フローチャート: 判断 528">
          <a:extLst>
            <a:ext uri="{FF2B5EF4-FFF2-40B4-BE49-F238E27FC236}">
              <a16:creationId xmlns:a16="http://schemas.microsoft.com/office/drawing/2014/main" xmlns="" id="{00000000-0008-0000-0600-000011020000}"/>
            </a:ext>
          </a:extLst>
        </xdr:cNvPr>
        <xdr:cNvSpPr/>
      </xdr:nvSpPr>
      <xdr:spPr>
        <a:xfrm>
          <a:off x="12763500" y="663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64927</xdr:rowOff>
    </xdr:from>
    <xdr:ext cx="469744"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2579428" y="640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126619</xdr:rowOff>
    </xdr:from>
    <xdr:to>
      <xdr:col>85</xdr:col>
      <xdr:colOff>177800</xdr:colOff>
      <xdr:row>39</xdr:row>
      <xdr:rowOff>56769</xdr:rowOff>
    </xdr:to>
    <xdr:sp macro="" textlink="">
      <xdr:nvSpPr>
        <xdr:cNvPr id="536" name="楕円 535">
          <a:extLst>
            <a:ext uri="{FF2B5EF4-FFF2-40B4-BE49-F238E27FC236}">
              <a16:creationId xmlns:a16="http://schemas.microsoft.com/office/drawing/2014/main" xmlns="" id="{00000000-0008-0000-0600-000018020000}"/>
            </a:ext>
          </a:extLst>
        </xdr:cNvPr>
        <xdr:cNvSpPr/>
      </xdr:nvSpPr>
      <xdr:spPr>
        <a:xfrm>
          <a:off x="16268700" y="664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41546</xdr:rowOff>
    </xdr:from>
    <xdr:ext cx="469744" cy="259045"/>
    <xdr:sp macro="" textlink="">
      <xdr:nvSpPr>
        <xdr:cNvPr id="537" name="災害復旧事業費該当値テキスト">
          <a:extLst>
            <a:ext uri="{FF2B5EF4-FFF2-40B4-BE49-F238E27FC236}">
              <a16:creationId xmlns:a16="http://schemas.microsoft.com/office/drawing/2014/main" xmlns="" id="{00000000-0008-0000-0600-000019020000}"/>
            </a:ext>
          </a:extLst>
        </xdr:cNvPr>
        <xdr:cNvSpPr txBox="1"/>
      </xdr:nvSpPr>
      <xdr:spPr>
        <a:xfrm>
          <a:off x="16370300" y="655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127609</xdr:rowOff>
    </xdr:from>
    <xdr:to>
      <xdr:col>81</xdr:col>
      <xdr:colOff>101600</xdr:colOff>
      <xdr:row>39</xdr:row>
      <xdr:rowOff>57759</xdr:rowOff>
    </xdr:to>
    <xdr:sp macro="" textlink="">
      <xdr:nvSpPr>
        <xdr:cNvPr id="538" name="楕円 537">
          <a:extLst>
            <a:ext uri="{FF2B5EF4-FFF2-40B4-BE49-F238E27FC236}">
              <a16:creationId xmlns:a16="http://schemas.microsoft.com/office/drawing/2014/main" xmlns="" id="{00000000-0008-0000-0600-00001A020000}"/>
            </a:ext>
          </a:extLst>
        </xdr:cNvPr>
        <xdr:cNvSpPr/>
      </xdr:nvSpPr>
      <xdr:spPr>
        <a:xfrm>
          <a:off x="15430500" y="66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48886</xdr:rowOff>
    </xdr:from>
    <xdr:ext cx="469744"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5246428" y="6735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140932</xdr:rowOff>
    </xdr:from>
    <xdr:to>
      <xdr:col>76</xdr:col>
      <xdr:colOff>165100</xdr:colOff>
      <xdr:row>39</xdr:row>
      <xdr:rowOff>71082</xdr:rowOff>
    </xdr:to>
    <xdr:sp macro="" textlink="">
      <xdr:nvSpPr>
        <xdr:cNvPr id="540" name="楕円 539">
          <a:extLst>
            <a:ext uri="{FF2B5EF4-FFF2-40B4-BE49-F238E27FC236}">
              <a16:creationId xmlns:a16="http://schemas.microsoft.com/office/drawing/2014/main" xmlns="" id="{00000000-0008-0000-0600-00001C020000}"/>
            </a:ext>
          </a:extLst>
        </xdr:cNvPr>
        <xdr:cNvSpPr/>
      </xdr:nvSpPr>
      <xdr:spPr>
        <a:xfrm>
          <a:off x="14541500" y="665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62209</xdr:rowOff>
    </xdr:from>
    <xdr:ext cx="469744"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4357428" y="674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150126</xdr:rowOff>
    </xdr:from>
    <xdr:to>
      <xdr:col>72</xdr:col>
      <xdr:colOff>38100</xdr:colOff>
      <xdr:row>39</xdr:row>
      <xdr:rowOff>80276</xdr:rowOff>
    </xdr:to>
    <xdr:sp macro="" textlink="">
      <xdr:nvSpPr>
        <xdr:cNvPr id="542" name="楕円 541">
          <a:extLst>
            <a:ext uri="{FF2B5EF4-FFF2-40B4-BE49-F238E27FC236}">
              <a16:creationId xmlns:a16="http://schemas.microsoft.com/office/drawing/2014/main" xmlns="" id="{00000000-0008-0000-0600-00001E020000}"/>
            </a:ext>
          </a:extLst>
        </xdr:cNvPr>
        <xdr:cNvSpPr/>
      </xdr:nvSpPr>
      <xdr:spPr>
        <a:xfrm>
          <a:off x="13652500" y="666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71403</xdr:rowOff>
    </xdr:from>
    <xdr:ext cx="469744" cy="259045"/>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3468428" y="675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149454</xdr:rowOff>
    </xdr:from>
    <xdr:to>
      <xdr:col>67</xdr:col>
      <xdr:colOff>101600</xdr:colOff>
      <xdr:row>39</xdr:row>
      <xdr:rowOff>79604</xdr:rowOff>
    </xdr:to>
    <xdr:sp macro="" textlink="">
      <xdr:nvSpPr>
        <xdr:cNvPr id="544" name="楕円 543">
          <a:extLst>
            <a:ext uri="{FF2B5EF4-FFF2-40B4-BE49-F238E27FC236}">
              <a16:creationId xmlns:a16="http://schemas.microsoft.com/office/drawing/2014/main" xmlns="" id="{00000000-0008-0000-0600-000020020000}"/>
            </a:ext>
          </a:extLst>
        </xdr:cNvPr>
        <xdr:cNvSpPr/>
      </xdr:nvSpPr>
      <xdr:spPr>
        <a:xfrm>
          <a:off x="12763500" y="666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70731</xdr:rowOff>
    </xdr:from>
    <xdr:ext cx="469744" cy="259045"/>
    <xdr:sp macro="" textlink="">
      <xdr:nvSpPr>
        <xdr:cNvPr id="545" name="テキスト ボックス 544">
          <a:extLst>
            <a:ext uri="{FF2B5EF4-FFF2-40B4-BE49-F238E27FC236}">
              <a16:creationId xmlns:a16="http://schemas.microsoft.com/office/drawing/2014/main" xmlns="" id="{00000000-0008-0000-0600-000021020000}"/>
            </a:ext>
          </a:extLst>
        </xdr:cNvPr>
        <xdr:cNvSpPr txBox="1"/>
      </xdr:nvSpPr>
      <xdr:spPr>
        <a:xfrm>
          <a:off x="12579428" y="67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xmlns=""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xmlns=""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xmlns=""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xmlns=""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xmlns=""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xmlns=""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xmlns=""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xmlns=""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xmlns=""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xmlns=""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xmlns=""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xmlns=""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xmlns=""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xmlns=""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xmlns=""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xmlns=""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xmlns=""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xmlns=""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xmlns=""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xmlns=""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xmlns=""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xmlns=""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xmlns=""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xmlns=""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xmlns=""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xmlns=""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xmlns=""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xmlns=""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xmlns=""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xmlns=""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xmlns=""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xmlns=""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a:extLst>
            <a:ext uri="{FF2B5EF4-FFF2-40B4-BE49-F238E27FC236}">
              <a16:creationId xmlns:a16="http://schemas.microsoft.com/office/drawing/2014/main" xmlns="" id="{00000000-0008-0000-0600-000062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a16="http://schemas.microsoft.com/office/drawing/2014/main" xmlns="" id="{00000000-0008-0000-0600-00006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xmlns=""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xmlns=""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xmlns=""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109082</xdr:rowOff>
    </xdr:from>
    <xdr:to>
      <xdr:col>85</xdr:col>
      <xdr:colOff>126364</xdr:colOff>
      <xdr:row>78</xdr:row>
      <xdr:rowOff>1969</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flipV="1">
          <a:off x="16317595" y="12110582"/>
          <a:ext cx="1269" cy="12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5796</xdr:rowOff>
    </xdr:from>
    <xdr:ext cx="534377" cy="259045"/>
    <xdr:sp macro="" textlink="">
      <xdr:nvSpPr>
        <xdr:cNvPr id="619" name="公債費最小値テキスト">
          <a:extLst>
            <a:ext uri="{FF2B5EF4-FFF2-40B4-BE49-F238E27FC236}">
              <a16:creationId xmlns:a16="http://schemas.microsoft.com/office/drawing/2014/main" xmlns="" id="{00000000-0008-0000-0600-00006B020000}"/>
            </a:ext>
          </a:extLst>
        </xdr:cNvPr>
        <xdr:cNvSpPr txBox="1"/>
      </xdr:nvSpPr>
      <xdr:spPr>
        <a:xfrm>
          <a:off x="16370300" y="1337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1969</xdr:rowOff>
    </xdr:from>
    <xdr:to>
      <xdr:col>86</xdr:col>
      <xdr:colOff>25400</xdr:colOff>
      <xdr:row>78</xdr:row>
      <xdr:rowOff>1969</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a:off x="16230600" y="1337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55759</xdr:rowOff>
    </xdr:from>
    <xdr:ext cx="599010" cy="259045"/>
    <xdr:sp macro="" textlink="">
      <xdr:nvSpPr>
        <xdr:cNvPr id="621" name="公債費最大値テキスト">
          <a:extLst>
            <a:ext uri="{FF2B5EF4-FFF2-40B4-BE49-F238E27FC236}">
              <a16:creationId xmlns:a16="http://schemas.microsoft.com/office/drawing/2014/main" xmlns="" id="{00000000-0008-0000-0600-00006D020000}"/>
            </a:ext>
          </a:extLst>
        </xdr:cNvPr>
        <xdr:cNvSpPr txBox="1"/>
      </xdr:nvSpPr>
      <xdr:spPr>
        <a:xfrm>
          <a:off x="16370300" y="11885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109082</xdr:rowOff>
    </xdr:from>
    <xdr:to>
      <xdr:col>86</xdr:col>
      <xdr:colOff>25400</xdr:colOff>
      <xdr:row>70</xdr:row>
      <xdr:rowOff>109082</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a:off x="16230600" y="1211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20943</xdr:rowOff>
    </xdr:from>
    <xdr:to>
      <xdr:col>85</xdr:col>
      <xdr:colOff>127000</xdr:colOff>
      <xdr:row>77</xdr:row>
      <xdr:rowOff>28950</xdr:rowOff>
    </xdr:to>
    <xdr:cxnSp macro="">
      <xdr:nvCxnSpPr>
        <xdr:cNvPr id="623" name="直線コネクタ 622">
          <a:extLst>
            <a:ext uri="{FF2B5EF4-FFF2-40B4-BE49-F238E27FC236}">
              <a16:creationId xmlns:a16="http://schemas.microsoft.com/office/drawing/2014/main" xmlns="" id="{00000000-0008-0000-0600-00006F020000}"/>
            </a:ext>
          </a:extLst>
        </xdr:cNvPr>
        <xdr:cNvCxnSpPr/>
      </xdr:nvCxnSpPr>
      <xdr:spPr>
        <a:xfrm>
          <a:off x="15481300" y="13222593"/>
          <a:ext cx="838200" cy="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52250</xdr:rowOff>
    </xdr:from>
    <xdr:ext cx="534377" cy="259045"/>
    <xdr:sp macro="" textlink="">
      <xdr:nvSpPr>
        <xdr:cNvPr id="624" name="公債費平均値テキスト">
          <a:extLst>
            <a:ext uri="{FF2B5EF4-FFF2-40B4-BE49-F238E27FC236}">
              <a16:creationId xmlns:a16="http://schemas.microsoft.com/office/drawing/2014/main" xmlns="" id="{00000000-0008-0000-0600-000070020000}"/>
            </a:ext>
          </a:extLst>
        </xdr:cNvPr>
        <xdr:cNvSpPr txBox="1"/>
      </xdr:nvSpPr>
      <xdr:spPr>
        <a:xfrm>
          <a:off x="16370300" y="12911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29372</xdr:rowOff>
    </xdr:from>
    <xdr:to>
      <xdr:col>85</xdr:col>
      <xdr:colOff>177800</xdr:colOff>
      <xdr:row>76</xdr:row>
      <xdr:rowOff>130972</xdr:rowOff>
    </xdr:to>
    <xdr:sp macro="" textlink="">
      <xdr:nvSpPr>
        <xdr:cNvPr id="625" name="フローチャート: 判断 624">
          <a:extLst>
            <a:ext uri="{FF2B5EF4-FFF2-40B4-BE49-F238E27FC236}">
              <a16:creationId xmlns:a16="http://schemas.microsoft.com/office/drawing/2014/main" xmlns="" id="{00000000-0008-0000-0600-000071020000}"/>
            </a:ext>
          </a:extLst>
        </xdr:cNvPr>
        <xdr:cNvSpPr/>
      </xdr:nvSpPr>
      <xdr:spPr>
        <a:xfrm>
          <a:off x="16268700" y="1305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20943</xdr:rowOff>
    </xdr:from>
    <xdr:to>
      <xdr:col>81</xdr:col>
      <xdr:colOff>50800</xdr:colOff>
      <xdr:row>77</xdr:row>
      <xdr:rowOff>30299</xdr:rowOff>
    </xdr:to>
    <xdr:cxnSp macro="">
      <xdr:nvCxnSpPr>
        <xdr:cNvPr id="626" name="直線コネクタ 625">
          <a:extLst>
            <a:ext uri="{FF2B5EF4-FFF2-40B4-BE49-F238E27FC236}">
              <a16:creationId xmlns:a16="http://schemas.microsoft.com/office/drawing/2014/main" xmlns="" id="{00000000-0008-0000-0600-000072020000}"/>
            </a:ext>
          </a:extLst>
        </xdr:cNvPr>
        <xdr:cNvCxnSpPr/>
      </xdr:nvCxnSpPr>
      <xdr:spPr>
        <a:xfrm flipV="1">
          <a:off x="14592300" y="13222593"/>
          <a:ext cx="889000" cy="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90027</xdr:rowOff>
    </xdr:from>
    <xdr:to>
      <xdr:col>81</xdr:col>
      <xdr:colOff>101600</xdr:colOff>
      <xdr:row>77</xdr:row>
      <xdr:rowOff>20177</xdr:rowOff>
    </xdr:to>
    <xdr:sp macro="" textlink="">
      <xdr:nvSpPr>
        <xdr:cNvPr id="627" name="フローチャート: 判断 626">
          <a:extLst>
            <a:ext uri="{FF2B5EF4-FFF2-40B4-BE49-F238E27FC236}">
              <a16:creationId xmlns:a16="http://schemas.microsoft.com/office/drawing/2014/main" xmlns="" id="{00000000-0008-0000-0600-000073020000}"/>
            </a:ext>
          </a:extLst>
        </xdr:cNvPr>
        <xdr:cNvSpPr/>
      </xdr:nvSpPr>
      <xdr:spPr>
        <a:xfrm>
          <a:off x="15430500" y="13120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36705</xdr:rowOff>
    </xdr:from>
    <xdr:ext cx="534377" cy="259045"/>
    <xdr:sp macro="" textlink="">
      <xdr:nvSpPr>
        <xdr:cNvPr id="628" name="テキスト ボックス 627">
          <a:extLst>
            <a:ext uri="{FF2B5EF4-FFF2-40B4-BE49-F238E27FC236}">
              <a16:creationId xmlns:a16="http://schemas.microsoft.com/office/drawing/2014/main" xmlns="" id="{00000000-0008-0000-0600-000074020000}"/>
            </a:ext>
          </a:extLst>
        </xdr:cNvPr>
        <xdr:cNvSpPr txBox="1"/>
      </xdr:nvSpPr>
      <xdr:spPr>
        <a:xfrm>
          <a:off x="15214111" y="1289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30299</xdr:rowOff>
    </xdr:from>
    <xdr:to>
      <xdr:col>76</xdr:col>
      <xdr:colOff>114300</xdr:colOff>
      <xdr:row>77</xdr:row>
      <xdr:rowOff>43893</xdr:rowOff>
    </xdr:to>
    <xdr:cxnSp macro="">
      <xdr:nvCxnSpPr>
        <xdr:cNvPr id="629" name="直線コネクタ 628">
          <a:extLst>
            <a:ext uri="{FF2B5EF4-FFF2-40B4-BE49-F238E27FC236}">
              <a16:creationId xmlns:a16="http://schemas.microsoft.com/office/drawing/2014/main" xmlns="" id="{00000000-0008-0000-0600-000075020000}"/>
            </a:ext>
          </a:extLst>
        </xdr:cNvPr>
        <xdr:cNvCxnSpPr/>
      </xdr:nvCxnSpPr>
      <xdr:spPr>
        <a:xfrm flipV="1">
          <a:off x="13703300" y="13231949"/>
          <a:ext cx="889000" cy="1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92314</xdr:rowOff>
    </xdr:from>
    <xdr:to>
      <xdr:col>76</xdr:col>
      <xdr:colOff>165100</xdr:colOff>
      <xdr:row>77</xdr:row>
      <xdr:rowOff>22464</xdr:rowOff>
    </xdr:to>
    <xdr:sp macro="" textlink="">
      <xdr:nvSpPr>
        <xdr:cNvPr id="630" name="フローチャート: 判断 629">
          <a:extLst>
            <a:ext uri="{FF2B5EF4-FFF2-40B4-BE49-F238E27FC236}">
              <a16:creationId xmlns:a16="http://schemas.microsoft.com/office/drawing/2014/main" xmlns="" id="{00000000-0008-0000-0600-000076020000}"/>
            </a:ext>
          </a:extLst>
        </xdr:cNvPr>
        <xdr:cNvSpPr/>
      </xdr:nvSpPr>
      <xdr:spPr>
        <a:xfrm>
          <a:off x="14541500" y="1312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38991</xdr:rowOff>
    </xdr:from>
    <xdr:ext cx="534377"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4325111" y="1289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43893</xdr:rowOff>
    </xdr:from>
    <xdr:to>
      <xdr:col>71</xdr:col>
      <xdr:colOff>177800</xdr:colOff>
      <xdr:row>77</xdr:row>
      <xdr:rowOff>62235</xdr:rowOff>
    </xdr:to>
    <xdr:cxnSp macro="">
      <xdr:nvCxnSpPr>
        <xdr:cNvPr id="632" name="直線コネクタ 631">
          <a:extLst>
            <a:ext uri="{FF2B5EF4-FFF2-40B4-BE49-F238E27FC236}">
              <a16:creationId xmlns:a16="http://schemas.microsoft.com/office/drawing/2014/main" xmlns="" id="{00000000-0008-0000-0600-000078020000}"/>
            </a:ext>
          </a:extLst>
        </xdr:cNvPr>
        <xdr:cNvCxnSpPr/>
      </xdr:nvCxnSpPr>
      <xdr:spPr>
        <a:xfrm flipV="1">
          <a:off x="12814300" y="13245543"/>
          <a:ext cx="889000" cy="1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94867</xdr:rowOff>
    </xdr:from>
    <xdr:to>
      <xdr:col>72</xdr:col>
      <xdr:colOff>38100</xdr:colOff>
      <xdr:row>77</xdr:row>
      <xdr:rowOff>25017</xdr:rowOff>
    </xdr:to>
    <xdr:sp macro="" textlink="">
      <xdr:nvSpPr>
        <xdr:cNvPr id="633" name="フローチャート: 判断 632">
          <a:extLst>
            <a:ext uri="{FF2B5EF4-FFF2-40B4-BE49-F238E27FC236}">
              <a16:creationId xmlns:a16="http://schemas.microsoft.com/office/drawing/2014/main" xmlns="" id="{00000000-0008-0000-0600-000079020000}"/>
            </a:ext>
          </a:extLst>
        </xdr:cNvPr>
        <xdr:cNvSpPr/>
      </xdr:nvSpPr>
      <xdr:spPr>
        <a:xfrm>
          <a:off x="13652500" y="1312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41543</xdr:rowOff>
    </xdr:from>
    <xdr:ext cx="534377"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3436111" y="1290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87376</xdr:rowOff>
    </xdr:from>
    <xdr:to>
      <xdr:col>67</xdr:col>
      <xdr:colOff>101600</xdr:colOff>
      <xdr:row>77</xdr:row>
      <xdr:rowOff>17526</xdr:rowOff>
    </xdr:to>
    <xdr:sp macro="" textlink="">
      <xdr:nvSpPr>
        <xdr:cNvPr id="635" name="フローチャート: 判断 634">
          <a:extLst>
            <a:ext uri="{FF2B5EF4-FFF2-40B4-BE49-F238E27FC236}">
              <a16:creationId xmlns:a16="http://schemas.microsoft.com/office/drawing/2014/main" xmlns="" id="{00000000-0008-0000-0600-00007B020000}"/>
            </a:ext>
          </a:extLst>
        </xdr:cNvPr>
        <xdr:cNvSpPr/>
      </xdr:nvSpPr>
      <xdr:spPr>
        <a:xfrm>
          <a:off x="12763500" y="1311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34053</xdr:rowOff>
    </xdr:from>
    <xdr:ext cx="534377"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2547111" y="1289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149600</xdr:rowOff>
    </xdr:from>
    <xdr:to>
      <xdr:col>85</xdr:col>
      <xdr:colOff>177800</xdr:colOff>
      <xdr:row>77</xdr:row>
      <xdr:rowOff>79750</xdr:rowOff>
    </xdr:to>
    <xdr:sp macro="" textlink="">
      <xdr:nvSpPr>
        <xdr:cNvPr id="642" name="楕円 641">
          <a:extLst>
            <a:ext uri="{FF2B5EF4-FFF2-40B4-BE49-F238E27FC236}">
              <a16:creationId xmlns:a16="http://schemas.microsoft.com/office/drawing/2014/main" xmlns="" id="{00000000-0008-0000-0600-000082020000}"/>
            </a:ext>
          </a:extLst>
        </xdr:cNvPr>
        <xdr:cNvSpPr/>
      </xdr:nvSpPr>
      <xdr:spPr>
        <a:xfrm>
          <a:off x="16268700" y="1317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128027</xdr:rowOff>
    </xdr:from>
    <xdr:ext cx="534377" cy="259045"/>
    <xdr:sp macro="" textlink="">
      <xdr:nvSpPr>
        <xdr:cNvPr id="643" name="公債費該当値テキスト">
          <a:extLst>
            <a:ext uri="{FF2B5EF4-FFF2-40B4-BE49-F238E27FC236}">
              <a16:creationId xmlns:a16="http://schemas.microsoft.com/office/drawing/2014/main" xmlns="" id="{00000000-0008-0000-0600-000083020000}"/>
            </a:ext>
          </a:extLst>
        </xdr:cNvPr>
        <xdr:cNvSpPr txBox="1"/>
      </xdr:nvSpPr>
      <xdr:spPr>
        <a:xfrm>
          <a:off x="16370300" y="1315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141593</xdr:rowOff>
    </xdr:from>
    <xdr:to>
      <xdr:col>81</xdr:col>
      <xdr:colOff>101600</xdr:colOff>
      <xdr:row>77</xdr:row>
      <xdr:rowOff>71743</xdr:rowOff>
    </xdr:to>
    <xdr:sp macro="" textlink="">
      <xdr:nvSpPr>
        <xdr:cNvPr id="644" name="楕円 643">
          <a:extLst>
            <a:ext uri="{FF2B5EF4-FFF2-40B4-BE49-F238E27FC236}">
              <a16:creationId xmlns:a16="http://schemas.microsoft.com/office/drawing/2014/main" xmlns="" id="{00000000-0008-0000-0600-000084020000}"/>
            </a:ext>
          </a:extLst>
        </xdr:cNvPr>
        <xdr:cNvSpPr/>
      </xdr:nvSpPr>
      <xdr:spPr>
        <a:xfrm>
          <a:off x="15430500" y="1317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62870</xdr:rowOff>
    </xdr:from>
    <xdr:ext cx="534377"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5214111" y="1326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150949</xdr:rowOff>
    </xdr:from>
    <xdr:to>
      <xdr:col>76</xdr:col>
      <xdr:colOff>165100</xdr:colOff>
      <xdr:row>77</xdr:row>
      <xdr:rowOff>81099</xdr:rowOff>
    </xdr:to>
    <xdr:sp macro="" textlink="">
      <xdr:nvSpPr>
        <xdr:cNvPr id="646" name="楕円 645">
          <a:extLst>
            <a:ext uri="{FF2B5EF4-FFF2-40B4-BE49-F238E27FC236}">
              <a16:creationId xmlns:a16="http://schemas.microsoft.com/office/drawing/2014/main" xmlns="" id="{00000000-0008-0000-0600-000086020000}"/>
            </a:ext>
          </a:extLst>
        </xdr:cNvPr>
        <xdr:cNvSpPr/>
      </xdr:nvSpPr>
      <xdr:spPr>
        <a:xfrm>
          <a:off x="14541500" y="1318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72226</xdr:rowOff>
    </xdr:from>
    <xdr:ext cx="534377"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4325111" y="1327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164543</xdr:rowOff>
    </xdr:from>
    <xdr:to>
      <xdr:col>72</xdr:col>
      <xdr:colOff>38100</xdr:colOff>
      <xdr:row>77</xdr:row>
      <xdr:rowOff>94693</xdr:rowOff>
    </xdr:to>
    <xdr:sp macro="" textlink="">
      <xdr:nvSpPr>
        <xdr:cNvPr id="648" name="楕円 647">
          <a:extLst>
            <a:ext uri="{FF2B5EF4-FFF2-40B4-BE49-F238E27FC236}">
              <a16:creationId xmlns:a16="http://schemas.microsoft.com/office/drawing/2014/main" xmlns="" id="{00000000-0008-0000-0600-000088020000}"/>
            </a:ext>
          </a:extLst>
        </xdr:cNvPr>
        <xdr:cNvSpPr/>
      </xdr:nvSpPr>
      <xdr:spPr>
        <a:xfrm>
          <a:off x="13652500" y="1319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85820</xdr:rowOff>
    </xdr:from>
    <xdr:ext cx="534377"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3436111" y="1328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11435</xdr:rowOff>
    </xdr:from>
    <xdr:to>
      <xdr:col>67</xdr:col>
      <xdr:colOff>101600</xdr:colOff>
      <xdr:row>77</xdr:row>
      <xdr:rowOff>113035</xdr:rowOff>
    </xdr:to>
    <xdr:sp macro="" textlink="">
      <xdr:nvSpPr>
        <xdr:cNvPr id="650" name="楕円 649">
          <a:extLst>
            <a:ext uri="{FF2B5EF4-FFF2-40B4-BE49-F238E27FC236}">
              <a16:creationId xmlns:a16="http://schemas.microsoft.com/office/drawing/2014/main" xmlns="" id="{00000000-0008-0000-0600-00008A020000}"/>
            </a:ext>
          </a:extLst>
        </xdr:cNvPr>
        <xdr:cNvSpPr/>
      </xdr:nvSpPr>
      <xdr:spPr>
        <a:xfrm>
          <a:off x="12763500" y="1321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104162</xdr:rowOff>
    </xdr:from>
    <xdr:ext cx="534377" cy="259045"/>
    <xdr:sp macro="" textlink="">
      <xdr:nvSpPr>
        <xdr:cNvPr id="651" name="テキスト ボックス 650">
          <a:extLst>
            <a:ext uri="{FF2B5EF4-FFF2-40B4-BE49-F238E27FC236}">
              <a16:creationId xmlns:a16="http://schemas.microsoft.com/office/drawing/2014/main" xmlns="" id="{00000000-0008-0000-0600-00008B020000}"/>
            </a:ext>
          </a:extLst>
        </xdr:cNvPr>
        <xdr:cNvSpPr txBox="1"/>
      </xdr:nvSpPr>
      <xdr:spPr>
        <a:xfrm>
          <a:off x="12547111" y="1330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xmlns=""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xmlns=""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xmlns=""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xmlns=""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xmlns=""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xmlns=""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xmlns=""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7" name="テキスト ボックス 666">
          <a:extLst>
            <a:ext uri="{FF2B5EF4-FFF2-40B4-BE49-F238E27FC236}">
              <a16:creationId xmlns:a16="http://schemas.microsoft.com/office/drawing/2014/main" xmlns="" id="{00000000-0008-0000-0600-00009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9" name="テキスト ボックス 668">
          <a:extLst>
            <a:ext uri="{FF2B5EF4-FFF2-40B4-BE49-F238E27FC236}">
              <a16:creationId xmlns:a16="http://schemas.microsoft.com/office/drawing/2014/main" xmlns="" id="{00000000-0008-0000-0600-00009D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xmlns=""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xmlns=""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xmlns=""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22631</xdr:rowOff>
    </xdr:from>
    <xdr:to>
      <xdr:col>85</xdr:col>
      <xdr:colOff>126364</xdr:colOff>
      <xdr:row>99</xdr:row>
      <xdr:rowOff>18111</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flipV="1">
          <a:off x="16317595" y="15624581"/>
          <a:ext cx="1269" cy="1367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21938</xdr:rowOff>
    </xdr:from>
    <xdr:ext cx="469744" cy="259045"/>
    <xdr:sp macro="" textlink="">
      <xdr:nvSpPr>
        <xdr:cNvPr id="676" name="積立金最小値テキスト">
          <a:extLst>
            <a:ext uri="{FF2B5EF4-FFF2-40B4-BE49-F238E27FC236}">
              <a16:creationId xmlns:a16="http://schemas.microsoft.com/office/drawing/2014/main" xmlns="" id="{00000000-0008-0000-0600-0000A4020000}"/>
            </a:ext>
          </a:extLst>
        </xdr:cNvPr>
        <xdr:cNvSpPr txBox="1"/>
      </xdr:nvSpPr>
      <xdr:spPr>
        <a:xfrm>
          <a:off x="16370300" y="1699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18111</xdr:rowOff>
    </xdr:from>
    <xdr:to>
      <xdr:col>86</xdr:col>
      <xdr:colOff>25400</xdr:colOff>
      <xdr:row>99</xdr:row>
      <xdr:rowOff>18111</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a:off x="16230600" y="1699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140758</xdr:rowOff>
    </xdr:from>
    <xdr:ext cx="599010" cy="259045"/>
    <xdr:sp macro="" textlink="">
      <xdr:nvSpPr>
        <xdr:cNvPr id="678" name="積立金最大値テキスト">
          <a:extLst>
            <a:ext uri="{FF2B5EF4-FFF2-40B4-BE49-F238E27FC236}">
              <a16:creationId xmlns:a16="http://schemas.microsoft.com/office/drawing/2014/main" xmlns="" id="{00000000-0008-0000-0600-0000A6020000}"/>
            </a:ext>
          </a:extLst>
        </xdr:cNvPr>
        <xdr:cNvSpPr txBox="1"/>
      </xdr:nvSpPr>
      <xdr:spPr>
        <a:xfrm>
          <a:off x="16370300" y="1539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22631</xdr:rowOff>
    </xdr:from>
    <xdr:to>
      <xdr:col>86</xdr:col>
      <xdr:colOff>25400</xdr:colOff>
      <xdr:row>91</xdr:row>
      <xdr:rowOff>22631</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6230600" y="1562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41250</xdr:rowOff>
    </xdr:from>
    <xdr:to>
      <xdr:col>85</xdr:col>
      <xdr:colOff>127000</xdr:colOff>
      <xdr:row>98</xdr:row>
      <xdr:rowOff>66053</xdr:rowOff>
    </xdr:to>
    <xdr:cxnSp macro="">
      <xdr:nvCxnSpPr>
        <xdr:cNvPr id="680" name="直線コネクタ 679">
          <a:extLst>
            <a:ext uri="{FF2B5EF4-FFF2-40B4-BE49-F238E27FC236}">
              <a16:creationId xmlns:a16="http://schemas.microsoft.com/office/drawing/2014/main" xmlns="" id="{00000000-0008-0000-0600-0000A8020000}"/>
            </a:ext>
          </a:extLst>
        </xdr:cNvPr>
        <xdr:cNvCxnSpPr/>
      </xdr:nvCxnSpPr>
      <xdr:spPr>
        <a:xfrm>
          <a:off x="15481300" y="16843350"/>
          <a:ext cx="8382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133202</xdr:rowOff>
    </xdr:from>
    <xdr:ext cx="534377" cy="259045"/>
    <xdr:sp macro="" textlink="">
      <xdr:nvSpPr>
        <xdr:cNvPr id="681" name="積立金平均値テキスト">
          <a:extLst>
            <a:ext uri="{FF2B5EF4-FFF2-40B4-BE49-F238E27FC236}">
              <a16:creationId xmlns:a16="http://schemas.microsoft.com/office/drawing/2014/main" xmlns="" id="{00000000-0008-0000-0600-0000A9020000}"/>
            </a:ext>
          </a:extLst>
        </xdr:cNvPr>
        <xdr:cNvSpPr txBox="1"/>
      </xdr:nvSpPr>
      <xdr:spPr>
        <a:xfrm>
          <a:off x="16370300" y="16420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110325</xdr:rowOff>
    </xdr:from>
    <xdr:to>
      <xdr:col>85</xdr:col>
      <xdr:colOff>177800</xdr:colOff>
      <xdr:row>97</xdr:row>
      <xdr:rowOff>40475</xdr:rowOff>
    </xdr:to>
    <xdr:sp macro="" textlink="">
      <xdr:nvSpPr>
        <xdr:cNvPr id="682" name="フローチャート: 判断 681">
          <a:extLst>
            <a:ext uri="{FF2B5EF4-FFF2-40B4-BE49-F238E27FC236}">
              <a16:creationId xmlns:a16="http://schemas.microsoft.com/office/drawing/2014/main" xmlns="" id="{00000000-0008-0000-0600-0000AA020000}"/>
            </a:ext>
          </a:extLst>
        </xdr:cNvPr>
        <xdr:cNvSpPr/>
      </xdr:nvSpPr>
      <xdr:spPr>
        <a:xfrm>
          <a:off x="16268700" y="165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41250</xdr:rowOff>
    </xdr:from>
    <xdr:to>
      <xdr:col>81</xdr:col>
      <xdr:colOff>50800</xdr:colOff>
      <xdr:row>98</xdr:row>
      <xdr:rowOff>88303</xdr:rowOff>
    </xdr:to>
    <xdr:cxnSp macro="">
      <xdr:nvCxnSpPr>
        <xdr:cNvPr id="683" name="直線コネクタ 682">
          <a:extLst>
            <a:ext uri="{FF2B5EF4-FFF2-40B4-BE49-F238E27FC236}">
              <a16:creationId xmlns:a16="http://schemas.microsoft.com/office/drawing/2014/main" xmlns="" id="{00000000-0008-0000-0600-0000AB020000}"/>
            </a:ext>
          </a:extLst>
        </xdr:cNvPr>
        <xdr:cNvCxnSpPr/>
      </xdr:nvCxnSpPr>
      <xdr:spPr>
        <a:xfrm flipV="1">
          <a:off x="14592300" y="16843350"/>
          <a:ext cx="889000" cy="4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135573</xdr:rowOff>
    </xdr:from>
    <xdr:to>
      <xdr:col>81</xdr:col>
      <xdr:colOff>101600</xdr:colOff>
      <xdr:row>98</xdr:row>
      <xdr:rowOff>65723</xdr:rowOff>
    </xdr:to>
    <xdr:sp macro="" textlink="">
      <xdr:nvSpPr>
        <xdr:cNvPr id="684" name="フローチャート: 判断 683">
          <a:extLst>
            <a:ext uri="{FF2B5EF4-FFF2-40B4-BE49-F238E27FC236}">
              <a16:creationId xmlns:a16="http://schemas.microsoft.com/office/drawing/2014/main" xmlns="" id="{00000000-0008-0000-0600-0000AC020000}"/>
            </a:ext>
          </a:extLst>
        </xdr:cNvPr>
        <xdr:cNvSpPr/>
      </xdr:nvSpPr>
      <xdr:spPr>
        <a:xfrm>
          <a:off x="15430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82250</xdr:rowOff>
    </xdr:from>
    <xdr:ext cx="534377" cy="259045"/>
    <xdr:sp macro="" textlink="">
      <xdr:nvSpPr>
        <xdr:cNvPr id="685" name="テキスト ボックス 684">
          <a:extLst>
            <a:ext uri="{FF2B5EF4-FFF2-40B4-BE49-F238E27FC236}">
              <a16:creationId xmlns:a16="http://schemas.microsoft.com/office/drawing/2014/main" xmlns="" id="{00000000-0008-0000-0600-0000AD020000}"/>
            </a:ext>
          </a:extLst>
        </xdr:cNvPr>
        <xdr:cNvSpPr txBox="1"/>
      </xdr:nvSpPr>
      <xdr:spPr>
        <a:xfrm>
          <a:off x="15214111" y="1654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88303</xdr:rowOff>
    </xdr:from>
    <xdr:to>
      <xdr:col>76</xdr:col>
      <xdr:colOff>114300</xdr:colOff>
      <xdr:row>98</xdr:row>
      <xdr:rowOff>91542</xdr:rowOff>
    </xdr:to>
    <xdr:cxnSp macro="">
      <xdr:nvCxnSpPr>
        <xdr:cNvPr id="686" name="直線コネクタ 685">
          <a:extLst>
            <a:ext uri="{FF2B5EF4-FFF2-40B4-BE49-F238E27FC236}">
              <a16:creationId xmlns:a16="http://schemas.microsoft.com/office/drawing/2014/main" xmlns="" id="{00000000-0008-0000-0600-0000AE020000}"/>
            </a:ext>
          </a:extLst>
        </xdr:cNvPr>
        <xdr:cNvCxnSpPr/>
      </xdr:nvCxnSpPr>
      <xdr:spPr>
        <a:xfrm flipV="1">
          <a:off x="13703300" y="16890403"/>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151905</xdr:rowOff>
    </xdr:from>
    <xdr:to>
      <xdr:col>76</xdr:col>
      <xdr:colOff>165100</xdr:colOff>
      <xdr:row>98</xdr:row>
      <xdr:rowOff>82055</xdr:rowOff>
    </xdr:to>
    <xdr:sp macro="" textlink="">
      <xdr:nvSpPr>
        <xdr:cNvPr id="687" name="フローチャート: 判断 686">
          <a:extLst>
            <a:ext uri="{FF2B5EF4-FFF2-40B4-BE49-F238E27FC236}">
              <a16:creationId xmlns:a16="http://schemas.microsoft.com/office/drawing/2014/main" xmlns="" id="{00000000-0008-0000-0600-0000AF020000}"/>
            </a:ext>
          </a:extLst>
        </xdr:cNvPr>
        <xdr:cNvSpPr/>
      </xdr:nvSpPr>
      <xdr:spPr>
        <a:xfrm>
          <a:off x="14541500" y="167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98582</xdr:rowOff>
    </xdr:from>
    <xdr:ext cx="534377"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4325111" y="1655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65621</xdr:rowOff>
    </xdr:from>
    <xdr:to>
      <xdr:col>71</xdr:col>
      <xdr:colOff>177800</xdr:colOff>
      <xdr:row>98</xdr:row>
      <xdr:rowOff>91542</xdr:rowOff>
    </xdr:to>
    <xdr:cxnSp macro="">
      <xdr:nvCxnSpPr>
        <xdr:cNvPr id="689" name="直線コネクタ 688">
          <a:extLst>
            <a:ext uri="{FF2B5EF4-FFF2-40B4-BE49-F238E27FC236}">
              <a16:creationId xmlns:a16="http://schemas.microsoft.com/office/drawing/2014/main" xmlns="" id="{00000000-0008-0000-0600-0000B1020000}"/>
            </a:ext>
          </a:extLst>
        </xdr:cNvPr>
        <xdr:cNvCxnSpPr/>
      </xdr:nvCxnSpPr>
      <xdr:spPr>
        <a:xfrm>
          <a:off x="12814300" y="16867721"/>
          <a:ext cx="889000" cy="2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147841</xdr:rowOff>
    </xdr:from>
    <xdr:to>
      <xdr:col>72</xdr:col>
      <xdr:colOff>38100</xdr:colOff>
      <xdr:row>98</xdr:row>
      <xdr:rowOff>77991</xdr:rowOff>
    </xdr:to>
    <xdr:sp macro="" textlink="">
      <xdr:nvSpPr>
        <xdr:cNvPr id="690" name="フローチャート: 判断 689">
          <a:extLst>
            <a:ext uri="{FF2B5EF4-FFF2-40B4-BE49-F238E27FC236}">
              <a16:creationId xmlns:a16="http://schemas.microsoft.com/office/drawing/2014/main" xmlns="" id="{00000000-0008-0000-0600-0000B2020000}"/>
            </a:ext>
          </a:extLst>
        </xdr:cNvPr>
        <xdr:cNvSpPr/>
      </xdr:nvSpPr>
      <xdr:spPr>
        <a:xfrm>
          <a:off x="13652500" y="1677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94518</xdr:rowOff>
    </xdr:from>
    <xdr:ext cx="534377"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3436111" y="1655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128042</xdr:rowOff>
    </xdr:from>
    <xdr:to>
      <xdr:col>67</xdr:col>
      <xdr:colOff>101600</xdr:colOff>
      <xdr:row>98</xdr:row>
      <xdr:rowOff>58192</xdr:rowOff>
    </xdr:to>
    <xdr:sp macro="" textlink="">
      <xdr:nvSpPr>
        <xdr:cNvPr id="692" name="フローチャート: 判断 691">
          <a:extLst>
            <a:ext uri="{FF2B5EF4-FFF2-40B4-BE49-F238E27FC236}">
              <a16:creationId xmlns:a16="http://schemas.microsoft.com/office/drawing/2014/main" xmlns="" id="{00000000-0008-0000-0600-0000B4020000}"/>
            </a:ext>
          </a:extLst>
        </xdr:cNvPr>
        <xdr:cNvSpPr/>
      </xdr:nvSpPr>
      <xdr:spPr>
        <a:xfrm>
          <a:off x="12763500" y="1675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74719</xdr:rowOff>
    </xdr:from>
    <xdr:ext cx="534377"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2547111" y="1653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15253</xdr:rowOff>
    </xdr:from>
    <xdr:to>
      <xdr:col>85</xdr:col>
      <xdr:colOff>177800</xdr:colOff>
      <xdr:row>98</xdr:row>
      <xdr:rowOff>116853</xdr:rowOff>
    </xdr:to>
    <xdr:sp macro="" textlink="">
      <xdr:nvSpPr>
        <xdr:cNvPr id="699" name="楕円 698">
          <a:extLst>
            <a:ext uri="{FF2B5EF4-FFF2-40B4-BE49-F238E27FC236}">
              <a16:creationId xmlns:a16="http://schemas.microsoft.com/office/drawing/2014/main" xmlns="" id="{00000000-0008-0000-0600-0000BB020000}"/>
            </a:ext>
          </a:extLst>
        </xdr:cNvPr>
        <xdr:cNvSpPr/>
      </xdr:nvSpPr>
      <xdr:spPr>
        <a:xfrm>
          <a:off x="16268700" y="1681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101630</xdr:rowOff>
    </xdr:from>
    <xdr:ext cx="534377" cy="259045"/>
    <xdr:sp macro="" textlink="">
      <xdr:nvSpPr>
        <xdr:cNvPr id="700" name="積立金該当値テキスト">
          <a:extLst>
            <a:ext uri="{FF2B5EF4-FFF2-40B4-BE49-F238E27FC236}">
              <a16:creationId xmlns:a16="http://schemas.microsoft.com/office/drawing/2014/main" xmlns="" id="{00000000-0008-0000-0600-0000BC020000}"/>
            </a:ext>
          </a:extLst>
        </xdr:cNvPr>
        <xdr:cNvSpPr txBox="1"/>
      </xdr:nvSpPr>
      <xdr:spPr>
        <a:xfrm>
          <a:off x="16370300" y="1673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161900</xdr:rowOff>
    </xdr:from>
    <xdr:to>
      <xdr:col>81</xdr:col>
      <xdr:colOff>101600</xdr:colOff>
      <xdr:row>98</xdr:row>
      <xdr:rowOff>92050</xdr:rowOff>
    </xdr:to>
    <xdr:sp macro="" textlink="">
      <xdr:nvSpPr>
        <xdr:cNvPr id="701" name="楕円 700">
          <a:extLst>
            <a:ext uri="{FF2B5EF4-FFF2-40B4-BE49-F238E27FC236}">
              <a16:creationId xmlns:a16="http://schemas.microsoft.com/office/drawing/2014/main" xmlns="" id="{00000000-0008-0000-0600-0000BD020000}"/>
            </a:ext>
          </a:extLst>
        </xdr:cNvPr>
        <xdr:cNvSpPr/>
      </xdr:nvSpPr>
      <xdr:spPr>
        <a:xfrm>
          <a:off x="15430500" y="1679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83177</xdr:rowOff>
    </xdr:from>
    <xdr:ext cx="534377"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5214111" y="1688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37503</xdr:rowOff>
    </xdr:from>
    <xdr:to>
      <xdr:col>76</xdr:col>
      <xdr:colOff>165100</xdr:colOff>
      <xdr:row>98</xdr:row>
      <xdr:rowOff>139103</xdr:rowOff>
    </xdr:to>
    <xdr:sp macro="" textlink="">
      <xdr:nvSpPr>
        <xdr:cNvPr id="703" name="楕円 702">
          <a:extLst>
            <a:ext uri="{FF2B5EF4-FFF2-40B4-BE49-F238E27FC236}">
              <a16:creationId xmlns:a16="http://schemas.microsoft.com/office/drawing/2014/main" xmlns="" id="{00000000-0008-0000-0600-0000BF020000}"/>
            </a:ext>
          </a:extLst>
        </xdr:cNvPr>
        <xdr:cNvSpPr/>
      </xdr:nvSpPr>
      <xdr:spPr>
        <a:xfrm>
          <a:off x="14541500" y="1683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130230</xdr:rowOff>
    </xdr:from>
    <xdr:ext cx="534377"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4325111" y="1693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40742</xdr:rowOff>
    </xdr:from>
    <xdr:to>
      <xdr:col>72</xdr:col>
      <xdr:colOff>38100</xdr:colOff>
      <xdr:row>98</xdr:row>
      <xdr:rowOff>142342</xdr:rowOff>
    </xdr:to>
    <xdr:sp macro="" textlink="">
      <xdr:nvSpPr>
        <xdr:cNvPr id="705" name="楕円 704">
          <a:extLst>
            <a:ext uri="{FF2B5EF4-FFF2-40B4-BE49-F238E27FC236}">
              <a16:creationId xmlns:a16="http://schemas.microsoft.com/office/drawing/2014/main" xmlns="" id="{00000000-0008-0000-0600-0000C1020000}"/>
            </a:ext>
          </a:extLst>
        </xdr:cNvPr>
        <xdr:cNvSpPr/>
      </xdr:nvSpPr>
      <xdr:spPr>
        <a:xfrm>
          <a:off x="13652500" y="1684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133469</xdr:rowOff>
    </xdr:from>
    <xdr:ext cx="469744" cy="259045"/>
    <xdr:sp macro="" textlink="">
      <xdr:nvSpPr>
        <xdr:cNvPr id="706" name="テキスト ボックス 705">
          <a:extLst>
            <a:ext uri="{FF2B5EF4-FFF2-40B4-BE49-F238E27FC236}">
              <a16:creationId xmlns:a16="http://schemas.microsoft.com/office/drawing/2014/main" xmlns="" id="{00000000-0008-0000-0600-0000C2020000}"/>
            </a:ext>
          </a:extLst>
        </xdr:cNvPr>
        <xdr:cNvSpPr txBox="1"/>
      </xdr:nvSpPr>
      <xdr:spPr>
        <a:xfrm>
          <a:off x="13468428" y="1693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14821</xdr:rowOff>
    </xdr:from>
    <xdr:to>
      <xdr:col>67</xdr:col>
      <xdr:colOff>101600</xdr:colOff>
      <xdr:row>98</xdr:row>
      <xdr:rowOff>116421</xdr:rowOff>
    </xdr:to>
    <xdr:sp macro="" textlink="">
      <xdr:nvSpPr>
        <xdr:cNvPr id="707" name="楕円 706">
          <a:extLst>
            <a:ext uri="{FF2B5EF4-FFF2-40B4-BE49-F238E27FC236}">
              <a16:creationId xmlns:a16="http://schemas.microsoft.com/office/drawing/2014/main" xmlns="" id="{00000000-0008-0000-0600-0000C3020000}"/>
            </a:ext>
          </a:extLst>
        </xdr:cNvPr>
        <xdr:cNvSpPr/>
      </xdr:nvSpPr>
      <xdr:spPr>
        <a:xfrm>
          <a:off x="12763500" y="1681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107548</xdr:rowOff>
    </xdr:from>
    <xdr:ext cx="534377" cy="259045"/>
    <xdr:sp macro="" textlink="">
      <xdr:nvSpPr>
        <xdr:cNvPr id="708" name="テキスト ボックス 707">
          <a:extLst>
            <a:ext uri="{FF2B5EF4-FFF2-40B4-BE49-F238E27FC236}">
              <a16:creationId xmlns:a16="http://schemas.microsoft.com/office/drawing/2014/main" xmlns="" id="{00000000-0008-0000-0600-0000C4020000}"/>
            </a:ext>
          </a:extLst>
        </xdr:cNvPr>
        <xdr:cNvSpPr txBox="1"/>
      </xdr:nvSpPr>
      <xdr:spPr>
        <a:xfrm>
          <a:off x="12547111" y="1690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xmlns=""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xmlns=""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xmlns=""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xmlns=""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xmlns=""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2" name="テキスト ボックス 721">
          <a:extLst>
            <a:ext uri="{FF2B5EF4-FFF2-40B4-BE49-F238E27FC236}">
              <a16:creationId xmlns:a16="http://schemas.microsoft.com/office/drawing/2014/main" xmlns="" id="{00000000-0008-0000-0600-0000D2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xmlns=""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xmlns=""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xmlns=""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xmlns=""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47574</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flipV="1">
          <a:off x="22159595" y="5533974"/>
          <a:ext cx="1269" cy="1120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xmlns=""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xmlns=""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165701</xdr:rowOff>
    </xdr:from>
    <xdr:ext cx="534377" cy="259045"/>
    <xdr:sp macro="" textlink="">
      <xdr:nvSpPr>
        <xdr:cNvPr id="733" name="投資及び出資金最大値テキスト">
          <a:extLst>
            <a:ext uri="{FF2B5EF4-FFF2-40B4-BE49-F238E27FC236}">
              <a16:creationId xmlns:a16="http://schemas.microsoft.com/office/drawing/2014/main" xmlns="" id="{00000000-0008-0000-0600-0000DD020000}"/>
            </a:ext>
          </a:extLst>
        </xdr:cNvPr>
        <xdr:cNvSpPr txBox="1"/>
      </xdr:nvSpPr>
      <xdr:spPr>
        <a:xfrm>
          <a:off x="22212300" y="530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47574</xdr:rowOff>
    </xdr:from>
    <xdr:to>
      <xdr:col>116</xdr:col>
      <xdr:colOff>152400</xdr:colOff>
      <xdr:row>32</xdr:row>
      <xdr:rowOff>47574</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a:off x="22072600" y="5533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80356</xdr:rowOff>
    </xdr:from>
    <xdr:to>
      <xdr:col>116</xdr:col>
      <xdr:colOff>63500</xdr:colOff>
      <xdr:row>38</xdr:row>
      <xdr:rowOff>81133</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flipV="1">
          <a:off x="21323300" y="6595456"/>
          <a:ext cx="8382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41780</xdr:rowOff>
    </xdr:from>
    <xdr:ext cx="469744" cy="259045"/>
    <xdr:sp macro="" textlink="">
      <xdr:nvSpPr>
        <xdr:cNvPr id="736" name="投資及び出資金平均値テキスト">
          <a:extLst>
            <a:ext uri="{FF2B5EF4-FFF2-40B4-BE49-F238E27FC236}">
              <a16:creationId xmlns:a16="http://schemas.microsoft.com/office/drawing/2014/main" xmlns="" id="{00000000-0008-0000-0600-0000E0020000}"/>
            </a:ext>
          </a:extLst>
        </xdr:cNvPr>
        <xdr:cNvSpPr txBox="1"/>
      </xdr:nvSpPr>
      <xdr:spPr>
        <a:xfrm>
          <a:off x="22212300" y="6213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18903</xdr:rowOff>
    </xdr:from>
    <xdr:to>
      <xdr:col>116</xdr:col>
      <xdr:colOff>114300</xdr:colOff>
      <xdr:row>37</xdr:row>
      <xdr:rowOff>120503</xdr:rowOff>
    </xdr:to>
    <xdr:sp macro="" textlink="">
      <xdr:nvSpPr>
        <xdr:cNvPr id="737" name="フローチャート: 判断 736">
          <a:extLst>
            <a:ext uri="{FF2B5EF4-FFF2-40B4-BE49-F238E27FC236}">
              <a16:creationId xmlns:a16="http://schemas.microsoft.com/office/drawing/2014/main" xmlns="" id="{00000000-0008-0000-0600-0000E1020000}"/>
            </a:ext>
          </a:extLst>
        </xdr:cNvPr>
        <xdr:cNvSpPr/>
      </xdr:nvSpPr>
      <xdr:spPr>
        <a:xfrm>
          <a:off x="22110700" y="636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81133</xdr:rowOff>
    </xdr:from>
    <xdr:to>
      <xdr:col>111</xdr:col>
      <xdr:colOff>177800</xdr:colOff>
      <xdr:row>38</xdr:row>
      <xdr:rowOff>103398</xdr:rowOff>
    </xdr:to>
    <xdr:cxnSp macro="">
      <xdr:nvCxnSpPr>
        <xdr:cNvPr id="738" name="直線コネクタ 737">
          <a:extLst>
            <a:ext uri="{FF2B5EF4-FFF2-40B4-BE49-F238E27FC236}">
              <a16:creationId xmlns:a16="http://schemas.microsoft.com/office/drawing/2014/main" xmlns="" id="{00000000-0008-0000-0600-0000E2020000}"/>
            </a:ext>
          </a:extLst>
        </xdr:cNvPr>
        <xdr:cNvCxnSpPr/>
      </xdr:nvCxnSpPr>
      <xdr:spPr>
        <a:xfrm flipV="1">
          <a:off x="20434300" y="6596233"/>
          <a:ext cx="889000" cy="2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76738</xdr:rowOff>
    </xdr:from>
    <xdr:to>
      <xdr:col>112</xdr:col>
      <xdr:colOff>38100</xdr:colOff>
      <xdr:row>38</xdr:row>
      <xdr:rowOff>6888</xdr:rowOff>
    </xdr:to>
    <xdr:sp macro="" textlink="">
      <xdr:nvSpPr>
        <xdr:cNvPr id="739" name="フローチャート: 判断 738">
          <a:extLst>
            <a:ext uri="{FF2B5EF4-FFF2-40B4-BE49-F238E27FC236}">
              <a16:creationId xmlns:a16="http://schemas.microsoft.com/office/drawing/2014/main" xmlns="" id="{00000000-0008-0000-0600-0000E3020000}"/>
            </a:ext>
          </a:extLst>
        </xdr:cNvPr>
        <xdr:cNvSpPr/>
      </xdr:nvSpPr>
      <xdr:spPr>
        <a:xfrm>
          <a:off x="21272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23415</xdr:rowOff>
    </xdr:from>
    <xdr:ext cx="469744" cy="259045"/>
    <xdr:sp macro="" textlink="">
      <xdr:nvSpPr>
        <xdr:cNvPr id="740" name="テキスト ボックス 739">
          <a:extLst>
            <a:ext uri="{FF2B5EF4-FFF2-40B4-BE49-F238E27FC236}">
              <a16:creationId xmlns:a16="http://schemas.microsoft.com/office/drawing/2014/main" xmlns="" id="{00000000-0008-0000-0600-0000E4020000}"/>
            </a:ext>
          </a:extLst>
        </xdr:cNvPr>
        <xdr:cNvSpPr txBox="1"/>
      </xdr:nvSpPr>
      <xdr:spPr>
        <a:xfrm>
          <a:off x="21088428" y="619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87350</xdr:rowOff>
    </xdr:from>
    <xdr:to>
      <xdr:col>107</xdr:col>
      <xdr:colOff>50800</xdr:colOff>
      <xdr:row>38</xdr:row>
      <xdr:rowOff>103398</xdr:rowOff>
    </xdr:to>
    <xdr:cxnSp macro="">
      <xdr:nvCxnSpPr>
        <xdr:cNvPr id="741" name="直線コネクタ 740">
          <a:extLst>
            <a:ext uri="{FF2B5EF4-FFF2-40B4-BE49-F238E27FC236}">
              <a16:creationId xmlns:a16="http://schemas.microsoft.com/office/drawing/2014/main" xmlns="" id="{00000000-0008-0000-0600-0000E5020000}"/>
            </a:ext>
          </a:extLst>
        </xdr:cNvPr>
        <xdr:cNvCxnSpPr/>
      </xdr:nvCxnSpPr>
      <xdr:spPr>
        <a:xfrm>
          <a:off x="19545300" y="6602450"/>
          <a:ext cx="889000" cy="1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151765</xdr:rowOff>
    </xdr:from>
    <xdr:to>
      <xdr:col>107</xdr:col>
      <xdr:colOff>101600</xdr:colOff>
      <xdr:row>38</xdr:row>
      <xdr:rowOff>81915</xdr:rowOff>
    </xdr:to>
    <xdr:sp macro="" textlink="">
      <xdr:nvSpPr>
        <xdr:cNvPr id="742" name="フローチャート: 判断 741">
          <a:extLst>
            <a:ext uri="{FF2B5EF4-FFF2-40B4-BE49-F238E27FC236}">
              <a16:creationId xmlns:a16="http://schemas.microsoft.com/office/drawing/2014/main" xmlns="" id="{00000000-0008-0000-0600-0000E6020000}"/>
            </a:ext>
          </a:extLst>
        </xdr:cNvPr>
        <xdr:cNvSpPr/>
      </xdr:nvSpPr>
      <xdr:spPr>
        <a:xfrm>
          <a:off x="20383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98442</xdr:rowOff>
    </xdr:from>
    <xdr:ext cx="469744" cy="259045"/>
    <xdr:sp macro="" textlink="">
      <xdr:nvSpPr>
        <xdr:cNvPr id="743" name="テキスト ボックス 742">
          <a:extLst>
            <a:ext uri="{FF2B5EF4-FFF2-40B4-BE49-F238E27FC236}">
              <a16:creationId xmlns:a16="http://schemas.microsoft.com/office/drawing/2014/main" xmlns="" id="{00000000-0008-0000-0600-0000E7020000}"/>
            </a:ext>
          </a:extLst>
        </xdr:cNvPr>
        <xdr:cNvSpPr txBox="1"/>
      </xdr:nvSpPr>
      <xdr:spPr>
        <a:xfrm>
          <a:off x="20199428" y="6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74640</xdr:rowOff>
    </xdr:from>
    <xdr:to>
      <xdr:col>102</xdr:col>
      <xdr:colOff>114300</xdr:colOff>
      <xdr:row>38</xdr:row>
      <xdr:rowOff>87350</xdr:rowOff>
    </xdr:to>
    <xdr:cxnSp macro="">
      <xdr:nvCxnSpPr>
        <xdr:cNvPr id="744" name="直線コネクタ 743">
          <a:extLst>
            <a:ext uri="{FF2B5EF4-FFF2-40B4-BE49-F238E27FC236}">
              <a16:creationId xmlns:a16="http://schemas.microsoft.com/office/drawing/2014/main" xmlns="" id="{00000000-0008-0000-0600-0000E8020000}"/>
            </a:ext>
          </a:extLst>
        </xdr:cNvPr>
        <xdr:cNvCxnSpPr/>
      </xdr:nvCxnSpPr>
      <xdr:spPr>
        <a:xfrm>
          <a:off x="18656300" y="6589740"/>
          <a:ext cx="889000" cy="1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166212</xdr:rowOff>
    </xdr:from>
    <xdr:to>
      <xdr:col>102</xdr:col>
      <xdr:colOff>165100</xdr:colOff>
      <xdr:row>38</xdr:row>
      <xdr:rowOff>96362</xdr:rowOff>
    </xdr:to>
    <xdr:sp macro="" textlink="">
      <xdr:nvSpPr>
        <xdr:cNvPr id="745" name="フローチャート: 判断 744">
          <a:extLst>
            <a:ext uri="{FF2B5EF4-FFF2-40B4-BE49-F238E27FC236}">
              <a16:creationId xmlns:a16="http://schemas.microsoft.com/office/drawing/2014/main" xmlns="" id="{00000000-0008-0000-0600-0000E9020000}"/>
            </a:ext>
          </a:extLst>
        </xdr:cNvPr>
        <xdr:cNvSpPr/>
      </xdr:nvSpPr>
      <xdr:spPr>
        <a:xfrm>
          <a:off x="19494500" y="650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112889</xdr:rowOff>
    </xdr:from>
    <xdr:ext cx="469744"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19310428" y="628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6376</xdr:rowOff>
    </xdr:from>
    <xdr:to>
      <xdr:col>98</xdr:col>
      <xdr:colOff>38100</xdr:colOff>
      <xdr:row>38</xdr:row>
      <xdr:rowOff>107976</xdr:rowOff>
    </xdr:to>
    <xdr:sp macro="" textlink="">
      <xdr:nvSpPr>
        <xdr:cNvPr id="747" name="フローチャート: 判断 746">
          <a:extLst>
            <a:ext uri="{FF2B5EF4-FFF2-40B4-BE49-F238E27FC236}">
              <a16:creationId xmlns:a16="http://schemas.microsoft.com/office/drawing/2014/main" xmlns="" id="{00000000-0008-0000-0600-0000EB020000}"/>
            </a:ext>
          </a:extLst>
        </xdr:cNvPr>
        <xdr:cNvSpPr/>
      </xdr:nvSpPr>
      <xdr:spPr>
        <a:xfrm>
          <a:off x="18605500" y="65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124503</xdr:rowOff>
    </xdr:from>
    <xdr:ext cx="469744"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18421428" y="62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29556</xdr:rowOff>
    </xdr:from>
    <xdr:to>
      <xdr:col>116</xdr:col>
      <xdr:colOff>114300</xdr:colOff>
      <xdr:row>38</xdr:row>
      <xdr:rowOff>131156</xdr:rowOff>
    </xdr:to>
    <xdr:sp macro="" textlink="">
      <xdr:nvSpPr>
        <xdr:cNvPr id="754" name="楕円 753">
          <a:extLst>
            <a:ext uri="{FF2B5EF4-FFF2-40B4-BE49-F238E27FC236}">
              <a16:creationId xmlns:a16="http://schemas.microsoft.com/office/drawing/2014/main" xmlns="" id="{00000000-0008-0000-0600-0000F2020000}"/>
            </a:ext>
          </a:extLst>
        </xdr:cNvPr>
        <xdr:cNvSpPr/>
      </xdr:nvSpPr>
      <xdr:spPr>
        <a:xfrm>
          <a:off x="22110700" y="654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115933</xdr:rowOff>
    </xdr:from>
    <xdr:ext cx="469744" cy="259045"/>
    <xdr:sp macro="" textlink="">
      <xdr:nvSpPr>
        <xdr:cNvPr id="755" name="投資及び出資金該当値テキスト">
          <a:extLst>
            <a:ext uri="{FF2B5EF4-FFF2-40B4-BE49-F238E27FC236}">
              <a16:creationId xmlns:a16="http://schemas.microsoft.com/office/drawing/2014/main" xmlns="" id="{00000000-0008-0000-0600-0000F3020000}"/>
            </a:ext>
          </a:extLst>
        </xdr:cNvPr>
        <xdr:cNvSpPr txBox="1"/>
      </xdr:nvSpPr>
      <xdr:spPr>
        <a:xfrm>
          <a:off x="22212300" y="645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30333</xdr:rowOff>
    </xdr:from>
    <xdr:to>
      <xdr:col>112</xdr:col>
      <xdr:colOff>38100</xdr:colOff>
      <xdr:row>38</xdr:row>
      <xdr:rowOff>131933</xdr:rowOff>
    </xdr:to>
    <xdr:sp macro="" textlink="">
      <xdr:nvSpPr>
        <xdr:cNvPr id="756" name="楕円 755">
          <a:extLst>
            <a:ext uri="{FF2B5EF4-FFF2-40B4-BE49-F238E27FC236}">
              <a16:creationId xmlns:a16="http://schemas.microsoft.com/office/drawing/2014/main" xmlns="" id="{00000000-0008-0000-0600-0000F4020000}"/>
            </a:ext>
          </a:extLst>
        </xdr:cNvPr>
        <xdr:cNvSpPr/>
      </xdr:nvSpPr>
      <xdr:spPr>
        <a:xfrm>
          <a:off x="21272500" y="654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123060</xdr:rowOff>
    </xdr:from>
    <xdr:ext cx="469744"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21088428" y="6638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52598</xdr:rowOff>
    </xdr:from>
    <xdr:to>
      <xdr:col>107</xdr:col>
      <xdr:colOff>101600</xdr:colOff>
      <xdr:row>38</xdr:row>
      <xdr:rowOff>154198</xdr:rowOff>
    </xdr:to>
    <xdr:sp macro="" textlink="">
      <xdr:nvSpPr>
        <xdr:cNvPr id="758" name="楕円 757">
          <a:extLst>
            <a:ext uri="{FF2B5EF4-FFF2-40B4-BE49-F238E27FC236}">
              <a16:creationId xmlns:a16="http://schemas.microsoft.com/office/drawing/2014/main" xmlns="" id="{00000000-0008-0000-0600-0000F6020000}"/>
            </a:ext>
          </a:extLst>
        </xdr:cNvPr>
        <xdr:cNvSpPr/>
      </xdr:nvSpPr>
      <xdr:spPr>
        <a:xfrm>
          <a:off x="20383500" y="656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145325</xdr:rowOff>
    </xdr:from>
    <xdr:ext cx="378565"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20245017" y="6660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36550</xdr:rowOff>
    </xdr:from>
    <xdr:to>
      <xdr:col>102</xdr:col>
      <xdr:colOff>165100</xdr:colOff>
      <xdr:row>38</xdr:row>
      <xdr:rowOff>138150</xdr:rowOff>
    </xdr:to>
    <xdr:sp macro="" textlink="">
      <xdr:nvSpPr>
        <xdr:cNvPr id="760" name="楕円 759">
          <a:extLst>
            <a:ext uri="{FF2B5EF4-FFF2-40B4-BE49-F238E27FC236}">
              <a16:creationId xmlns:a16="http://schemas.microsoft.com/office/drawing/2014/main" xmlns="" id="{00000000-0008-0000-0600-0000F8020000}"/>
            </a:ext>
          </a:extLst>
        </xdr:cNvPr>
        <xdr:cNvSpPr/>
      </xdr:nvSpPr>
      <xdr:spPr>
        <a:xfrm>
          <a:off x="19494500" y="655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129277</xdr:rowOff>
    </xdr:from>
    <xdr:ext cx="469744" cy="259045"/>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19310428" y="664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23840</xdr:rowOff>
    </xdr:from>
    <xdr:to>
      <xdr:col>98</xdr:col>
      <xdr:colOff>38100</xdr:colOff>
      <xdr:row>38</xdr:row>
      <xdr:rowOff>125440</xdr:rowOff>
    </xdr:to>
    <xdr:sp macro="" textlink="">
      <xdr:nvSpPr>
        <xdr:cNvPr id="762" name="楕円 761">
          <a:extLst>
            <a:ext uri="{FF2B5EF4-FFF2-40B4-BE49-F238E27FC236}">
              <a16:creationId xmlns:a16="http://schemas.microsoft.com/office/drawing/2014/main" xmlns="" id="{00000000-0008-0000-0600-0000FA020000}"/>
            </a:ext>
          </a:extLst>
        </xdr:cNvPr>
        <xdr:cNvSpPr/>
      </xdr:nvSpPr>
      <xdr:spPr>
        <a:xfrm>
          <a:off x="18605500" y="653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116567</xdr:rowOff>
    </xdr:from>
    <xdr:ext cx="469744" cy="259045"/>
    <xdr:sp macro="" textlink="">
      <xdr:nvSpPr>
        <xdr:cNvPr id="763" name="テキスト ボックス 762">
          <a:extLst>
            <a:ext uri="{FF2B5EF4-FFF2-40B4-BE49-F238E27FC236}">
              <a16:creationId xmlns:a16="http://schemas.microsoft.com/office/drawing/2014/main" xmlns="" id="{00000000-0008-0000-0600-0000FB020000}"/>
            </a:ext>
          </a:extLst>
        </xdr:cNvPr>
        <xdr:cNvSpPr txBox="1"/>
      </xdr:nvSpPr>
      <xdr:spPr>
        <a:xfrm>
          <a:off x="18421428" y="663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xmlns=""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xmlns=""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xmlns=""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a:extLst>
            <a:ext uri="{FF2B5EF4-FFF2-40B4-BE49-F238E27FC236}">
              <a16:creationId xmlns:a16="http://schemas.microsoft.com/office/drawing/2014/main" xmlns="" id="{00000000-0008-0000-0600-000006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a:extLst>
            <a:ext uri="{FF2B5EF4-FFF2-40B4-BE49-F238E27FC236}">
              <a16:creationId xmlns:a16="http://schemas.microsoft.com/office/drawing/2014/main" xmlns="" id="{00000000-0008-0000-0600-000007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a:extLst>
            <a:ext uri="{FF2B5EF4-FFF2-40B4-BE49-F238E27FC236}">
              <a16:creationId xmlns:a16="http://schemas.microsoft.com/office/drawing/2014/main" xmlns="" id="{00000000-0008-0000-0600-000008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7" name="テキスト ボックス 776">
          <a:extLst>
            <a:ext uri="{FF2B5EF4-FFF2-40B4-BE49-F238E27FC236}">
              <a16:creationId xmlns:a16="http://schemas.microsoft.com/office/drawing/2014/main" xmlns="" id="{00000000-0008-0000-0600-000009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a:extLst>
            <a:ext uri="{FF2B5EF4-FFF2-40B4-BE49-F238E27FC236}">
              <a16:creationId xmlns:a16="http://schemas.microsoft.com/office/drawing/2014/main" xmlns="" id="{00000000-0008-0000-0600-00000A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a:extLst>
            <a:ext uri="{FF2B5EF4-FFF2-40B4-BE49-F238E27FC236}">
              <a16:creationId xmlns:a16="http://schemas.microsoft.com/office/drawing/2014/main" xmlns="" id="{00000000-0008-0000-0600-00000B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a:extLst>
            <a:ext uri="{FF2B5EF4-FFF2-40B4-BE49-F238E27FC236}">
              <a16:creationId xmlns:a16="http://schemas.microsoft.com/office/drawing/2014/main" xmlns="" id="{00000000-0008-0000-0600-00000D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xmlns=""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xmlns=""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86162</xdr:rowOff>
    </xdr:from>
    <xdr:to>
      <xdr:col>116</xdr:col>
      <xdr:colOff>62864</xdr:colOff>
      <xdr:row>58</xdr:row>
      <xdr:rowOff>139700</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flipV="1">
          <a:off x="22159595" y="8658662"/>
          <a:ext cx="1269" cy="1425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6" name="貸付金最小値テキスト">
          <a:extLst>
            <a:ext uri="{FF2B5EF4-FFF2-40B4-BE49-F238E27FC236}">
              <a16:creationId xmlns:a16="http://schemas.microsoft.com/office/drawing/2014/main" xmlns="" id="{00000000-0008-0000-0600-000012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32839</xdr:rowOff>
    </xdr:from>
    <xdr:ext cx="534377" cy="259045"/>
    <xdr:sp macro="" textlink="">
      <xdr:nvSpPr>
        <xdr:cNvPr id="788" name="貸付金最大値テキスト">
          <a:extLst>
            <a:ext uri="{FF2B5EF4-FFF2-40B4-BE49-F238E27FC236}">
              <a16:creationId xmlns:a16="http://schemas.microsoft.com/office/drawing/2014/main" xmlns="" id="{00000000-0008-0000-0600-000014030000}"/>
            </a:ext>
          </a:extLst>
        </xdr:cNvPr>
        <xdr:cNvSpPr txBox="1"/>
      </xdr:nvSpPr>
      <xdr:spPr>
        <a:xfrm>
          <a:off x="22212300" y="843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86162</xdr:rowOff>
    </xdr:from>
    <xdr:to>
      <xdr:col>116</xdr:col>
      <xdr:colOff>152400</xdr:colOff>
      <xdr:row>50</xdr:row>
      <xdr:rowOff>86162</xdr:rowOff>
    </xdr:to>
    <xdr:cxnSp macro="">
      <xdr:nvCxnSpPr>
        <xdr:cNvPr id="789" name="直線コネクタ 788">
          <a:extLst>
            <a:ext uri="{FF2B5EF4-FFF2-40B4-BE49-F238E27FC236}">
              <a16:creationId xmlns:a16="http://schemas.microsoft.com/office/drawing/2014/main" xmlns="" id="{00000000-0008-0000-0600-000015030000}"/>
            </a:ext>
          </a:extLst>
        </xdr:cNvPr>
        <xdr:cNvCxnSpPr/>
      </xdr:nvCxnSpPr>
      <xdr:spPr>
        <a:xfrm>
          <a:off x="22072600" y="8658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25263</xdr:rowOff>
    </xdr:from>
    <xdr:to>
      <xdr:col>116</xdr:col>
      <xdr:colOff>63500</xdr:colOff>
      <xdr:row>57</xdr:row>
      <xdr:rowOff>29880</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flipV="1">
          <a:off x="21323300" y="9797913"/>
          <a:ext cx="838200" cy="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130339</xdr:rowOff>
    </xdr:from>
    <xdr:ext cx="469744" cy="259045"/>
    <xdr:sp macro="" textlink="">
      <xdr:nvSpPr>
        <xdr:cNvPr id="791" name="貸付金平均値テキスト">
          <a:extLst>
            <a:ext uri="{FF2B5EF4-FFF2-40B4-BE49-F238E27FC236}">
              <a16:creationId xmlns:a16="http://schemas.microsoft.com/office/drawing/2014/main" xmlns="" id="{00000000-0008-0000-0600-000017030000}"/>
            </a:ext>
          </a:extLst>
        </xdr:cNvPr>
        <xdr:cNvSpPr txBox="1"/>
      </xdr:nvSpPr>
      <xdr:spPr>
        <a:xfrm>
          <a:off x="22212300" y="9560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107462</xdr:rowOff>
    </xdr:from>
    <xdr:to>
      <xdr:col>116</xdr:col>
      <xdr:colOff>114300</xdr:colOff>
      <xdr:row>57</xdr:row>
      <xdr:rowOff>37612</xdr:rowOff>
    </xdr:to>
    <xdr:sp macro="" textlink="">
      <xdr:nvSpPr>
        <xdr:cNvPr id="792" name="フローチャート: 判断 791">
          <a:extLst>
            <a:ext uri="{FF2B5EF4-FFF2-40B4-BE49-F238E27FC236}">
              <a16:creationId xmlns:a16="http://schemas.microsoft.com/office/drawing/2014/main" xmlns="" id="{00000000-0008-0000-0600-000018030000}"/>
            </a:ext>
          </a:extLst>
        </xdr:cNvPr>
        <xdr:cNvSpPr/>
      </xdr:nvSpPr>
      <xdr:spPr>
        <a:xfrm>
          <a:off x="221107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29880</xdr:rowOff>
    </xdr:from>
    <xdr:to>
      <xdr:col>111</xdr:col>
      <xdr:colOff>177800</xdr:colOff>
      <xdr:row>57</xdr:row>
      <xdr:rowOff>32395</xdr:rowOff>
    </xdr:to>
    <xdr:cxnSp macro="">
      <xdr:nvCxnSpPr>
        <xdr:cNvPr id="793" name="直線コネクタ 792">
          <a:extLst>
            <a:ext uri="{FF2B5EF4-FFF2-40B4-BE49-F238E27FC236}">
              <a16:creationId xmlns:a16="http://schemas.microsoft.com/office/drawing/2014/main" xmlns="" id="{00000000-0008-0000-0600-000019030000}"/>
            </a:ext>
          </a:extLst>
        </xdr:cNvPr>
        <xdr:cNvCxnSpPr/>
      </xdr:nvCxnSpPr>
      <xdr:spPr>
        <a:xfrm flipV="1">
          <a:off x="20434300" y="9802530"/>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6696</xdr:rowOff>
    </xdr:from>
    <xdr:to>
      <xdr:col>112</xdr:col>
      <xdr:colOff>38100</xdr:colOff>
      <xdr:row>57</xdr:row>
      <xdr:rowOff>108296</xdr:rowOff>
    </xdr:to>
    <xdr:sp macro="" textlink="">
      <xdr:nvSpPr>
        <xdr:cNvPr id="794" name="フローチャート: 判断 793">
          <a:extLst>
            <a:ext uri="{FF2B5EF4-FFF2-40B4-BE49-F238E27FC236}">
              <a16:creationId xmlns:a16="http://schemas.microsoft.com/office/drawing/2014/main" xmlns="" id="{00000000-0008-0000-0600-00001A030000}"/>
            </a:ext>
          </a:extLst>
        </xdr:cNvPr>
        <xdr:cNvSpPr/>
      </xdr:nvSpPr>
      <xdr:spPr>
        <a:xfrm>
          <a:off x="21272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99423</xdr:rowOff>
    </xdr:from>
    <xdr:ext cx="469744" cy="259045"/>
    <xdr:sp macro="" textlink="">
      <xdr:nvSpPr>
        <xdr:cNvPr id="795" name="テキスト ボックス 794">
          <a:extLst>
            <a:ext uri="{FF2B5EF4-FFF2-40B4-BE49-F238E27FC236}">
              <a16:creationId xmlns:a16="http://schemas.microsoft.com/office/drawing/2014/main" xmlns="" id="{00000000-0008-0000-0600-00001B030000}"/>
            </a:ext>
          </a:extLst>
        </xdr:cNvPr>
        <xdr:cNvSpPr txBox="1"/>
      </xdr:nvSpPr>
      <xdr:spPr>
        <a:xfrm>
          <a:off x="21088428" y="987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32395</xdr:rowOff>
    </xdr:from>
    <xdr:to>
      <xdr:col>107</xdr:col>
      <xdr:colOff>50800</xdr:colOff>
      <xdr:row>57</xdr:row>
      <xdr:rowOff>35870</xdr:rowOff>
    </xdr:to>
    <xdr:cxnSp macro="">
      <xdr:nvCxnSpPr>
        <xdr:cNvPr id="796" name="直線コネクタ 795">
          <a:extLst>
            <a:ext uri="{FF2B5EF4-FFF2-40B4-BE49-F238E27FC236}">
              <a16:creationId xmlns:a16="http://schemas.microsoft.com/office/drawing/2014/main" xmlns="" id="{00000000-0008-0000-0600-00001C030000}"/>
            </a:ext>
          </a:extLst>
        </xdr:cNvPr>
        <xdr:cNvCxnSpPr/>
      </xdr:nvCxnSpPr>
      <xdr:spPr>
        <a:xfrm flipV="1">
          <a:off x="19545300" y="9805045"/>
          <a:ext cx="889000" cy="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17349</xdr:rowOff>
    </xdr:from>
    <xdr:to>
      <xdr:col>107</xdr:col>
      <xdr:colOff>101600</xdr:colOff>
      <xdr:row>57</xdr:row>
      <xdr:rowOff>118949</xdr:rowOff>
    </xdr:to>
    <xdr:sp macro="" textlink="">
      <xdr:nvSpPr>
        <xdr:cNvPr id="797" name="フローチャート: 判断 796">
          <a:extLst>
            <a:ext uri="{FF2B5EF4-FFF2-40B4-BE49-F238E27FC236}">
              <a16:creationId xmlns:a16="http://schemas.microsoft.com/office/drawing/2014/main" xmlns="" id="{00000000-0008-0000-0600-00001D030000}"/>
            </a:ext>
          </a:extLst>
        </xdr:cNvPr>
        <xdr:cNvSpPr/>
      </xdr:nvSpPr>
      <xdr:spPr>
        <a:xfrm>
          <a:off x="20383500" y="9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110076</xdr:rowOff>
    </xdr:from>
    <xdr:ext cx="469744" cy="259045"/>
    <xdr:sp macro="" textlink="">
      <xdr:nvSpPr>
        <xdr:cNvPr id="798" name="テキスト ボックス 797">
          <a:extLst>
            <a:ext uri="{FF2B5EF4-FFF2-40B4-BE49-F238E27FC236}">
              <a16:creationId xmlns:a16="http://schemas.microsoft.com/office/drawing/2014/main" xmlns="" id="{00000000-0008-0000-0600-00001E030000}"/>
            </a:ext>
          </a:extLst>
        </xdr:cNvPr>
        <xdr:cNvSpPr txBox="1"/>
      </xdr:nvSpPr>
      <xdr:spPr>
        <a:xfrm>
          <a:off x="20199428" y="988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35870</xdr:rowOff>
    </xdr:from>
    <xdr:to>
      <xdr:col>102</xdr:col>
      <xdr:colOff>114300</xdr:colOff>
      <xdr:row>57</xdr:row>
      <xdr:rowOff>39162</xdr:rowOff>
    </xdr:to>
    <xdr:cxnSp macro="">
      <xdr:nvCxnSpPr>
        <xdr:cNvPr id="799" name="直線コネクタ 798">
          <a:extLst>
            <a:ext uri="{FF2B5EF4-FFF2-40B4-BE49-F238E27FC236}">
              <a16:creationId xmlns:a16="http://schemas.microsoft.com/office/drawing/2014/main" xmlns="" id="{00000000-0008-0000-0600-00001F030000}"/>
            </a:ext>
          </a:extLst>
        </xdr:cNvPr>
        <xdr:cNvCxnSpPr/>
      </xdr:nvCxnSpPr>
      <xdr:spPr>
        <a:xfrm flipV="1">
          <a:off x="18656300" y="9808520"/>
          <a:ext cx="8890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11222</xdr:rowOff>
    </xdr:from>
    <xdr:to>
      <xdr:col>102</xdr:col>
      <xdr:colOff>165100</xdr:colOff>
      <xdr:row>57</xdr:row>
      <xdr:rowOff>112822</xdr:rowOff>
    </xdr:to>
    <xdr:sp macro="" textlink="">
      <xdr:nvSpPr>
        <xdr:cNvPr id="800" name="フローチャート: 判断 799">
          <a:extLst>
            <a:ext uri="{FF2B5EF4-FFF2-40B4-BE49-F238E27FC236}">
              <a16:creationId xmlns:a16="http://schemas.microsoft.com/office/drawing/2014/main" xmlns="" id="{00000000-0008-0000-0600-000020030000}"/>
            </a:ext>
          </a:extLst>
        </xdr:cNvPr>
        <xdr:cNvSpPr/>
      </xdr:nvSpPr>
      <xdr:spPr>
        <a:xfrm>
          <a:off x="19494500" y="978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103949</xdr:rowOff>
    </xdr:from>
    <xdr:ext cx="469744"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19310428" y="987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1712</xdr:rowOff>
    </xdr:from>
    <xdr:to>
      <xdr:col>98</xdr:col>
      <xdr:colOff>38100</xdr:colOff>
      <xdr:row>57</xdr:row>
      <xdr:rowOff>103312</xdr:rowOff>
    </xdr:to>
    <xdr:sp macro="" textlink="">
      <xdr:nvSpPr>
        <xdr:cNvPr id="802" name="フローチャート: 判断 801">
          <a:extLst>
            <a:ext uri="{FF2B5EF4-FFF2-40B4-BE49-F238E27FC236}">
              <a16:creationId xmlns:a16="http://schemas.microsoft.com/office/drawing/2014/main" xmlns="" id="{00000000-0008-0000-0600-000022030000}"/>
            </a:ext>
          </a:extLst>
        </xdr:cNvPr>
        <xdr:cNvSpPr/>
      </xdr:nvSpPr>
      <xdr:spPr>
        <a:xfrm>
          <a:off x="18605500" y="977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94439</xdr:rowOff>
    </xdr:from>
    <xdr:ext cx="469744"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18421428" y="986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145913</xdr:rowOff>
    </xdr:from>
    <xdr:to>
      <xdr:col>116</xdr:col>
      <xdr:colOff>114300</xdr:colOff>
      <xdr:row>57</xdr:row>
      <xdr:rowOff>76063</xdr:rowOff>
    </xdr:to>
    <xdr:sp macro="" textlink="">
      <xdr:nvSpPr>
        <xdr:cNvPr id="809" name="楕円 808">
          <a:extLst>
            <a:ext uri="{FF2B5EF4-FFF2-40B4-BE49-F238E27FC236}">
              <a16:creationId xmlns:a16="http://schemas.microsoft.com/office/drawing/2014/main" xmlns="" id="{00000000-0008-0000-0600-000029030000}"/>
            </a:ext>
          </a:extLst>
        </xdr:cNvPr>
        <xdr:cNvSpPr/>
      </xdr:nvSpPr>
      <xdr:spPr>
        <a:xfrm>
          <a:off x="22110700" y="974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124340</xdr:rowOff>
    </xdr:from>
    <xdr:ext cx="469744" cy="259045"/>
    <xdr:sp macro="" textlink="">
      <xdr:nvSpPr>
        <xdr:cNvPr id="810" name="貸付金該当値テキスト">
          <a:extLst>
            <a:ext uri="{FF2B5EF4-FFF2-40B4-BE49-F238E27FC236}">
              <a16:creationId xmlns:a16="http://schemas.microsoft.com/office/drawing/2014/main" xmlns="" id="{00000000-0008-0000-0600-00002A030000}"/>
            </a:ext>
          </a:extLst>
        </xdr:cNvPr>
        <xdr:cNvSpPr txBox="1"/>
      </xdr:nvSpPr>
      <xdr:spPr>
        <a:xfrm>
          <a:off x="22212300" y="9725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150530</xdr:rowOff>
    </xdr:from>
    <xdr:to>
      <xdr:col>112</xdr:col>
      <xdr:colOff>38100</xdr:colOff>
      <xdr:row>57</xdr:row>
      <xdr:rowOff>80680</xdr:rowOff>
    </xdr:to>
    <xdr:sp macro="" textlink="">
      <xdr:nvSpPr>
        <xdr:cNvPr id="811" name="楕円 810">
          <a:extLst>
            <a:ext uri="{FF2B5EF4-FFF2-40B4-BE49-F238E27FC236}">
              <a16:creationId xmlns:a16="http://schemas.microsoft.com/office/drawing/2014/main" xmlns="" id="{00000000-0008-0000-0600-00002B030000}"/>
            </a:ext>
          </a:extLst>
        </xdr:cNvPr>
        <xdr:cNvSpPr/>
      </xdr:nvSpPr>
      <xdr:spPr>
        <a:xfrm>
          <a:off x="21272500" y="975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97207</xdr:rowOff>
    </xdr:from>
    <xdr:ext cx="469744"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21088428" y="9526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153045</xdr:rowOff>
    </xdr:from>
    <xdr:to>
      <xdr:col>107</xdr:col>
      <xdr:colOff>101600</xdr:colOff>
      <xdr:row>57</xdr:row>
      <xdr:rowOff>83195</xdr:rowOff>
    </xdr:to>
    <xdr:sp macro="" textlink="">
      <xdr:nvSpPr>
        <xdr:cNvPr id="813" name="楕円 812">
          <a:extLst>
            <a:ext uri="{FF2B5EF4-FFF2-40B4-BE49-F238E27FC236}">
              <a16:creationId xmlns:a16="http://schemas.microsoft.com/office/drawing/2014/main" xmlns="" id="{00000000-0008-0000-0600-00002D030000}"/>
            </a:ext>
          </a:extLst>
        </xdr:cNvPr>
        <xdr:cNvSpPr/>
      </xdr:nvSpPr>
      <xdr:spPr>
        <a:xfrm>
          <a:off x="20383500" y="975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99722</xdr:rowOff>
    </xdr:from>
    <xdr:ext cx="469744" cy="259045"/>
    <xdr:sp macro="" textlink="">
      <xdr:nvSpPr>
        <xdr:cNvPr id="814" name="テキスト ボックス 813">
          <a:extLst>
            <a:ext uri="{FF2B5EF4-FFF2-40B4-BE49-F238E27FC236}">
              <a16:creationId xmlns:a16="http://schemas.microsoft.com/office/drawing/2014/main" xmlns="" id="{00000000-0008-0000-0600-00002E030000}"/>
            </a:ext>
          </a:extLst>
        </xdr:cNvPr>
        <xdr:cNvSpPr txBox="1"/>
      </xdr:nvSpPr>
      <xdr:spPr>
        <a:xfrm>
          <a:off x="20199428" y="952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156520</xdr:rowOff>
    </xdr:from>
    <xdr:to>
      <xdr:col>102</xdr:col>
      <xdr:colOff>165100</xdr:colOff>
      <xdr:row>57</xdr:row>
      <xdr:rowOff>86670</xdr:rowOff>
    </xdr:to>
    <xdr:sp macro="" textlink="">
      <xdr:nvSpPr>
        <xdr:cNvPr id="815" name="楕円 814">
          <a:extLst>
            <a:ext uri="{FF2B5EF4-FFF2-40B4-BE49-F238E27FC236}">
              <a16:creationId xmlns:a16="http://schemas.microsoft.com/office/drawing/2014/main" xmlns="" id="{00000000-0008-0000-0600-00002F030000}"/>
            </a:ext>
          </a:extLst>
        </xdr:cNvPr>
        <xdr:cNvSpPr/>
      </xdr:nvSpPr>
      <xdr:spPr>
        <a:xfrm>
          <a:off x="19494500" y="97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103197</xdr:rowOff>
    </xdr:from>
    <xdr:ext cx="469744"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19310428" y="953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159812</xdr:rowOff>
    </xdr:from>
    <xdr:to>
      <xdr:col>98</xdr:col>
      <xdr:colOff>38100</xdr:colOff>
      <xdr:row>57</xdr:row>
      <xdr:rowOff>89962</xdr:rowOff>
    </xdr:to>
    <xdr:sp macro="" textlink="">
      <xdr:nvSpPr>
        <xdr:cNvPr id="817" name="楕円 816">
          <a:extLst>
            <a:ext uri="{FF2B5EF4-FFF2-40B4-BE49-F238E27FC236}">
              <a16:creationId xmlns:a16="http://schemas.microsoft.com/office/drawing/2014/main" xmlns="" id="{00000000-0008-0000-0600-000031030000}"/>
            </a:ext>
          </a:extLst>
        </xdr:cNvPr>
        <xdr:cNvSpPr/>
      </xdr:nvSpPr>
      <xdr:spPr>
        <a:xfrm>
          <a:off x="18605500" y="976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106489</xdr:rowOff>
    </xdr:from>
    <xdr:ext cx="469744" cy="259045"/>
    <xdr:sp macro="" textlink="">
      <xdr:nvSpPr>
        <xdr:cNvPr id="818" name="テキスト ボックス 817">
          <a:extLst>
            <a:ext uri="{FF2B5EF4-FFF2-40B4-BE49-F238E27FC236}">
              <a16:creationId xmlns:a16="http://schemas.microsoft.com/office/drawing/2014/main" xmlns="" id="{00000000-0008-0000-0600-000032030000}"/>
            </a:ext>
          </a:extLst>
        </xdr:cNvPr>
        <xdr:cNvSpPr txBox="1"/>
      </xdr:nvSpPr>
      <xdr:spPr>
        <a:xfrm>
          <a:off x="18421428" y="953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xmlns=""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xmlns=""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xmlns=""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xmlns=""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xmlns=""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xmlns=""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xmlns=""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a:extLst>
            <a:ext uri="{FF2B5EF4-FFF2-40B4-BE49-F238E27FC236}">
              <a16:creationId xmlns:a16="http://schemas.microsoft.com/office/drawing/2014/main" xmlns="" id="{00000000-0008-0000-0600-00003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xmlns=""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a:extLst>
            <a:ext uri="{FF2B5EF4-FFF2-40B4-BE49-F238E27FC236}">
              <a16:creationId xmlns:a16="http://schemas.microsoft.com/office/drawing/2014/main" xmlns="" id="{00000000-0008-0000-0600-00003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xmlns=""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a:extLst>
            <a:ext uri="{FF2B5EF4-FFF2-40B4-BE49-F238E27FC236}">
              <a16:creationId xmlns:a16="http://schemas.microsoft.com/office/drawing/2014/main" xmlns="" id="{00000000-0008-0000-0600-00004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xmlns=""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139814</xdr:rowOff>
    </xdr:from>
    <xdr:to>
      <xdr:col>116</xdr:col>
      <xdr:colOff>62864</xdr:colOff>
      <xdr:row>78</xdr:row>
      <xdr:rowOff>88112</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flipV="1">
          <a:off x="22159595" y="12312764"/>
          <a:ext cx="1269" cy="114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91939</xdr:rowOff>
    </xdr:from>
    <xdr:ext cx="534377" cy="259045"/>
    <xdr:sp macro="" textlink="">
      <xdr:nvSpPr>
        <xdr:cNvPr id="844" name="繰出金最小値テキスト">
          <a:extLst>
            <a:ext uri="{FF2B5EF4-FFF2-40B4-BE49-F238E27FC236}">
              <a16:creationId xmlns:a16="http://schemas.microsoft.com/office/drawing/2014/main" xmlns="" id="{00000000-0008-0000-0600-00004C030000}"/>
            </a:ext>
          </a:extLst>
        </xdr:cNvPr>
        <xdr:cNvSpPr txBox="1"/>
      </xdr:nvSpPr>
      <xdr:spPr>
        <a:xfrm>
          <a:off x="22212300" y="1346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88112</xdr:rowOff>
    </xdr:from>
    <xdr:to>
      <xdr:col>116</xdr:col>
      <xdr:colOff>152400</xdr:colOff>
      <xdr:row>78</xdr:row>
      <xdr:rowOff>88112</xdr:rowOff>
    </xdr:to>
    <xdr:cxnSp macro="">
      <xdr:nvCxnSpPr>
        <xdr:cNvPr id="845" name="直線コネクタ 844">
          <a:extLst>
            <a:ext uri="{FF2B5EF4-FFF2-40B4-BE49-F238E27FC236}">
              <a16:creationId xmlns:a16="http://schemas.microsoft.com/office/drawing/2014/main" xmlns="" id="{00000000-0008-0000-0600-00004D030000}"/>
            </a:ext>
          </a:extLst>
        </xdr:cNvPr>
        <xdr:cNvCxnSpPr/>
      </xdr:nvCxnSpPr>
      <xdr:spPr>
        <a:xfrm>
          <a:off x="22072600" y="1346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86491</xdr:rowOff>
    </xdr:from>
    <xdr:ext cx="534377" cy="259045"/>
    <xdr:sp macro="" textlink="">
      <xdr:nvSpPr>
        <xdr:cNvPr id="846" name="繰出金最大値テキスト">
          <a:extLst>
            <a:ext uri="{FF2B5EF4-FFF2-40B4-BE49-F238E27FC236}">
              <a16:creationId xmlns:a16="http://schemas.microsoft.com/office/drawing/2014/main" xmlns="" id="{00000000-0008-0000-0600-00004E030000}"/>
            </a:ext>
          </a:extLst>
        </xdr:cNvPr>
        <xdr:cNvSpPr txBox="1"/>
      </xdr:nvSpPr>
      <xdr:spPr>
        <a:xfrm>
          <a:off x="22212300" y="1208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139814</xdr:rowOff>
    </xdr:from>
    <xdr:to>
      <xdr:col>116</xdr:col>
      <xdr:colOff>152400</xdr:colOff>
      <xdr:row>71</xdr:row>
      <xdr:rowOff>139814</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a:off x="22072600" y="1231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48146</xdr:rowOff>
    </xdr:from>
    <xdr:to>
      <xdr:col>116</xdr:col>
      <xdr:colOff>63500</xdr:colOff>
      <xdr:row>75</xdr:row>
      <xdr:rowOff>69710</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flipV="1">
          <a:off x="21323300" y="12906896"/>
          <a:ext cx="838200" cy="2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65270</xdr:rowOff>
    </xdr:from>
    <xdr:ext cx="534377" cy="259045"/>
    <xdr:sp macro="" textlink="">
      <xdr:nvSpPr>
        <xdr:cNvPr id="849" name="繰出金平均値テキスト">
          <a:extLst>
            <a:ext uri="{FF2B5EF4-FFF2-40B4-BE49-F238E27FC236}">
              <a16:creationId xmlns:a16="http://schemas.microsoft.com/office/drawing/2014/main" xmlns="" id="{00000000-0008-0000-0600-000051030000}"/>
            </a:ext>
          </a:extLst>
        </xdr:cNvPr>
        <xdr:cNvSpPr txBox="1"/>
      </xdr:nvSpPr>
      <xdr:spPr>
        <a:xfrm>
          <a:off x="22212300" y="12924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86843</xdr:rowOff>
    </xdr:from>
    <xdr:to>
      <xdr:col>116</xdr:col>
      <xdr:colOff>114300</xdr:colOff>
      <xdr:row>76</xdr:row>
      <xdr:rowOff>16993</xdr:rowOff>
    </xdr:to>
    <xdr:sp macro="" textlink="">
      <xdr:nvSpPr>
        <xdr:cNvPr id="850" name="フローチャート: 判断 849">
          <a:extLst>
            <a:ext uri="{FF2B5EF4-FFF2-40B4-BE49-F238E27FC236}">
              <a16:creationId xmlns:a16="http://schemas.microsoft.com/office/drawing/2014/main" xmlns="" id="{00000000-0008-0000-0600-000052030000}"/>
            </a:ext>
          </a:extLst>
        </xdr:cNvPr>
        <xdr:cNvSpPr/>
      </xdr:nvSpPr>
      <xdr:spPr>
        <a:xfrm>
          <a:off x="221107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78474</xdr:rowOff>
    </xdr:from>
    <xdr:to>
      <xdr:col>111</xdr:col>
      <xdr:colOff>177800</xdr:colOff>
      <xdr:row>75</xdr:row>
      <xdr:rowOff>69710</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a:off x="20434300" y="12765774"/>
          <a:ext cx="889000" cy="16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25197</xdr:rowOff>
    </xdr:from>
    <xdr:to>
      <xdr:col>112</xdr:col>
      <xdr:colOff>38100</xdr:colOff>
      <xdr:row>76</xdr:row>
      <xdr:rowOff>126797</xdr:rowOff>
    </xdr:to>
    <xdr:sp macro="" textlink="">
      <xdr:nvSpPr>
        <xdr:cNvPr id="852" name="フローチャート: 判断 851">
          <a:extLst>
            <a:ext uri="{FF2B5EF4-FFF2-40B4-BE49-F238E27FC236}">
              <a16:creationId xmlns:a16="http://schemas.microsoft.com/office/drawing/2014/main" xmlns="" id="{00000000-0008-0000-0600-000054030000}"/>
            </a:ext>
          </a:extLst>
        </xdr:cNvPr>
        <xdr:cNvSpPr/>
      </xdr:nvSpPr>
      <xdr:spPr>
        <a:xfrm>
          <a:off x="21272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117924</xdr:rowOff>
    </xdr:from>
    <xdr:ext cx="534377" cy="259045"/>
    <xdr:sp macro="" textlink="">
      <xdr:nvSpPr>
        <xdr:cNvPr id="853" name="テキスト ボックス 852">
          <a:extLst>
            <a:ext uri="{FF2B5EF4-FFF2-40B4-BE49-F238E27FC236}">
              <a16:creationId xmlns:a16="http://schemas.microsoft.com/office/drawing/2014/main" xmlns="" id="{00000000-0008-0000-0600-000055030000}"/>
            </a:ext>
          </a:extLst>
        </xdr:cNvPr>
        <xdr:cNvSpPr txBox="1"/>
      </xdr:nvSpPr>
      <xdr:spPr>
        <a:xfrm>
          <a:off x="21056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78474</xdr:rowOff>
    </xdr:from>
    <xdr:to>
      <xdr:col>107</xdr:col>
      <xdr:colOff>50800</xdr:colOff>
      <xdr:row>74</xdr:row>
      <xdr:rowOff>93714</xdr:rowOff>
    </xdr:to>
    <xdr:cxnSp macro="">
      <xdr:nvCxnSpPr>
        <xdr:cNvPr id="854" name="直線コネクタ 853">
          <a:extLst>
            <a:ext uri="{FF2B5EF4-FFF2-40B4-BE49-F238E27FC236}">
              <a16:creationId xmlns:a16="http://schemas.microsoft.com/office/drawing/2014/main" xmlns="" id="{00000000-0008-0000-0600-000056030000}"/>
            </a:ext>
          </a:extLst>
        </xdr:cNvPr>
        <xdr:cNvCxnSpPr/>
      </xdr:nvCxnSpPr>
      <xdr:spPr>
        <a:xfrm flipV="1">
          <a:off x="19545300" y="12765774"/>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143764</xdr:rowOff>
    </xdr:from>
    <xdr:to>
      <xdr:col>107</xdr:col>
      <xdr:colOff>101600</xdr:colOff>
      <xdr:row>75</xdr:row>
      <xdr:rowOff>73914</xdr:rowOff>
    </xdr:to>
    <xdr:sp macro="" textlink="">
      <xdr:nvSpPr>
        <xdr:cNvPr id="855" name="フローチャート: 判断 854">
          <a:extLst>
            <a:ext uri="{FF2B5EF4-FFF2-40B4-BE49-F238E27FC236}">
              <a16:creationId xmlns:a16="http://schemas.microsoft.com/office/drawing/2014/main" xmlns="" id="{00000000-0008-0000-0600-000057030000}"/>
            </a:ext>
          </a:extLst>
        </xdr:cNvPr>
        <xdr:cNvSpPr/>
      </xdr:nvSpPr>
      <xdr:spPr>
        <a:xfrm>
          <a:off x="20383500" y="128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65041</xdr:rowOff>
    </xdr:from>
    <xdr:ext cx="534377" cy="259045"/>
    <xdr:sp macro=""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20167111" y="1292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93714</xdr:rowOff>
    </xdr:from>
    <xdr:to>
      <xdr:col>102</xdr:col>
      <xdr:colOff>114300</xdr:colOff>
      <xdr:row>74</xdr:row>
      <xdr:rowOff>133985</xdr:rowOff>
    </xdr:to>
    <xdr:cxnSp macro="">
      <xdr:nvCxnSpPr>
        <xdr:cNvPr id="857" name="直線コネクタ 856">
          <a:extLst>
            <a:ext uri="{FF2B5EF4-FFF2-40B4-BE49-F238E27FC236}">
              <a16:creationId xmlns:a16="http://schemas.microsoft.com/office/drawing/2014/main" xmlns="" id="{00000000-0008-0000-0600-000059030000}"/>
            </a:ext>
          </a:extLst>
        </xdr:cNvPr>
        <xdr:cNvCxnSpPr/>
      </xdr:nvCxnSpPr>
      <xdr:spPr>
        <a:xfrm flipV="1">
          <a:off x="18656300" y="12781014"/>
          <a:ext cx="889000" cy="4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138964</xdr:rowOff>
    </xdr:from>
    <xdr:to>
      <xdr:col>102</xdr:col>
      <xdr:colOff>165100</xdr:colOff>
      <xdr:row>75</xdr:row>
      <xdr:rowOff>69114</xdr:rowOff>
    </xdr:to>
    <xdr:sp macro="" textlink="">
      <xdr:nvSpPr>
        <xdr:cNvPr id="858" name="フローチャート: 判断 857">
          <a:extLst>
            <a:ext uri="{FF2B5EF4-FFF2-40B4-BE49-F238E27FC236}">
              <a16:creationId xmlns:a16="http://schemas.microsoft.com/office/drawing/2014/main" xmlns="" id="{00000000-0008-0000-0600-00005A030000}"/>
            </a:ext>
          </a:extLst>
        </xdr:cNvPr>
        <xdr:cNvSpPr/>
      </xdr:nvSpPr>
      <xdr:spPr>
        <a:xfrm>
          <a:off x="19494500" y="1282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60241</xdr:rowOff>
    </xdr:from>
    <xdr:ext cx="534377"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19278111" y="1291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83338</xdr:rowOff>
    </xdr:from>
    <xdr:to>
      <xdr:col>98</xdr:col>
      <xdr:colOff>38100</xdr:colOff>
      <xdr:row>75</xdr:row>
      <xdr:rowOff>13488</xdr:rowOff>
    </xdr:to>
    <xdr:sp macro="" textlink="">
      <xdr:nvSpPr>
        <xdr:cNvPr id="860" name="フローチャート: 判断 859">
          <a:extLst>
            <a:ext uri="{FF2B5EF4-FFF2-40B4-BE49-F238E27FC236}">
              <a16:creationId xmlns:a16="http://schemas.microsoft.com/office/drawing/2014/main" xmlns="" id="{00000000-0008-0000-0600-00005C030000}"/>
            </a:ext>
          </a:extLst>
        </xdr:cNvPr>
        <xdr:cNvSpPr/>
      </xdr:nvSpPr>
      <xdr:spPr>
        <a:xfrm>
          <a:off x="18605500" y="1277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4615</xdr:rowOff>
    </xdr:from>
    <xdr:ext cx="534377"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18389111" y="1286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168796</xdr:rowOff>
    </xdr:from>
    <xdr:to>
      <xdr:col>116</xdr:col>
      <xdr:colOff>114300</xdr:colOff>
      <xdr:row>75</xdr:row>
      <xdr:rowOff>98946</xdr:rowOff>
    </xdr:to>
    <xdr:sp macro="" textlink="">
      <xdr:nvSpPr>
        <xdr:cNvPr id="867" name="楕円 866">
          <a:extLst>
            <a:ext uri="{FF2B5EF4-FFF2-40B4-BE49-F238E27FC236}">
              <a16:creationId xmlns:a16="http://schemas.microsoft.com/office/drawing/2014/main" xmlns="" id="{00000000-0008-0000-0600-000063030000}"/>
            </a:ext>
          </a:extLst>
        </xdr:cNvPr>
        <xdr:cNvSpPr/>
      </xdr:nvSpPr>
      <xdr:spPr>
        <a:xfrm>
          <a:off x="22110700" y="1285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20223</xdr:rowOff>
    </xdr:from>
    <xdr:ext cx="534377" cy="259045"/>
    <xdr:sp macro="" textlink="">
      <xdr:nvSpPr>
        <xdr:cNvPr id="868" name="繰出金該当値テキスト">
          <a:extLst>
            <a:ext uri="{FF2B5EF4-FFF2-40B4-BE49-F238E27FC236}">
              <a16:creationId xmlns:a16="http://schemas.microsoft.com/office/drawing/2014/main" xmlns="" id="{00000000-0008-0000-0600-000064030000}"/>
            </a:ext>
          </a:extLst>
        </xdr:cNvPr>
        <xdr:cNvSpPr txBox="1"/>
      </xdr:nvSpPr>
      <xdr:spPr>
        <a:xfrm>
          <a:off x="22212300" y="1270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18910</xdr:rowOff>
    </xdr:from>
    <xdr:to>
      <xdr:col>112</xdr:col>
      <xdr:colOff>38100</xdr:colOff>
      <xdr:row>75</xdr:row>
      <xdr:rowOff>120510</xdr:rowOff>
    </xdr:to>
    <xdr:sp macro="" textlink="">
      <xdr:nvSpPr>
        <xdr:cNvPr id="869" name="楕円 868">
          <a:extLst>
            <a:ext uri="{FF2B5EF4-FFF2-40B4-BE49-F238E27FC236}">
              <a16:creationId xmlns:a16="http://schemas.microsoft.com/office/drawing/2014/main" xmlns="" id="{00000000-0008-0000-0600-000065030000}"/>
            </a:ext>
          </a:extLst>
        </xdr:cNvPr>
        <xdr:cNvSpPr/>
      </xdr:nvSpPr>
      <xdr:spPr>
        <a:xfrm>
          <a:off x="21272500" y="128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137037</xdr:rowOff>
    </xdr:from>
    <xdr:ext cx="534377"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21056111" y="1265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27674</xdr:rowOff>
    </xdr:from>
    <xdr:to>
      <xdr:col>107</xdr:col>
      <xdr:colOff>101600</xdr:colOff>
      <xdr:row>74</xdr:row>
      <xdr:rowOff>129274</xdr:rowOff>
    </xdr:to>
    <xdr:sp macro="" textlink="">
      <xdr:nvSpPr>
        <xdr:cNvPr id="871" name="楕円 870">
          <a:extLst>
            <a:ext uri="{FF2B5EF4-FFF2-40B4-BE49-F238E27FC236}">
              <a16:creationId xmlns:a16="http://schemas.microsoft.com/office/drawing/2014/main" xmlns="" id="{00000000-0008-0000-0600-000067030000}"/>
            </a:ext>
          </a:extLst>
        </xdr:cNvPr>
        <xdr:cNvSpPr/>
      </xdr:nvSpPr>
      <xdr:spPr>
        <a:xfrm>
          <a:off x="20383500" y="1271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145801</xdr:rowOff>
    </xdr:from>
    <xdr:ext cx="534377"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20167111" y="1249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42914</xdr:rowOff>
    </xdr:from>
    <xdr:to>
      <xdr:col>102</xdr:col>
      <xdr:colOff>165100</xdr:colOff>
      <xdr:row>74</xdr:row>
      <xdr:rowOff>144514</xdr:rowOff>
    </xdr:to>
    <xdr:sp macro="" textlink="">
      <xdr:nvSpPr>
        <xdr:cNvPr id="873" name="楕円 872">
          <a:extLst>
            <a:ext uri="{FF2B5EF4-FFF2-40B4-BE49-F238E27FC236}">
              <a16:creationId xmlns:a16="http://schemas.microsoft.com/office/drawing/2014/main" xmlns="" id="{00000000-0008-0000-0600-000069030000}"/>
            </a:ext>
          </a:extLst>
        </xdr:cNvPr>
        <xdr:cNvSpPr/>
      </xdr:nvSpPr>
      <xdr:spPr>
        <a:xfrm>
          <a:off x="19494500" y="1273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161041</xdr:rowOff>
    </xdr:from>
    <xdr:ext cx="534377"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19278111" y="125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83185</xdr:rowOff>
    </xdr:from>
    <xdr:to>
      <xdr:col>98</xdr:col>
      <xdr:colOff>38100</xdr:colOff>
      <xdr:row>75</xdr:row>
      <xdr:rowOff>13335</xdr:rowOff>
    </xdr:to>
    <xdr:sp macro="" textlink="">
      <xdr:nvSpPr>
        <xdr:cNvPr id="875" name="楕円 874">
          <a:extLst>
            <a:ext uri="{FF2B5EF4-FFF2-40B4-BE49-F238E27FC236}">
              <a16:creationId xmlns:a16="http://schemas.microsoft.com/office/drawing/2014/main" xmlns="" id="{00000000-0008-0000-0600-00006B030000}"/>
            </a:ext>
          </a:extLst>
        </xdr:cNvPr>
        <xdr:cNvSpPr/>
      </xdr:nvSpPr>
      <xdr:spPr>
        <a:xfrm>
          <a:off x="18605500" y="1277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29862</xdr:rowOff>
    </xdr:from>
    <xdr:ext cx="534377"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18389111" y="1254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xmlns=""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xmlns=""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xmlns=""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xmlns=""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xmlns=""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xmlns=""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xmlns=""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xmlns=""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xmlns=""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xmlns=""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xmlns=""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xmlns=""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xmlns=""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xmlns=""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xmlns=""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xmlns=""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xmlns=""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xmlns=""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xmlns=""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xmlns=""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xmlns=""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xmlns=""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xmlns=""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xmlns=""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xmlns=""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xmlns=""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xmlns=""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xmlns=""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xmlns=""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xmlns=""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xmlns=""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xmlns=""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xmlns=""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xmlns=""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扶助費は、住民一人当たり１１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８，１６４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円で、前年度決算と比較すると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となっているが、類似団体と比較</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すると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一人当たりのコストが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い状況となって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はいるものの全体的には増加して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いる。これは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子育て世帯特別臨時給付金等の新型コロナウイルス感染症に係る費用や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子育て支援の拡充による保育所運営等事業費や認定こども園運営等事業費が多額であること、生活保護費が多額であること、障がい者自立支援事業の介護給付費・訓練等給付費などが高額であること等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普通建設事業費は、住民一人当たり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６０，５４０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円で、前年度決算と比較すると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３６．６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となっており、前年度は類似団体を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回っていたが、令和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年度は類似団体を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回っている。これは、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令和２年度の市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民文化会館整備推進費の大幅な増加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が終了した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よるものである。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公債費は、住民一人当たり４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７，０３４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円で、類似団体を下回って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、前年度決算と比較すると２．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合併初年度の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H17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年度にまちづくり振興基金造成事業など高額の借入をした合併特例債の償還が終了したことにより、合併特例債償還費が減少したことによる。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63,969
63,455
77.15
38,303,848
36,546,541
1,678,416
17,140,699
38,629,831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xmlns=""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6198</xdr:rowOff>
    </xdr:from>
    <xdr:to>
      <xdr:col>24</xdr:col>
      <xdr:colOff>62865</xdr:colOff>
      <xdr:row>37</xdr:row>
      <xdr:rowOff>146558</xdr:rowOff>
    </xdr:to>
    <xdr:cxnSp macro="">
      <xdr:nvCxnSpPr>
        <xdr:cNvPr id="54" name="直線コネクタ 53">
          <a:extLst>
            <a:ext uri="{FF2B5EF4-FFF2-40B4-BE49-F238E27FC236}">
              <a16:creationId xmlns:a16="http://schemas.microsoft.com/office/drawing/2014/main" xmlns="" id="{00000000-0008-0000-0700-000036000000}"/>
            </a:ext>
          </a:extLst>
        </xdr:cNvPr>
        <xdr:cNvCxnSpPr/>
      </xdr:nvCxnSpPr>
      <xdr:spPr>
        <a:xfrm flipV="1">
          <a:off x="4633595" y="5149698"/>
          <a:ext cx="1270" cy="1340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150385</xdr:rowOff>
    </xdr:from>
    <xdr:ext cx="469744" cy="259045"/>
    <xdr:sp macro="" textlink="">
      <xdr:nvSpPr>
        <xdr:cNvPr id="55" name="議会費最小値テキスト">
          <a:extLst>
            <a:ext uri="{FF2B5EF4-FFF2-40B4-BE49-F238E27FC236}">
              <a16:creationId xmlns:a16="http://schemas.microsoft.com/office/drawing/2014/main" xmlns="" id="{00000000-0008-0000-0700-000037000000}"/>
            </a:ext>
          </a:extLst>
        </xdr:cNvPr>
        <xdr:cNvSpPr txBox="1"/>
      </xdr:nvSpPr>
      <xdr:spPr>
        <a:xfrm>
          <a:off x="4686300"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146558</xdr:rowOff>
    </xdr:from>
    <xdr:to>
      <xdr:col>24</xdr:col>
      <xdr:colOff>152400</xdr:colOff>
      <xdr:row>37</xdr:row>
      <xdr:rowOff>146558</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a:off x="4546600" y="6490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124325</xdr:rowOff>
    </xdr:from>
    <xdr:ext cx="469744" cy="259045"/>
    <xdr:sp macro="" textlink="">
      <xdr:nvSpPr>
        <xdr:cNvPr id="57" name="議会費最大値テキスト">
          <a:extLst>
            <a:ext uri="{FF2B5EF4-FFF2-40B4-BE49-F238E27FC236}">
              <a16:creationId xmlns:a16="http://schemas.microsoft.com/office/drawing/2014/main" xmlns="" id="{00000000-0008-0000-0700-000039000000}"/>
            </a:ext>
          </a:extLst>
        </xdr:cNvPr>
        <xdr:cNvSpPr txBox="1"/>
      </xdr:nvSpPr>
      <xdr:spPr>
        <a:xfrm>
          <a:off x="4686300" y="492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6198</xdr:rowOff>
    </xdr:from>
    <xdr:to>
      <xdr:col>24</xdr:col>
      <xdr:colOff>152400</xdr:colOff>
      <xdr:row>30</xdr:row>
      <xdr:rowOff>6198</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514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15342</xdr:rowOff>
    </xdr:from>
    <xdr:to>
      <xdr:col>24</xdr:col>
      <xdr:colOff>63500</xdr:colOff>
      <xdr:row>35</xdr:row>
      <xdr:rowOff>35458</xdr:rowOff>
    </xdr:to>
    <xdr:cxnSp macro="">
      <xdr:nvCxnSpPr>
        <xdr:cNvPr id="59" name="直線コネクタ 58">
          <a:extLst>
            <a:ext uri="{FF2B5EF4-FFF2-40B4-BE49-F238E27FC236}">
              <a16:creationId xmlns:a16="http://schemas.microsoft.com/office/drawing/2014/main" xmlns="" id="{00000000-0008-0000-0700-00003B000000}"/>
            </a:ext>
          </a:extLst>
        </xdr:cNvPr>
        <xdr:cNvCxnSpPr/>
      </xdr:nvCxnSpPr>
      <xdr:spPr>
        <a:xfrm flipV="1">
          <a:off x="3797300" y="6016092"/>
          <a:ext cx="8382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139564</xdr:rowOff>
    </xdr:from>
    <xdr:ext cx="469744" cy="259045"/>
    <xdr:sp macro="" textlink="">
      <xdr:nvSpPr>
        <xdr:cNvPr id="60" name="議会費平均値テキスト">
          <a:extLst>
            <a:ext uri="{FF2B5EF4-FFF2-40B4-BE49-F238E27FC236}">
              <a16:creationId xmlns:a16="http://schemas.microsoft.com/office/drawing/2014/main" xmlns="" id="{00000000-0008-0000-0700-00003C000000}"/>
            </a:ext>
          </a:extLst>
        </xdr:cNvPr>
        <xdr:cNvSpPr txBox="1"/>
      </xdr:nvSpPr>
      <xdr:spPr>
        <a:xfrm>
          <a:off x="4686300" y="5968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161137</xdr:rowOff>
    </xdr:from>
    <xdr:to>
      <xdr:col>24</xdr:col>
      <xdr:colOff>114300</xdr:colOff>
      <xdr:row>35</xdr:row>
      <xdr:rowOff>91287</xdr:rowOff>
    </xdr:to>
    <xdr:sp macro="" textlink="">
      <xdr:nvSpPr>
        <xdr:cNvPr id="61" name="フローチャート: 判断 60">
          <a:extLst>
            <a:ext uri="{FF2B5EF4-FFF2-40B4-BE49-F238E27FC236}">
              <a16:creationId xmlns:a16="http://schemas.microsoft.com/office/drawing/2014/main" xmlns="" id="{00000000-0008-0000-0700-00003D000000}"/>
            </a:ext>
          </a:extLst>
        </xdr:cNvPr>
        <xdr:cNvSpPr/>
      </xdr:nvSpPr>
      <xdr:spPr>
        <a:xfrm>
          <a:off x="4584700" y="599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13056</xdr:rowOff>
    </xdr:from>
    <xdr:to>
      <xdr:col>19</xdr:col>
      <xdr:colOff>177800</xdr:colOff>
      <xdr:row>35</xdr:row>
      <xdr:rowOff>35458</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2908300" y="6013806"/>
          <a:ext cx="889000" cy="2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141478</xdr:rowOff>
    </xdr:from>
    <xdr:to>
      <xdr:col>20</xdr:col>
      <xdr:colOff>38100</xdr:colOff>
      <xdr:row>35</xdr:row>
      <xdr:rowOff>71628</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3746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88155</xdr:rowOff>
    </xdr:from>
    <xdr:ext cx="469744" cy="259045"/>
    <xdr:sp macro="" textlink="">
      <xdr:nvSpPr>
        <xdr:cNvPr id="64" name="テキスト ボックス 63">
          <a:extLst>
            <a:ext uri="{FF2B5EF4-FFF2-40B4-BE49-F238E27FC236}">
              <a16:creationId xmlns:a16="http://schemas.microsoft.com/office/drawing/2014/main" xmlns="" id="{00000000-0008-0000-0700-000040000000}"/>
            </a:ext>
          </a:extLst>
        </xdr:cNvPr>
        <xdr:cNvSpPr txBox="1"/>
      </xdr:nvSpPr>
      <xdr:spPr>
        <a:xfrm>
          <a:off x="3562428" y="574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13056</xdr:rowOff>
    </xdr:from>
    <xdr:to>
      <xdr:col>15</xdr:col>
      <xdr:colOff>50800</xdr:colOff>
      <xdr:row>35</xdr:row>
      <xdr:rowOff>23571</xdr:rowOff>
    </xdr:to>
    <xdr:cxnSp macro="">
      <xdr:nvCxnSpPr>
        <xdr:cNvPr id="65" name="直線コネクタ 64">
          <a:extLst>
            <a:ext uri="{FF2B5EF4-FFF2-40B4-BE49-F238E27FC236}">
              <a16:creationId xmlns:a16="http://schemas.microsoft.com/office/drawing/2014/main" xmlns="" id="{00000000-0008-0000-0700-000041000000}"/>
            </a:ext>
          </a:extLst>
        </xdr:cNvPr>
        <xdr:cNvCxnSpPr/>
      </xdr:nvCxnSpPr>
      <xdr:spPr>
        <a:xfrm flipV="1">
          <a:off x="2019300" y="6013806"/>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94386</xdr:rowOff>
    </xdr:from>
    <xdr:to>
      <xdr:col>15</xdr:col>
      <xdr:colOff>101600</xdr:colOff>
      <xdr:row>35</xdr:row>
      <xdr:rowOff>24536</xdr:rowOff>
    </xdr:to>
    <xdr:sp macro="" textlink="">
      <xdr:nvSpPr>
        <xdr:cNvPr id="66" name="フローチャート: 判断 65">
          <a:extLst>
            <a:ext uri="{FF2B5EF4-FFF2-40B4-BE49-F238E27FC236}">
              <a16:creationId xmlns:a16="http://schemas.microsoft.com/office/drawing/2014/main" xmlns="" id="{00000000-0008-0000-0700-000042000000}"/>
            </a:ext>
          </a:extLst>
        </xdr:cNvPr>
        <xdr:cNvSpPr/>
      </xdr:nvSpPr>
      <xdr:spPr>
        <a:xfrm>
          <a:off x="2857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41063</xdr:rowOff>
    </xdr:from>
    <xdr:ext cx="469744" cy="259045"/>
    <xdr:sp macro="" textlink="">
      <xdr:nvSpPr>
        <xdr:cNvPr id="67" name="テキスト ボックス 66">
          <a:extLst>
            <a:ext uri="{FF2B5EF4-FFF2-40B4-BE49-F238E27FC236}">
              <a16:creationId xmlns:a16="http://schemas.microsoft.com/office/drawing/2014/main" xmlns="" id="{00000000-0008-0000-0700-000043000000}"/>
            </a:ext>
          </a:extLst>
        </xdr:cNvPr>
        <xdr:cNvSpPr txBox="1"/>
      </xdr:nvSpPr>
      <xdr:spPr>
        <a:xfrm>
          <a:off x="2673428" y="569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162103</xdr:rowOff>
    </xdr:from>
    <xdr:to>
      <xdr:col>10</xdr:col>
      <xdr:colOff>114300</xdr:colOff>
      <xdr:row>35</xdr:row>
      <xdr:rowOff>23571</xdr:rowOff>
    </xdr:to>
    <xdr:cxnSp macro="">
      <xdr:nvCxnSpPr>
        <xdr:cNvPr id="68" name="直線コネクタ 67">
          <a:extLst>
            <a:ext uri="{FF2B5EF4-FFF2-40B4-BE49-F238E27FC236}">
              <a16:creationId xmlns:a16="http://schemas.microsoft.com/office/drawing/2014/main" xmlns="" id="{00000000-0008-0000-0700-000044000000}"/>
            </a:ext>
          </a:extLst>
        </xdr:cNvPr>
        <xdr:cNvCxnSpPr/>
      </xdr:nvCxnSpPr>
      <xdr:spPr>
        <a:xfrm>
          <a:off x="1130300" y="5991403"/>
          <a:ext cx="889000" cy="3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83871</xdr:rowOff>
    </xdr:from>
    <xdr:to>
      <xdr:col>10</xdr:col>
      <xdr:colOff>165100</xdr:colOff>
      <xdr:row>35</xdr:row>
      <xdr:rowOff>14021</xdr:rowOff>
    </xdr:to>
    <xdr:sp macro="" textlink="">
      <xdr:nvSpPr>
        <xdr:cNvPr id="69" name="フローチャート: 判断 68">
          <a:extLst>
            <a:ext uri="{FF2B5EF4-FFF2-40B4-BE49-F238E27FC236}">
              <a16:creationId xmlns:a16="http://schemas.microsoft.com/office/drawing/2014/main" xmlns="" id="{00000000-0008-0000-0700-000045000000}"/>
            </a:ext>
          </a:extLst>
        </xdr:cNvPr>
        <xdr:cNvSpPr/>
      </xdr:nvSpPr>
      <xdr:spPr>
        <a:xfrm>
          <a:off x="1968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30548</xdr:rowOff>
    </xdr:from>
    <xdr:ext cx="469744" cy="259045"/>
    <xdr:sp macro="" textlink="">
      <xdr:nvSpPr>
        <xdr:cNvPr id="70" name="テキスト ボックス 69">
          <a:extLst>
            <a:ext uri="{FF2B5EF4-FFF2-40B4-BE49-F238E27FC236}">
              <a16:creationId xmlns:a16="http://schemas.microsoft.com/office/drawing/2014/main" xmlns="" id="{00000000-0008-0000-0700-000046000000}"/>
            </a:ext>
          </a:extLst>
        </xdr:cNvPr>
        <xdr:cNvSpPr txBox="1"/>
      </xdr:nvSpPr>
      <xdr:spPr>
        <a:xfrm>
          <a:off x="1784428" y="568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71984</xdr:rowOff>
    </xdr:from>
    <xdr:to>
      <xdr:col>6</xdr:col>
      <xdr:colOff>38100</xdr:colOff>
      <xdr:row>35</xdr:row>
      <xdr:rowOff>2134</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079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18661</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895428" y="5676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xmlns=""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135992</xdr:rowOff>
    </xdr:from>
    <xdr:to>
      <xdr:col>24</xdr:col>
      <xdr:colOff>114300</xdr:colOff>
      <xdr:row>35</xdr:row>
      <xdr:rowOff>66142</xdr:rowOff>
    </xdr:to>
    <xdr:sp macro="" textlink="">
      <xdr:nvSpPr>
        <xdr:cNvPr id="78" name="楕円 77">
          <a:extLst>
            <a:ext uri="{FF2B5EF4-FFF2-40B4-BE49-F238E27FC236}">
              <a16:creationId xmlns:a16="http://schemas.microsoft.com/office/drawing/2014/main" xmlns="" id="{00000000-0008-0000-0700-00004E000000}"/>
            </a:ext>
          </a:extLst>
        </xdr:cNvPr>
        <xdr:cNvSpPr/>
      </xdr:nvSpPr>
      <xdr:spPr>
        <a:xfrm>
          <a:off x="4584700" y="596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158869</xdr:rowOff>
    </xdr:from>
    <xdr:ext cx="469744" cy="259045"/>
    <xdr:sp macro="" textlink="">
      <xdr:nvSpPr>
        <xdr:cNvPr id="79" name="議会費該当値テキスト">
          <a:extLst>
            <a:ext uri="{FF2B5EF4-FFF2-40B4-BE49-F238E27FC236}">
              <a16:creationId xmlns:a16="http://schemas.microsoft.com/office/drawing/2014/main" xmlns="" id="{00000000-0008-0000-0700-00004F000000}"/>
            </a:ext>
          </a:extLst>
        </xdr:cNvPr>
        <xdr:cNvSpPr txBox="1"/>
      </xdr:nvSpPr>
      <xdr:spPr>
        <a:xfrm>
          <a:off x="4686300" y="581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156108</xdr:rowOff>
    </xdr:from>
    <xdr:to>
      <xdr:col>20</xdr:col>
      <xdr:colOff>38100</xdr:colOff>
      <xdr:row>35</xdr:row>
      <xdr:rowOff>86258</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3746500" y="598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77385</xdr:rowOff>
    </xdr:from>
    <xdr:ext cx="469744"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3562428" y="607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133706</xdr:rowOff>
    </xdr:from>
    <xdr:to>
      <xdr:col>15</xdr:col>
      <xdr:colOff>101600</xdr:colOff>
      <xdr:row>35</xdr:row>
      <xdr:rowOff>63856</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2857500" y="596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54983</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2673428" y="605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144221</xdr:rowOff>
    </xdr:from>
    <xdr:to>
      <xdr:col>10</xdr:col>
      <xdr:colOff>165100</xdr:colOff>
      <xdr:row>35</xdr:row>
      <xdr:rowOff>74371</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1968500" y="597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65498</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1784428" y="6066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111303</xdr:rowOff>
    </xdr:from>
    <xdr:to>
      <xdr:col>6</xdr:col>
      <xdr:colOff>38100</xdr:colOff>
      <xdr:row>35</xdr:row>
      <xdr:rowOff>41453</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079500" y="594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32580</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895428" y="603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xmlns=""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xmlns=""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xmlns=""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xmlns=""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xmlns=""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xmlns=""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xmlns=""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7005</xdr:rowOff>
    </xdr:from>
    <xdr:to>
      <xdr:col>24</xdr:col>
      <xdr:colOff>62865</xdr:colOff>
      <xdr:row>58</xdr:row>
      <xdr:rowOff>2990</xdr:rowOff>
    </xdr:to>
    <xdr:cxnSp macro="">
      <xdr:nvCxnSpPr>
        <xdr:cNvPr id="111" name="直線コネクタ 110">
          <a:extLst>
            <a:ext uri="{FF2B5EF4-FFF2-40B4-BE49-F238E27FC236}">
              <a16:creationId xmlns:a16="http://schemas.microsoft.com/office/drawing/2014/main" xmlns="" id="{00000000-0008-0000-0700-00006F000000}"/>
            </a:ext>
          </a:extLst>
        </xdr:cNvPr>
        <xdr:cNvCxnSpPr/>
      </xdr:nvCxnSpPr>
      <xdr:spPr>
        <a:xfrm flipV="1">
          <a:off x="4633595" y="8750955"/>
          <a:ext cx="1270" cy="1196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6817</xdr:rowOff>
    </xdr:from>
    <xdr:ext cx="534377" cy="259045"/>
    <xdr:sp macro="" textlink="">
      <xdr:nvSpPr>
        <xdr:cNvPr id="112" name="総務費最小値テキスト">
          <a:extLst>
            <a:ext uri="{FF2B5EF4-FFF2-40B4-BE49-F238E27FC236}">
              <a16:creationId xmlns:a16="http://schemas.microsoft.com/office/drawing/2014/main" xmlns="" id="{00000000-0008-0000-0700-000070000000}"/>
            </a:ext>
          </a:extLst>
        </xdr:cNvPr>
        <xdr:cNvSpPr txBox="1"/>
      </xdr:nvSpPr>
      <xdr:spPr>
        <a:xfrm>
          <a:off x="4686300" y="995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2990</xdr:rowOff>
    </xdr:from>
    <xdr:to>
      <xdr:col>24</xdr:col>
      <xdr:colOff>152400</xdr:colOff>
      <xdr:row>58</xdr:row>
      <xdr:rowOff>2990</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a:off x="4546600" y="994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125132</xdr:rowOff>
    </xdr:from>
    <xdr:ext cx="599010" cy="259045"/>
    <xdr:sp macro="" textlink="">
      <xdr:nvSpPr>
        <xdr:cNvPr id="114" name="総務費最大値テキスト">
          <a:extLst>
            <a:ext uri="{FF2B5EF4-FFF2-40B4-BE49-F238E27FC236}">
              <a16:creationId xmlns:a16="http://schemas.microsoft.com/office/drawing/2014/main" xmlns="" id="{00000000-0008-0000-0700-000072000000}"/>
            </a:ext>
          </a:extLst>
        </xdr:cNvPr>
        <xdr:cNvSpPr txBox="1"/>
      </xdr:nvSpPr>
      <xdr:spPr>
        <a:xfrm>
          <a:off x="4686300" y="8526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184,914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7005</xdr:rowOff>
    </xdr:from>
    <xdr:to>
      <xdr:col>24</xdr:col>
      <xdr:colOff>152400</xdr:colOff>
      <xdr:row>51</xdr:row>
      <xdr:rowOff>7005</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4546600" y="875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79632</xdr:rowOff>
    </xdr:from>
    <xdr:to>
      <xdr:col>24</xdr:col>
      <xdr:colOff>63500</xdr:colOff>
      <xdr:row>56</xdr:row>
      <xdr:rowOff>153164</xdr:rowOff>
    </xdr:to>
    <xdr:cxnSp macro="">
      <xdr:nvCxnSpPr>
        <xdr:cNvPr id="116" name="直線コネクタ 115">
          <a:extLst>
            <a:ext uri="{FF2B5EF4-FFF2-40B4-BE49-F238E27FC236}">
              <a16:creationId xmlns:a16="http://schemas.microsoft.com/office/drawing/2014/main" xmlns="" id="{00000000-0008-0000-0700-000074000000}"/>
            </a:ext>
          </a:extLst>
        </xdr:cNvPr>
        <xdr:cNvCxnSpPr/>
      </xdr:nvCxnSpPr>
      <xdr:spPr>
        <a:xfrm>
          <a:off x="3797300" y="8995032"/>
          <a:ext cx="838200" cy="75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157794</xdr:rowOff>
    </xdr:from>
    <xdr:ext cx="534377" cy="259045"/>
    <xdr:sp macro="" textlink="">
      <xdr:nvSpPr>
        <xdr:cNvPr id="117" name="総務費平均値テキスト">
          <a:extLst>
            <a:ext uri="{FF2B5EF4-FFF2-40B4-BE49-F238E27FC236}">
              <a16:creationId xmlns:a16="http://schemas.microsoft.com/office/drawing/2014/main" xmlns="" id="{00000000-0008-0000-0700-000075000000}"/>
            </a:ext>
          </a:extLst>
        </xdr:cNvPr>
        <xdr:cNvSpPr txBox="1"/>
      </xdr:nvSpPr>
      <xdr:spPr>
        <a:xfrm>
          <a:off x="4686300" y="9244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134917</xdr:rowOff>
    </xdr:from>
    <xdr:to>
      <xdr:col>24</xdr:col>
      <xdr:colOff>114300</xdr:colOff>
      <xdr:row>55</xdr:row>
      <xdr:rowOff>65067</xdr:rowOff>
    </xdr:to>
    <xdr:sp macro="" textlink="">
      <xdr:nvSpPr>
        <xdr:cNvPr id="118" name="フローチャート: 判断 117">
          <a:extLst>
            <a:ext uri="{FF2B5EF4-FFF2-40B4-BE49-F238E27FC236}">
              <a16:creationId xmlns:a16="http://schemas.microsoft.com/office/drawing/2014/main" xmlns="" id="{00000000-0008-0000-0700-000076000000}"/>
            </a:ext>
          </a:extLst>
        </xdr:cNvPr>
        <xdr:cNvSpPr/>
      </xdr:nvSpPr>
      <xdr:spPr>
        <a:xfrm>
          <a:off x="4584700" y="939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79632</xdr:rowOff>
    </xdr:from>
    <xdr:to>
      <xdr:col>19</xdr:col>
      <xdr:colOff>177800</xdr:colOff>
      <xdr:row>57</xdr:row>
      <xdr:rowOff>5793</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flipV="1">
          <a:off x="2908300" y="8995032"/>
          <a:ext cx="889000" cy="78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33350</xdr:rowOff>
    </xdr:from>
    <xdr:to>
      <xdr:col>20</xdr:col>
      <xdr:colOff>38100</xdr:colOff>
      <xdr:row>51</xdr:row>
      <xdr:rowOff>134950</xdr:rowOff>
    </xdr:to>
    <xdr:sp macro="" textlink="">
      <xdr:nvSpPr>
        <xdr:cNvPr id="120" name="フローチャート: 判断 119">
          <a:extLst>
            <a:ext uri="{FF2B5EF4-FFF2-40B4-BE49-F238E27FC236}">
              <a16:creationId xmlns:a16="http://schemas.microsoft.com/office/drawing/2014/main" xmlns="" id="{00000000-0008-0000-0700-000078000000}"/>
            </a:ext>
          </a:extLst>
        </xdr:cNvPr>
        <xdr:cNvSpPr/>
      </xdr:nvSpPr>
      <xdr:spPr>
        <a:xfrm>
          <a:off x="3746500" y="877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151477</xdr:rowOff>
    </xdr:from>
    <xdr:ext cx="599010" cy="259045"/>
    <xdr:sp macro="" textlink="">
      <xdr:nvSpPr>
        <xdr:cNvPr id="121" name="テキスト ボックス 120">
          <a:extLst>
            <a:ext uri="{FF2B5EF4-FFF2-40B4-BE49-F238E27FC236}">
              <a16:creationId xmlns:a16="http://schemas.microsoft.com/office/drawing/2014/main" xmlns="" id="{00000000-0008-0000-0700-000079000000}"/>
            </a:ext>
          </a:extLst>
        </xdr:cNvPr>
        <xdr:cNvSpPr txBox="1"/>
      </xdr:nvSpPr>
      <xdr:spPr>
        <a:xfrm>
          <a:off x="3497795" y="855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5793</xdr:rowOff>
    </xdr:from>
    <xdr:to>
      <xdr:col>15</xdr:col>
      <xdr:colOff>50800</xdr:colOff>
      <xdr:row>57</xdr:row>
      <xdr:rowOff>15708</xdr:rowOff>
    </xdr:to>
    <xdr:cxnSp macro="">
      <xdr:nvCxnSpPr>
        <xdr:cNvPr id="122" name="直線コネクタ 121">
          <a:extLst>
            <a:ext uri="{FF2B5EF4-FFF2-40B4-BE49-F238E27FC236}">
              <a16:creationId xmlns:a16="http://schemas.microsoft.com/office/drawing/2014/main" xmlns="" id="{00000000-0008-0000-0700-00007A000000}"/>
            </a:ext>
          </a:extLst>
        </xdr:cNvPr>
        <xdr:cNvCxnSpPr/>
      </xdr:nvCxnSpPr>
      <xdr:spPr>
        <a:xfrm flipV="1">
          <a:off x="2019300" y="9778443"/>
          <a:ext cx="889000" cy="9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151871</xdr:rowOff>
    </xdr:from>
    <xdr:to>
      <xdr:col>15</xdr:col>
      <xdr:colOff>101600</xdr:colOff>
      <xdr:row>56</xdr:row>
      <xdr:rowOff>82021</xdr:rowOff>
    </xdr:to>
    <xdr:sp macro="" textlink="">
      <xdr:nvSpPr>
        <xdr:cNvPr id="123" name="フローチャート: 判断 122">
          <a:extLst>
            <a:ext uri="{FF2B5EF4-FFF2-40B4-BE49-F238E27FC236}">
              <a16:creationId xmlns:a16="http://schemas.microsoft.com/office/drawing/2014/main" xmlns="" id="{00000000-0008-0000-0700-00007B000000}"/>
            </a:ext>
          </a:extLst>
        </xdr:cNvPr>
        <xdr:cNvSpPr/>
      </xdr:nvSpPr>
      <xdr:spPr>
        <a:xfrm>
          <a:off x="28575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98548</xdr:rowOff>
    </xdr:from>
    <xdr:ext cx="534377" cy="259045"/>
    <xdr:sp macro="" textlink="">
      <xdr:nvSpPr>
        <xdr:cNvPr id="124" name="テキスト ボックス 123">
          <a:extLst>
            <a:ext uri="{FF2B5EF4-FFF2-40B4-BE49-F238E27FC236}">
              <a16:creationId xmlns:a16="http://schemas.microsoft.com/office/drawing/2014/main" xmlns="" id="{00000000-0008-0000-0700-00007C000000}"/>
            </a:ext>
          </a:extLst>
        </xdr:cNvPr>
        <xdr:cNvSpPr txBox="1"/>
      </xdr:nvSpPr>
      <xdr:spPr>
        <a:xfrm>
          <a:off x="2641111" y="935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2517</xdr:rowOff>
    </xdr:from>
    <xdr:to>
      <xdr:col>10</xdr:col>
      <xdr:colOff>114300</xdr:colOff>
      <xdr:row>57</xdr:row>
      <xdr:rowOff>15708</xdr:rowOff>
    </xdr:to>
    <xdr:cxnSp macro="">
      <xdr:nvCxnSpPr>
        <xdr:cNvPr id="125" name="直線コネクタ 124">
          <a:extLst>
            <a:ext uri="{FF2B5EF4-FFF2-40B4-BE49-F238E27FC236}">
              <a16:creationId xmlns:a16="http://schemas.microsoft.com/office/drawing/2014/main" xmlns="" id="{00000000-0008-0000-0700-00007D000000}"/>
            </a:ext>
          </a:extLst>
        </xdr:cNvPr>
        <xdr:cNvCxnSpPr/>
      </xdr:nvCxnSpPr>
      <xdr:spPr>
        <a:xfrm>
          <a:off x="1130300" y="9775167"/>
          <a:ext cx="889000" cy="1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4882</xdr:rowOff>
    </xdr:from>
    <xdr:to>
      <xdr:col>10</xdr:col>
      <xdr:colOff>165100</xdr:colOff>
      <xdr:row>56</xdr:row>
      <xdr:rowOff>106482</xdr:rowOff>
    </xdr:to>
    <xdr:sp macro="" textlink="">
      <xdr:nvSpPr>
        <xdr:cNvPr id="126" name="フローチャート: 判断 125">
          <a:extLst>
            <a:ext uri="{FF2B5EF4-FFF2-40B4-BE49-F238E27FC236}">
              <a16:creationId xmlns:a16="http://schemas.microsoft.com/office/drawing/2014/main" xmlns="" id="{00000000-0008-0000-0700-00007E000000}"/>
            </a:ext>
          </a:extLst>
        </xdr:cNvPr>
        <xdr:cNvSpPr/>
      </xdr:nvSpPr>
      <xdr:spPr>
        <a:xfrm>
          <a:off x="1968500" y="96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123009</xdr:rowOff>
    </xdr:from>
    <xdr:ext cx="534377" cy="259045"/>
    <xdr:sp macro="" textlink="">
      <xdr:nvSpPr>
        <xdr:cNvPr id="127" name="テキスト ボックス 126">
          <a:extLst>
            <a:ext uri="{FF2B5EF4-FFF2-40B4-BE49-F238E27FC236}">
              <a16:creationId xmlns:a16="http://schemas.microsoft.com/office/drawing/2014/main" xmlns="" id="{00000000-0008-0000-0700-00007F000000}"/>
            </a:ext>
          </a:extLst>
        </xdr:cNvPr>
        <xdr:cNvSpPr txBox="1"/>
      </xdr:nvSpPr>
      <xdr:spPr>
        <a:xfrm>
          <a:off x="1752111" y="93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3571</xdr:rowOff>
    </xdr:from>
    <xdr:to>
      <xdr:col>6</xdr:col>
      <xdr:colOff>38100</xdr:colOff>
      <xdr:row>56</xdr:row>
      <xdr:rowOff>105171</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1079500" y="960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121698</xdr:rowOff>
    </xdr:from>
    <xdr:ext cx="534377"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863111" y="937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102364</xdr:rowOff>
    </xdr:from>
    <xdr:to>
      <xdr:col>24</xdr:col>
      <xdr:colOff>114300</xdr:colOff>
      <xdr:row>57</xdr:row>
      <xdr:rowOff>32514</xdr:rowOff>
    </xdr:to>
    <xdr:sp macro="" textlink="">
      <xdr:nvSpPr>
        <xdr:cNvPr id="135" name="楕円 134">
          <a:extLst>
            <a:ext uri="{FF2B5EF4-FFF2-40B4-BE49-F238E27FC236}">
              <a16:creationId xmlns:a16="http://schemas.microsoft.com/office/drawing/2014/main" xmlns="" id="{00000000-0008-0000-0700-000087000000}"/>
            </a:ext>
          </a:extLst>
        </xdr:cNvPr>
        <xdr:cNvSpPr/>
      </xdr:nvSpPr>
      <xdr:spPr>
        <a:xfrm>
          <a:off x="4584700" y="970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80791</xdr:rowOff>
    </xdr:from>
    <xdr:ext cx="534377" cy="259045"/>
    <xdr:sp macro="" textlink="">
      <xdr:nvSpPr>
        <xdr:cNvPr id="136" name="総務費該当値テキスト">
          <a:extLst>
            <a:ext uri="{FF2B5EF4-FFF2-40B4-BE49-F238E27FC236}">
              <a16:creationId xmlns:a16="http://schemas.microsoft.com/office/drawing/2014/main" xmlns="" id="{00000000-0008-0000-0700-000088000000}"/>
            </a:ext>
          </a:extLst>
        </xdr:cNvPr>
        <xdr:cNvSpPr txBox="1"/>
      </xdr:nvSpPr>
      <xdr:spPr>
        <a:xfrm>
          <a:off x="4686300" y="968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28832</xdr:rowOff>
    </xdr:from>
    <xdr:to>
      <xdr:col>20</xdr:col>
      <xdr:colOff>38100</xdr:colOff>
      <xdr:row>52</xdr:row>
      <xdr:rowOff>130432</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3746500" y="894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121559</xdr:rowOff>
    </xdr:from>
    <xdr:ext cx="59901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3497795" y="9036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126443</xdr:rowOff>
    </xdr:from>
    <xdr:to>
      <xdr:col>15</xdr:col>
      <xdr:colOff>101600</xdr:colOff>
      <xdr:row>57</xdr:row>
      <xdr:rowOff>56593</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2857500" y="972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47720</xdr:rowOff>
    </xdr:from>
    <xdr:ext cx="534377"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2641111" y="982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136358</xdr:rowOff>
    </xdr:from>
    <xdr:to>
      <xdr:col>10</xdr:col>
      <xdr:colOff>165100</xdr:colOff>
      <xdr:row>57</xdr:row>
      <xdr:rowOff>66508</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1968500" y="973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57635</xdr:rowOff>
    </xdr:from>
    <xdr:ext cx="534377"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1752111" y="983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123167</xdr:rowOff>
    </xdr:from>
    <xdr:to>
      <xdr:col>6</xdr:col>
      <xdr:colOff>38100</xdr:colOff>
      <xdr:row>57</xdr:row>
      <xdr:rowOff>53317</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1079500" y="972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44444</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863111" y="981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xmlns=""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xmlns=""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xmlns=""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xmlns=""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xmlns=""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24029</xdr:rowOff>
    </xdr:from>
    <xdr:to>
      <xdr:col>24</xdr:col>
      <xdr:colOff>62865</xdr:colOff>
      <xdr:row>78</xdr:row>
      <xdr:rowOff>65836</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flipV="1">
          <a:off x="4633595" y="12025529"/>
          <a:ext cx="1270" cy="141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69663</xdr:rowOff>
    </xdr:from>
    <xdr:ext cx="599010" cy="259045"/>
    <xdr:sp macro="" textlink="">
      <xdr:nvSpPr>
        <xdr:cNvPr id="170" name="民生費最小値テキスト">
          <a:extLst>
            <a:ext uri="{FF2B5EF4-FFF2-40B4-BE49-F238E27FC236}">
              <a16:creationId xmlns:a16="http://schemas.microsoft.com/office/drawing/2014/main" xmlns="" id="{00000000-0008-0000-0700-0000AA000000}"/>
            </a:ext>
          </a:extLst>
        </xdr:cNvPr>
        <xdr:cNvSpPr txBox="1"/>
      </xdr:nvSpPr>
      <xdr:spPr>
        <a:xfrm>
          <a:off x="4686300" y="1344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65836</xdr:rowOff>
    </xdr:from>
    <xdr:to>
      <xdr:col>24</xdr:col>
      <xdr:colOff>152400</xdr:colOff>
      <xdr:row>78</xdr:row>
      <xdr:rowOff>65836</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a:off x="4546600" y="1343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142156</xdr:rowOff>
    </xdr:from>
    <xdr:ext cx="599010" cy="259045"/>
    <xdr:sp macro="" textlink="">
      <xdr:nvSpPr>
        <xdr:cNvPr id="172" name="民生費最大値テキスト">
          <a:extLst>
            <a:ext uri="{FF2B5EF4-FFF2-40B4-BE49-F238E27FC236}">
              <a16:creationId xmlns:a16="http://schemas.microsoft.com/office/drawing/2014/main" xmlns="" id="{00000000-0008-0000-0700-0000AC000000}"/>
            </a:ext>
          </a:extLst>
        </xdr:cNvPr>
        <xdr:cNvSpPr txBox="1"/>
      </xdr:nvSpPr>
      <xdr:spPr>
        <a:xfrm>
          <a:off x="4686300" y="1180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273,108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24029</xdr:rowOff>
    </xdr:from>
    <xdr:to>
      <xdr:col>24</xdr:col>
      <xdr:colOff>152400</xdr:colOff>
      <xdr:row>70</xdr:row>
      <xdr:rowOff>24029</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4546600" y="1202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47866</xdr:rowOff>
    </xdr:from>
    <xdr:to>
      <xdr:col>24</xdr:col>
      <xdr:colOff>63500</xdr:colOff>
      <xdr:row>76</xdr:row>
      <xdr:rowOff>26200</xdr:rowOff>
    </xdr:to>
    <xdr:cxnSp macro="">
      <xdr:nvCxnSpPr>
        <xdr:cNvPr id="174" name="直線コネクタ 173">
          <a:extLst>
            <a:ext uri="{FF2B5EF4-FFF2-40B4-BE49-F238E27FC236}">
              <a16:creationId xmlns:a16="http://schemas.microsoft.com/office/drawing/2014/main" xmlns="" id="{00000000-0008-0000-0700-0000AE000000}"/>
            </a:ext>
          </a:extLst>
        </xdr:cNvPr>
        <xdr:cNvCxnSpPr/>
      </xdr:nvCxnSpPr>
      <xdr:spPr>
        <a:xfrm flipV="1">
          <a:off x="3797300" y="12735166"/>
          <a:ext cx="838200" cy="32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169054</xdr:rowOff>
    </xdr:from>
    <xdr:ext cx="599010" cy="259045"/>
    <xdr:sp macro="" textlink="">
      <xdr:nvSpPr>
        <xdr:cNvPr id="175" name="民生費平均値テキスト">
          <a:extLst>
            <a:ext uri="{FF2B5EF4-FFF2-40B4-BE49-F238E27FC236}">
              <a16:creationId xmlns:a16="http://schemas.microsoft.com/office/drawing/2014/main" xmlns="" id="{00000000-0008-0000-0700-0000AF000000}"/>
            </a:ext>
          </a:extLst>
        </xdr:cNvPr>
        <xdr:cNvSpPr txBox="1"/>
      </xdr:nvSpPr>
      <xdr:spPr>
        <a:xfrm>
          <a:off x="4686300" y="12856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19177</xdr:rowOff>
    </xdr:from>
    <xdr:to>
      <xdr:col>24</xdr:col>
      <xdr:colOff>114300</xdr:colOff>
      <xdr:row>75</xdr:row>
      <xdr:rowOff>120777</xdr:rowOff>
    </xdr:to>
    <xdr:sp macro="" textlink="">
      <xdr:nvSpPr>
        <xdr:cNvPr id="176" name="フローチャート: 判断 175">
          <a:extLst>
            <a:ext uri="{FF2B5EF4-FFF2-40B4-BE49-F238E27FC236}">
              <a16:creationId xmlns:a16="http://schemas.microsoft.com/office/drawing/2014/main" xmlns="" id="{00000000-0008-0000-0700-0000B0000000}"/>
            </a:ext>
          </a:extLst>
        </xdr:cNvPr>
        <xdr:cNvSpPr/>
      </xdr:nvSpPr>
      <xdr:spPr>
        <a:xfrm>
          <a:off x="4584700" y="1287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26200</xdr:rowOff>
    </xdr:from>
    <xdr:to>
      <xdr:col>19</xdr:col>
      <xdr:colOff>177800</xdr:colOff>
      <xdr:row>76</xdr:row>
      <xdr:rowOff>149834</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flipV="1">
          <a:off x="2908300" y="13056400"/>
          <a:ext cx="889000" cy="12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11545</xdr:rowOff>
    </xdr:from>
    <xdr:to>
      <xdr:col>20</xdr:col>
      <xdr:colOff>38100</xdr:colOff>
      <xdr:row>77</xdr:row>
      <xdr:rowOff>113145</xdr:rowOff>
    </xdr:to>
    <xdr:sp macro="" textlink="">
      <xdr:nvSpPr>
        <xdr:cNvPr id="178" name="フローチャート: 判断 177">
          <a:extLst>
            <a:ext uri="{FF2B5EF4-FFF2-40B4-BE49-F238E27FC236}">
              <a16:creationId xmlns:a16="http://schemas.microsoft.com/office/drawing/2014/main" xmlns="" id="{00000000-0008-0000-0700-0000B2000000}"/>
            </a:ext>
          </a:extLst>
        </xdr:cNvPr>
        <xdr:cNvSpPr/>
      </xdr:nvSpPr>
      <xdr:spPr>
        <a:xfrm>
          <a:off x="3746500" y="1321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104272</xdr:rowOff>
    </xdr:from>
    <xdr:ext cx="599010" cy="259045"/>
    <xdr:sp macro="" textlink="">
      <xdr:nvSpPr>
        <xdr:cNvPr id="179" name="テキスト ボックス 178">
          <a:extLst>
            <a:ext uri="{FF2B5EF4-FFF2-40B4-BE49-F238E27FC236}">
              <a16:creationId xmlns:a16="http://schemas.microsoft.com/office/drawing/2014/main" xmlns="" id="{00000000-0008-0000-0700-0000B3000000}"/>
            </a:ext>
          </a:extLst>
        </xdr:cNvPr>
        <xdr:cNvSpPr txBox="1"/>
      </xdr:nvSpPr>
      <xdr:spPr>
        <a:xfrm>
          <a:off x="3497795" y="13305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149834</xdr:rowOff>
    </xdr:from>
    <xdr:to>
      <xdr:col>15</xdr:col>
      <xdr:colOff>50800</xdr:colOff>
      <xdr:row>77</xdr:row>
      <xdr:rowOff>75261</xdr:rowOff>
    </xdr:to>
    <xdr:cxnSp macro="">
      <xdr:nvCxnSpPr>
        <xdr:cNvPr id="180" name="直線コネクタ 179">
          <a:extLst>
            <a:ext uri="{FF2B5EF4-FFF2-40B4-BE49-F238E27FC236}">
              <a16:creationId xmlns:a16="http://schemas.microsoft.com/office/drawing/2014/main" xmlns="" id="{00000000-0008-0000-0700-0000B4000000}"/>
            </a:ext>
          </a:extLst>
        </xdr:cNvPr>
        <xdr:cNvCxnSpPr/>
      </xdr:nvCxnSpPr>
      <xdr:spPr>
        <a:xfrm flipV="1">
          <a:off x="2019300" y="13180034"/>
          <a:ext cx="889000" cy="9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79336</xdr:rowOff>
    </xdr:from>
    <xdr:to>
      <xdr:col>15</xdr:col>
      <xdr:colOff>101600</xdr:colOff>
      <xdr:row>78</xdr:row>
      <xdr:rowOff>9486</xdr:rowOff>
    </xdr:to>
    <xdr:sp macro="" textlink="">
      <xdr:nvSpPr>
        <xdr:cNvPr id="181" name="フローチャート: 判断 180">
          <a:extLst>
            <a:ext uri="{FF2B5EF4-FFF2-40B4-BE49-F238E27FC236}">
              <a16:creationId xmlns:a16="http://schemas.microsoft.com/office/drawing/2014/main" xmlns="" id="{00000000-0008-0000-0700-0000B5000000}"/>
            </a:ext>
          </a:extLst>
        </xdr:cNvPr>
        <xdr:cNvSpPr/>
      </xdr:nvSpPr>
      <xdr:spPr>
        <a:xfrm>
          <a:off x="2857500" y="132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613</xdr:rowOff>
    </xdr:from>
    <xdr:ext cx="599010" cy="259045"/>
    <xdr:sp macro="" textlink="">
      <xdr:nvSpPr>
        <xdr:cNvPr id="182" name="テキスト ボックス 181">
          <a:extLst>
            <a:ext uri="{FF2B5EF4-FFF2-40B4-BE49-F238E27FC236}">
              <a16:creationId xmlns:a16="http://schemas.microsoft.com/office/drawing/2014/main" xmlns="" id="{00000000-0008-0000-0700-0000B6000000}"/>
            </a:ext>
          </a:extLst>
        </xdr:cNvPr>
        <xdr:cNvSpPr txBox="1"/>
      </xdr:nvSpPr>
      <xdr:spPr>
        <a:xfrm>
          <a:off x="2608795" y="13373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55080</xdr:rowOff>
    </xdr:from>
    <xdr:to>
      <xdr:col>10</xdr:col>
      <xdr:colOff>114300</xdr:colOff>
      <xdr:row>77</xdr:row>
      <xdr:rowOff>75261</xdr:rowOff>
    </xdr:to>
    <xdr:cxnSp macro="">
      <xdr:nvCxnSpPr>
        <xdr:cNvPr id="183" name="直線コネクタ 182">
          <a:extLst>
            <a:ext uri="{FF2B5EF4-FFF2-40B4-BE49-F238E27FC236}">
              <a16:creationId xmlns:a16="http://schemas.microsoft.com/office/drawing/2014/main" xmlns="" id="{00000000-0008-0000-0700-0000B7000000}"/>
            </a:ext>
          </a:extLst>
        </xdr:cNvPr>
        <xdr:cNvCxnSpPr/>
      </xdr:nvCxnSpPr>
      <xdr:spPr>
        <a:xfrm>
          <a:off x="1130300" y="13256730"/>
          <a:ext cx="889000" cy="2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149467</xdr:rowOff>
    </xdr:from>
    <xdr:to>
      <xdr:col>10</xdr:col>
      <xdr:colOff>165100</xdr:colOff>
      <xdr:row>78</xdr:row>
      <xdr:rowOff>79617</xdr:rowOff>
    </xdr:to>
    <xdr:sp macro="" textlink="">
      <xdr:nvSpPr>
        <xdr:cNvPr id="184" name="フローチャート: 判断 183">
          <a:extLst>
            <a:ext uri="{FF2B5EF4-FFF2-40B4-BE49-F238E27FC236}">
              <a16:creationId xmlns:a16="http://schemas.microsoft.com/office/drawing/2014/main" xmlns="" id="{00000000-0008-0000-0700-0000B8000000}"/>
            </a:ext>
          </a:extLst>
        </xdr:cNvPr>
        <xdr:cNvSpPr/>
      </xdr:nvSpPr>
      <xdr:spPr>
        <a:xfrm>
          <a:off x="1968500" y="1335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70744</xdr:rowOff>
    </xdr:from>
    <xdr:ext cx="599010" cy="25904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1719795" y="13443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148323</xdr:rowOff>
    </xdr:from>
    <xdr:to>
      <xdr:col>6</xdr:col>
      <xdr:colOff>38100</xdr:colOff>
      <xdr:row>78</xdr:row>
      <xdr:rowOff>78473</xdr:rowOff>
    </xdr:to>
    <xdr:sp macro="" textlink="">
      <xdr:nvSpPr>
        <xdr:cNvPr id="186" name="フローチャート: 判断 185">
          <a:extLst>
            <a:ext uri="{FF2B5EF4-FFF2-40B4-BE49-F238E27FC236}">
              <a16:creationId xmlns:a16="http://schemas.microsoft.com/office/drawing/2014/main" xmlns="" id="{00000000-0008-0000-0700-0000BA000000}"/>
            </a:ext>
          </a:extLst>
        </xdr:cNvPr>
        <xdr:cNvSpPr/>
      </xdr:nvSpPr>
      <xdr:spPr>
        <a:xfrm>
          <a:off x="1079500" y="13349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69600</xdr:rowOff>
    </xdr:from>
    <xdr:ext cx="59901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830795" y="13442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168516</xdr:rowOff>
    </xdr:from>
    <xdr:to>
      <xdr:col>24</xdr:col>
      <xdr:colOff>114300</xdr:colOff>
      <xdr:row>74</xdr:row>
      <xdr:rowOff>98666</xdr:rowOff>
    </xdr:to>
    <xdr:sp macro="" textlink="">
      <xdr:nvSpPr>
        <xdr:cNvPr id="193" name="楕円 192">
          <a:extLst>
            <a:ext uri="{FF2B5EF4-FFF2-40B4-BE49-F238E27FC236}">
              <a16:creationId xmlns:a16="http://schemas.microsoft.com/office/drawing/2014/main" xmlns="" id="{00000000-0008-0000-0700-0000C1000000}"/>
            </a:ext>
          </a:extLst>
        </xdr:cNvPr>
        <xdr:cNvSpPr/>
      </xdr:nvSpPr>
      <xdr:spPr>
        <a:xfrm>
          <a:off x="4584700" y="1268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19943</xdr:rowOff>
    </xdr:from>
    <xdr:ext cx="599010" cy="259045"/>
    <xdr:sp macro="" textlink="">
      <xdr:nvSpPr>
        <xdr:cNvPr id="194" name="民生費該当値テキスト">
          <a:extLst>
            <a:ext uri="{FF2B5EF4-FFF2-40B4-BE49-F238E27FC236}">
              <a16:creationId xmlns:a16="http://schemas.microsoft.com/office/drawing/2014/main" xmlns="" id="{00000000-0008-0000-0700-0000C2000000}"/>
            </a:ext>
          </a:extLst>
        </xdr:cNvPr>
        <xdr:cNvSpPr txBox="1"/>
      </xdr:nvSpPr>
      <xdr:spPr>
        <a:xfrm>
          <a:off x="4686300" y="12535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146850</xdr:rowOff>
    </xdr:from>
    <xdr:to>
      <xdr:col>20</xdr:col>
      <xdr:colOff>38100</xdr:colOff>
      <xdr:row>76</xdr:row>
      <xdr:rowOff>77000</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3746500" y="130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93527</xdr:rowOff>
    </xdr:from>
    <xdr:ext cx="59901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3497795" y="12780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99034</xdr:rowOff>
    </xdr:from>
    <xdr:to>
      <xdr:col>15</xdr:col>
      <xdr:colOff>101600</xdr:colOff>
      <xdr:row>77</xdr:row>
      <xdr:rowOff>29184</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2857500" y="1312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45711</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2608795" y="12904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24461</xdr:rowOff>
    </xdr:from>
    <xdr:to>
      <xdr:col>10</xdr:col>
      <xdr:colOff>165100</xdr:colOff>
      <xdr:row>77</xdr:row>
      <xdr:rowOff>126061</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1968500" y="1322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142588</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1719795" y="13001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4280</xdr:rowOff>
    </xdr:from>
    <xdr:to>
      <xdr:col>6</xdr:col>
      <xdr:colOff>38100</xdr:colOff>
      <xdr:row>77</xdr:row>
      <xdr:rowOff>105880</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1079500" y="1320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122407</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830795" y="12981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xmlns=""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xmlns=""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xmlns=""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xmlns=""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xmlns=""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xmlns=""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xmlns=""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xmlns=""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xmlns=""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98290</xdr:rowOff>
    </xdr:from>
    <xdr:to>
      <xdr:col>24</xdr:col>
      <xdr:colOff>62865</xdr:colOff>
      <xdr:row>98</xdr:row>
      <xdr:rowOff>106683</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flipV="1">
          <a:off x="4633595" y="15357340"/>
          <a:ext cx="1270" cy="1551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110510</xdr:rowOff>
    </xdr:from>
    <xdr:ext cx="534377" cy="259045"/>
    <xdr:sp macro="" textlink="">
      <xdr:nvSpPr>
        <xdr:cNvPr id="230" name="衛生費最小値テキスト">
          <a:extLst>
            <a:ext uri="{FF2B5EF4-FFF2-40B4-BE49-F238E27FC236}">
              <a16:creationId xmlns:a16="http://schemas.microsoft.com/office/drawing/2014/main" xmlns="" id="{00000000-0008-0000-0700-0000E6000000}"/>
            </a:ext>
          </a:extLst>
        </xdr:cNvPr>
        <xdr:cNvSpPr txBox="1"/>
      </xdr:nvSpPr>
      <xdr:spPr>
        <a:xfrm>
          <a:off x="4686300" y="1691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106683</xdr:rowOff>
    </xdr:from>
    <xdr:to>
      <xdr:col>24</xdr:col>
      <xdr:colOff>152400</xdr:colOff>
      <xdr:row>98</xdr:row>
      <xdr:rowOff>106683</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a:off x="4546600" y="1690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44967</xdr:rowOff>
    </xdr:from>
    <xdr:ext cx="599010" cy="259045"/>
    <xdr:sp macro="" textlink="">
      <xdr:nvSpPr>
        <xdr:cNvPr id="232" name="衛生費最大値テキスト">
          <a:extLst>
            <a:ext uri="{FF2B5EF4-FFF2-40B4-BE49-F238E27FC236}">
              <a16:creationId xmlns:a16="http://schemas.microsoft.com/office/drawing/2014/main" xmlns="" id="{00000000-0008-0000-0700-0000E8000000}"/>
            </a:ext>
          </a:extLst>
        </xdr:cNvPr>
        <xdr:cNvSpPr txBox="1"/>
      </xdr:nvSpPr>
      <xdr:spPr>
        <a:xfrm>
          <a:off x="4686300" y="15132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125,036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98290</xdr:rowOff>
    </xdr:from>
    <xdr:to>
      <xdr:col>24</xdr:col>
      <xdr:colOff>152400</xdr:colOff>
      <xdr:row>89</xdr:row>
      <xdr:rowOff>98290</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4546600" y="1535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119256</xdr:rowOff>
    </xdr:from>
    <xdr:to>
      <xdr:col>24</xdr:col>
      <xdr:colOff>63500</xdr:colOff>
      <xdr:row>96</xdr:row>
      <xdr:rowOff>63511</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flipV="1">
          <a:off x="3797300" y="15892656"/>
          <a:ext cx="838200" cy="63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6503</xdr:rowOff>
    </xdr:from>
    <xdr:ext cx="534377" cy="259045"/>
    <xdr:sp macro="" textlink="">
      <xdr:nvSpPr>
        <xdr:cNvPr id="235" name="衛生費平均値テキスト">
          <a:extLst>
            <a:ext uri="{FF2B5EF4-FFF2-40B4-BE49-F238E27FC236}">
              <a16:creationId xmlns:a16="http://schemas.microsoft.com/office/drawing/2014/main" xmlns="" id="{00000000-0008-0000-0700-0000EB000000}"/>
            </a:ext>
          </a:extLst>
        </xdr:cNvPr>
        <xdr:cNvSpPr txBox="1"/>
      </xdr:nvSpPr>
      <xdr:spPr>
        <a:xfrm>
          <a:off x="4686300" y="16465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28076</xdr:rowOff>
    </xdr:from>
    <xdr:to>
      <xdr:col>24</xdr:col>
      <xdr:colOff>114300</xdr:colOff>
      <xdr:row>96</xdr:row>
      <xdr:rowOff>129676</xdr:rowOff>
    </xdr:to>
    <xdr:sp macro="" textlink="">
      <xdr:nvSpPr>
        <xdr:cNvPr id="236" name="フローチャート: 判断 235">
          <a:extLst>
            <a:ext uri="{FF2B5EF4-FFF2-40B4-BE49-F238E27FC236}">
              <a16:creationId xmlns:a16="http://schemas.microsoft.com/office/drawing/2014/main" xmlns="" id="{00000000-0008-0000-0700-0000EC000000}"/>
            </a:ext>
          </a:extLst>
        </xdr:cNvPr>
        <xdr:cNvSpPr/>
      </xdr:nvSpPr>
      <xdr:spPr>
        <a:xfrm>
          <a:off x="4584700" y="1648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63511</xdr:rowOff>
    </xdr:from>
    <xdr:to>
      <xdr:col>19</xdr:col>
      <xdr:colOff>177800</xdr:colOff>
      <xdr:row>97</xdr:row>
      <xdr:rowOff>79006</xdr:rowOff>
    </xdr:to>
    <xdr:cxnSp macro="">
      <xdr:nvCxnSpPr>
        <xdr:cNvPr id="237" name="直線コネクタ 236">
          <a:extLst>
            <a:ext uri="{FF2B5EF4-FFF2-40B4-BE49-F238E27FC236}">
              <a16:creationId xmlns:a16="http://schemas.microsoft.com/office/drawing/2014/main" xmlns="" id="{00000000-0008-0000-0700-0000ED000000}"/>
            </a:ext>
          </a:extLst>
        </xdr:cNvPr>
        <xdr:cNvCxnSpPr/>
      </xdr:nvCxnSpPr>
      <xdr:spPr>
        <a:xfrm flipV="1">
          <a:off x="2908300" y="16522711"/>
          <a:ext cx="889000" cy="18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135975</xdr:rowOff>
    </xdr:from>
    <xdr:to>
      <xdr:col>20</xdr:col>
      <xdr:colOff>38100</xdr:colOff>
      <xdr:row>97</xdr:row>
      <xdr:rowOff>66125</xdr:rowOff>
    </xdr:to>
    <xdr:sp macro="" textlink="">
      <xdr:nvSpPr>
        <xdr:cNvPr id="238" name="フローチャート: 判断 237">
          <a:extLst>
            <a:ext uri="{FF2B5EF4-FFF2-40B4-BE49-F238E27FC236}">
              <a16:creationId xmlns:a16="http://schemas.microsoft.com/office/drawing/2014/main" xmlns="" id="{00000000-0008-0000-0700-0000EE000000}"/>
            </a:ext>
          </a:extLst>
        </xdr:cNvPr>
        <xdr:cNvSpPr/>
      </xdr:nvSpPr>
      <xdr:spPr>
        <a:xfrm>
          <a:off x="3746500" y="1659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57252</xdr:rowOff>
    </xdr:from>
    <xdr:ext cx="534377" cy="259045"/>
    <xdr:sp macro="" textlink="">
      <xdr:nvSpPr>
        <xdr:cNvPr id="239" name="テキスト ボックス 238">
          <a:extLst>
            <a:ext uri="{FF2B5EF4-FFF2-40B4-BE49-F238E27FC236}">
              <a16:creationId xmlns:a16="http://schemas.microsoft.com/office/drawing/2014/main" xmlns="" id="{00000000-0008-0000-0700-0000EF000000}"/>
            </a:ext>
          </a:extLst>
        </xdr:cNvPr>
        <xdr:cNvSpPr txBox="1"/>
      </xdr:nvSpPr>
      <xdr:spPr>
        <a:xfrm>
          <a:off x="3530111" y="1668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79006</xdr:rowOff>
    </xdr:from>
    <xdr:to>
      <xdr:col>15</xdr:col>
      <xdr:colOff>50800</xdr:colOff>
      <xdr:row>98</xdr:row>
      <xdr:rowOff>54415</xdr:rowOff>
    </xdr:to>
    <xdr:cxnSp macro="">
      <xdr:nvCxnSpPr>
        <xdr:cNvPr id="240" name="直線コネクタ 239">
          <a:extLst>
            <a:ext uri="{FF2B5EF4-FFF2-40B4-BE49-F238E27FC236}">
              <a16:creationId xmlns:a16="http://schemas.microsoft.com/office/drawing/2014/main" xmlns="" id="{00000000-0008-0000-0700-0000F0000000}"/>
            </a:ext>
          </a:extLst>
        </xdr:cNvPr>
        <xdr:cNvCxnSpPr/>
      </xdr:nvCxnSpPr>
      <xdr:spPr>
        <a:xfrm flipV="1">
          <a:off x="2019300" y="16709656"/>
          <a:ext cx="889000" cy="14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17952</xdr:rowOff>
    </xdr:from>
    <xdr:to>
      <xdr:col>15</xdr:col>
      <xdr:colOff>101600</xdr:colOff>
      <xdr:row>97</xdr:row>
      <xdr:rowOff>119552</xdr:rowOff>
    </xdr:to>
    <xdr:sp macro="" textlink="">
      <xdr:nvSpPr>
        <xdr:cNvPr id="241" name="フローチャート: 判断 240">
          <a:extLst>
            <a:ext uri="{FF2B5EF4-FFF2-40B4-BE49-F238E27FC236}">
              <a16:creationId xmlns:a16="http://schemas.microsoft.com/office/drawing/2014/main" xmlns="" id="{00000000-0008-0000-0700-0000F1000000}"/>
            </a:ext>
          </a:extLst>
        </xdr:cNvPr>
        <xdr:cNvSpPr/>
      </xdr:nvSpPr>
      <xdr:spPr>
        <a:xfrm>
          <a:off x="2857500" y="16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136079</xdr:rowOff>
    </xdr:from>
    <xdr:ext cx="534377" cy="259045"/>
    <xdr:sp macro="" textlink="">
      <xdr:nvSpPr>
        <xdr:cNvPr id="242" name="テキスト ボックス 241">
          <a:extLst>
            <a:ext uri="{FF2B5EF4-FFF2-40B4-BE49-F238E27FC236}">
              <a16:creationId xmlns:a16="http://schemas.microsoft.com/office/drawing/2014/main" xmlns="" id="{00000000-0008-0000-0700-0000F2000000}"/>
            </a:ext>
          </a:extLst>
        </xdr:cNvPr>
        <xdr:cNvSpPr txBox="1"/>
      </xdr:nvSpPr>
      <xdr:spPr>
        <a:xfrm>
          <a:off x="2641111" y="16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54415</xdr:rowOff>
    </xdr:from>
    <xdr:to>
      <xdr:col>10</xdr:col>
      <xdr:colOff>114300</xdr:colOff>
      <xdr:row>98</xdr:row>
      <xdr:rowOff>119991</xdr:rowOff>
    </xdr:to>
    <xdr:cxnSp macro="">
      <xdr:nvCxnSpPr>
        <xdr:cNvPr id="243" name="直線コネクタ 242">
          <a:extLst>
            <a:ext uri="{FF2B5EF4-FFF2-40B4-BE49-F238E27FC236}">
              <a16:creationId xmlns:a16="http://schemas.microsoft.com/office/drawing/2014/main" xmlns="" id="{00000000-0008-0000-0700-0000F3000000}"/>
            </a:ext>
          </a:extLst>
        </xdr:cNvPr>
        <xdr:cNvCxnSpPr/>
      </xdr:nvCxnSpPr>
      <xdr:spPr>
        <a:xfrm flipV="1">
          <a:off x="1130300" y="16856515"/>
          <a:ext cx="889000" cy="6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50561</xdr:rowOff>
    </xdr:from>
    <xdr:to>
      <xdr:col>10</xdr:col>
      <xdr:colOff>165100</xdr:colOff>
      <xdr:row>97</xdr:row>
      <xdr:rowOff>152161</xdr:rowOff>
    </xdr:to>
    <xdr:sp macro="" textlink="">
      <xdr:nvSpPr>
        <xdr:cNvPr id="244" name="フローチャート: 判断 243">
          <a:extLst>
            <a:ext uri="{FF2B5EF4-FFF2-40B4-BE49-F238E27FC236}">
              <a16:creationId xmlns:a16="http://schemas.microsoft.com/office/drawing/2014/main" xmlns="" id="{00000000-0008-0000-0700-0000F4000000}"/>
            </a:ext>
          </a:extLst>
        </xdr:cNvPr>
        <xdr:cNvSpPr/>
      </xdr:nvSpPr>
      <xdr:spPr>
        <a:xfrm>
          <a:off x="1968500" y="1668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168688</xdr:rowOff>
    </xdr:from>
    <xdr:ext cx="534377"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1752111" y="1645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78842</xdr:rowOff>
    </xdr:from>
    <xdr:to>
      <xdr:col>6</xdr:col>
      <xdr:colOff>38100</xdr:colOff>
      <xdr:row>98</xdr:row>
      <xdr:rowOff>8992</xdr:rowOff>
    </xdr:to>
    <xdr:sp macro="" textlink="">
      <xdr:nvSpPr>
        <xdr:cNvPr id="246" name="フローチャート: 判断 245">
          <a:extLst>
            <a:ext uri="{FF2B5EF4-FFF2-40B4-BE49-F238E27FC236}">
              <a16:creationId xmlns:a16="http://schemas.microsoft.com/office/drawing/2014/main" xmlns="" id="{00000000-0008-0000-0700-0000F6000000}"/>
            </a:ext>
          </a:extLst>
        </xdr:cNvPr>
        <xdr:cNvSpPr/>
      </xdr:nvSpPr>
      <xdr:spPr>
        <a:xfrm>
          <a:off x="1079500" y="167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25519</xdr:rowOff>
    </xdr:from>
    <xdr:ext cx="534377"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863111" y="1648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68456</xdr:rowOff>
    </xdr:from>
    <xdr:to>
      <xdr:col>24</xdr:col>
      <xdr:colOff>114300</xdr:colOff>
      <xdr:row>92</xdr:row>
      <xdr:rowOff>170056</xdr:rowOff>
    </xdr:to>
    <xdr:sp macro="" textlink="">
      <xdr:nvSpPr>
        <xdr:cNvPr id="253" name="楕円 252">
          <a:extLst>
            <a:ext uri="{FF2B5EF4-FFF2-40B4-BE49-F238E27FC236}">
              <a16:creationId xmlns:a16="http://schemas.microsoft.com/office/drawing/2014/main" xmlns="" id="{00000000-0008-0000-0700-0000FD000000}"/>
            </a:ext>
          </a:extLst>
        </xdr:cNvPr>
        <xdr:cNvSpPr/>
      </xdr:nvSpPr>
      <xdr:spPr>
        <a:xfrm>
          <a:off x="4584700" y="1584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91333</xdr:rowOff>
    </xdr:from>
    <xdr:ext cx="534377" cy="259045"/>
    <xdr:sp macro="" textlink="">
      <xdr:nvSpPr>
        <xdr:cNvPr id="254" name="衛生費該当値テキスト">
          <a:extLst>
            <a:ext uri="{FF2B5EF4-FFF2-40B4-BE49-F238E27FC236}">
              <a16:creationId xmlns:a16="http://schemas.microsoft.com/office/drawing/2014/main" xmlns="" id="{00000000-0008-0000-0700-0000FE000000}"/>
            </a:ext>
          </a:extLst>
        </xdr:cNvPr>
        <xdr:cNvSpPr txBox="1"/>
      </xdr:nvSpPr>
      <xdr:spPr>
        <a:xfrm>
          <a:off x="4686300" y="1569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12711</xdr:rowOff>
    </xdr:from>
    <xdr:to>
      <xdr:col>20</xdr:col>
      <xdr:colOff>38100</xdr:colOff>
      <xdr:row>96</xdr:row>
      <xdr:rowOff>114311</xdr:rowOff>
    </xdr:to>
    <xdr:sp macro="" textlink="">
      <xdr:nvSpPr>
        <xdr:cNvPr id="255" name="楕円 254">
          <a:extLst>
            <a:ext uri="{FF2B5EF4-FFF2-40B4-BE49-F238E27FC236}">
              <a16:creationId xmlns:a16="http://schemas.microsoft.com/office/drawing/2014/main" xmlns="" id="{00000000-0008-0000-0700-0000FF000000}"/>
            </a:ext>
          </a:extLst>
        </xdr:cNvPr>
        <xdr:cNvSpPr/>
      </xdr:nvSpPr>
      <xdr:spPr>
        <a:xfrm>
          <a:off x="3746500" y="1647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130838</xdr:rowOff>
    </xdr:from>
    <xdr:ext cx="534377" cy="259045"/>
    <xdr:sp macro="" textlink="">
      <xdr:nvSpPr>
        <xdr:cNvPr id="256" name="テキスト ボックス 255">
          <a:extLst>
            <a:ext uri="{FF2B5EF4-FFF2-40B4-BE49-F238E27FC236}">
              <a16:creationId xmlns:a16="http://schemas.microsoft.com/office/drawing/2014/main" xmlns="" id="{00000000-0008-0000-0700-000000010000}"/>
            </a:ext>
          </a:extLst>
        </xdr:cNvPr>
        <xdr:cNvSpPr txBox="1"/>
      </xdr:nvSpPr>
      <xdr:spPr>
        <a:xfrm>
          <a:off x="3530111" y="1624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28206</xdr:rowOff>
    </xdr:from>
    <xdr:to>
      <xdr:col>15</xdr:col>
      <xdr:colOff>101600</xdr:colOff>
      <xdr:row>97</xdr:row>
      <xdr:rowOff>129806</xdr:rowOff>
    </xdr:to>
    <xdr:sp macro="" textlink="">
      <xdr:nvSpPr>
        <xdr:cNvPr id="257" name="楕円 256">
          <a:extLst>
            <a:ext uri="{FF2B5EF4-FFF2-40B4-BE49-F238E27FC236}">
              <a16:creationId xmlns:a16="http://schemas.microsoft.com/office/drawing/2014/main" xmlns="" id="{00000000-0008-0000-0700-000001010000}"/>
            </a:ext>
          </a:extLst>
        </xdr:cNvPr>
        <xdr:cNvSpPr/>
      </xdr:nvSpPr>
      <xdr:spPr>
        <a:xfrm>
          <a:off x="2857500" y="1665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120933</xdr:rowOff>
    </xdr:from>
    <xdr:ext cx="534377"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2641111" y="1675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3615</xdr:rowOff>
    </xdr:from>
    <xdr:to>
      <xdr:col>10</xdr:col>
      <xdr:colOff>165100</xdr:colOff>
      <xdr:row>98</xdr:row>
      <xdr:rowOff>105215</xdr:rowOff>
    </xdr:to>
    <xdr:sp macro="" textlink="">
      <xdr:nvSpPr>
        <xdr:cNvPr id="259" name="楕円 258">
          <a:extLst>
            <a:ext uri="{FF2B5EF4-FFF2-40B4-BE49-F238E27FC236}">
              <a16:creationId xmlns:a16="http://schemas.microsoft.com/office/drawing/2014/main" xmlns="" id="{00000000-0008-0000-0700-000003010000}"/>
            </a:ext>
          </a:extLst>
        </xdr:cNvPr>
        <xdr:cNvSpPr/>
      </xdr:nvSpPr>
      <xdr:spPr>
        <a:xfrm>
          <a:off x="1968500" y="1680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96342</xdr:rowOff>
    </xdr:from>
    <xdr:ext cx="534377" cy="259045"/>
    <xdr:sp macro="" textlink="">
      <xdr:nvSpPr>
        <xdr:cNvPr id="260" name="テキスト ボックス 259">
          <a:extLst>
            <a:ext uri="{FF2B5EF4-FFF2-40B4-BE49-F238E27FC236}">
              <a16:creationId xmlns:a16="http://schemas.microsoft.com/office/drawing/2014/main" xmlns="" id="{00000000-0008-0000-0700-000004010000}"/>
            </a:ext>
          </a:extLst>
        </xdr:cNvPr>
        <xdr:cNvSpPr txBox="1"/>
      </xdr:nvSpPr>
      <xdr:spPr>
        <a:xfrm>
          <a:off x="1752111" y="1689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69191</xdr:rowOff>
    </xdr:from>
    <xdr:to>
      <xdr:col>6</xdr:col>
      <xdr:colOff>38100</xdr:colOff>
      <xdr:row>98</xdr:row>
      <xdr:rowOff>170791</xdr:rowOff>
    </xdr:to>
    <xdr:sp macro="" textlink="">
      <xdr:nvSpPr>
        <xdr:cNvPr id="261" name="楕円 260">
          <a:extLst>
            <a:ext uri="{FF2B5EF4-FFF2-40B4-BE49-F238E27FC236}">
              <a16:creationId xmlns:a16="http://schemas.microsoft.com/office/drawing/2014/main" xmlns="" id="{00000000-0008-0000-0700-000005010000}"/>
            </a:ext>
          </a:extLst>
        </xdr:cNvPr>
        <xdr:cNvSpPr/>
      </xdr:nvSpPr>
      <xdr:spPr>
        <a:xfrm>
          <a:off x="1079500" y="1687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161918</xdr:rowOff>
    </xdr:from>
    <xdr:ext cx="534377" cy="259045"/>
    <xdr:sp macro="" textlink="">
      <xdr:nvSpPr>
        <xdr:cNvPr id="262" name="テキスト ボックス 261">
          <a:extLst>
            <a:ext uri="{FF2B5EF4-FFF2-40B4-BE49-F238E27FC236}">
              <a16:creationId xmlns:a16="http://schemas.microsoft.com/office/drawing/2014/main" xmlns="" id="{00000000-0008-0000-0700-000006010000}"/>
            </a:ext>
          </a:extLst>
        </xdr:cNvPr>
        <xdr:cNvSpPr txBox="1"/>
      </xdr:nvSpPr>
      <xdr:spPr>
        <a:xfrm>
          <a:off x="863111" y="1696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xmlns=""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xmlns=""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xmlns=""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xmlns=""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xmlns=""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xmlns=""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12370</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flipV="1">
          <a:off x="10475595" y="5498770"/>
          <a:ext cx="1270" cy="1156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xmlns=""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130497</xdr:rowOff>
    </xdr:from>
    <xdr:ext cx="469744" cy="259045"/>
    <xdr:sp macro="" textlink="">
      <xdr:nvSpPr>
        <xdr:cNvPr id="287" name="労働費最大値テキスト">
          <a:extLst>
            <a:ext uri="{FF2B5EF4-FFF2-40B4-BE49-F238E27FC236}">
              <a16:creationId xmlns:a16="http://schemas.microsoft.com/office/drawing/2014/main" xmlns="" id="{00000000-0008-0000-0700-00001F010000}"/>
            </a:ext>
          </a:extLst>
        </xdr:cNvPr>
        <xdr:cNvSpPr txBox="1"/>
      </xdr:nvSpPr>
      <xdr:spPr>
        <a:xfrm>
          <a:off x="10528300" y="527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12370</xdr:rowOff>
    </xdr:from>
    <xdr:to>
      <xdr:col>55</xdr:col>
      <xdr:colOff>88900</xdr:colOff>
      <xdr:row>32</xdr:row>
      <xdr:rowOff>12370</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a:off x="10388600" y="549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88951</xdr:rowOff>
    </xdr:from>
    <xdr:to>
      <xdr:col>55</xdr:col>
      <xdr:colOff>0</xdr:colOff>
      <xdr:row>38</xdr:row>
      <xdr:rowOff>89865</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flipV="1">
          <a:off x="9639300" y="6604051"/>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143324</xdr:rowOff>
    </xdr:from>
    <xdr:ext cx="378565" cy="259045"/>
    <xdr:sp macro="" textlink="">
      <xdr:nvSpPr>
        <xdr:cNvPr id="290" name="労働費平均値テキスト">
          <a:extLst>
            <a:ext uri="{FF2B5EF4-FFF2-40B4-BE49-F238E27FC236}">
              <a16:creationId xmlns:a16="http://schemas.microsoft.com/office/drawing/2014/main" xmlns="" id="{00000000-0008-0000-0700-000022010000}"/>
            </a:ext>
          </a:extLst>
        </xdr:cNvPr>
        <xdr:cNvSpPr txBox="1"/>
      </xdr:nvSpPr>
      <xdr:spPr>
        <a:xfrm>
          <a:off x="10528300" y="63155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120447</xdr:rowOff>
    </xdr:from>
    <xdr:to>
      <xdr:col>55</xdr:col>
      <xdr:colOff>50800</xdr:colOff>
      <xdr:row>38</xdr:row>
      <xdr:rowOff>50597</xdr:rowOff>
    </xdr:to>
    <xdr:sp macro="" textlink="">
      <xdr:nvSpPr>
        <xdr:cNvPr id="291" name="フローチャート: 判断 290">
          <a:extLst>
            <a:ext uri="{FF2B5EF4-FFF2-40B4-BE49-F238E27FC236}">
              <a16:creationId xmlns:a16="http://schemas.microsoft.com/office/drawing/2014/main" xmlns="" id="{00000000-0008-0000-0700-000023010000}"/>
            </a:ext>
          </a:extLst>
        </xdr:cNvPr>
        <xdr:cNvSpPr/>
      </xdr:nvSpPr>
      <xdr:spPr>
        <a:xfrm>
          <a:off x="10426700" y="64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89865</xdr:rowOff>
    </xdr:from>
    <xdr:to>
      <xdr:col>50</xdr:col>
      <xdr:colOff>114300</xdr:colOff>
      <xdr:row>38</xdr:row>
      <xdr:rowOff>93523</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flipV="1">
          <a:off x="8750300" y="6604965"/>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51181</xdr:rowOff>
    </xdr:from>
    <xdr:to>
      <xdr:col>50</xdr:col>
      <xdr:colOff>165100</xdr:colOff>
      <xdr:row>37</xdr:row>
      <xdr:rowOff>152781</xdr:rowOff>
    </xdr:to>
    <xdr:sp macro="" textlink="">
      <xdr:nvSpPr>
        <xdr:cNvPr id="293" name="フローチャート: 判断 292">
          <a:extLst>
            <a:ext uri="{FF2B5EF4-FFF2-40B4-BE49-F238E27FC236}">
              <a16:creationId xmlns:a16="http://schemas.microsoft.com/office/drawing/2014/main" xmlns="" id="{00000000-0008-0000-0700-000025010000}"/>
            </a:ext>
          </a:extLst>
        </xdr:cNvPr>
        <xdr:cNvSpPr/>
      </xdr:nvSpPr>
      <xdr:spPr>
        <a:xfrm>
          <a:off x="9588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169308</xdr:rowOff>
    </xdr:from>
    <xdr:ext cx="378565" cy="259045"/>
    <xdr:sp macro="" textlink="">
      <xdr:nvSpPr>
        <xdr:cNvPr id="294" name="テキスト ボックス 293">
          <a:extLst>
            <a:ext uri="{FF2B5EF4-FFF2-40B4-BE49-F238E27FC236}">
              <a16:creationId xmlns:a16="http://schemas.microsoft.com/office/drawing/2014/main" xmlns="" id="{00000000-0008-0000-0700-000026010000}"/>
            </a:ext>
          </a:extLst>
        </xdr:cNvPr>
        <xdr:cNvSpPr txBox="1"/>
      </xdr:nvSpPr>
      <xdr:spPr>
        <a:xfrm>
          <a:off x="9450017" y="6170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93523</xdr:rowOff>
    </xdr:from>
    <xdr:to>
      <xdr:col>45</xdr:col>
      <xdr:colOff>177800</xdr:colOff>
      <xdr:row>38</xdr:row>
      <xdr:rowOff>96495</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flipV="1">
          <a:off x="7861300" y="6608623"/>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98273</xdr:rowOff>
    </xdr:from>
    <xdr:to>
      <xdr:col>46</xdr:col>
      <xdr:colOff>38100</xdr:colOff>
      <xdr:row>38</xdr:row>
      <xdr:rowOff>28423</xdr:rowOff>
    </xdr:to>
    <xdr:sp macro="" textlink="">
      <xdr:nvSpPr>
        <xdr:cNvPr id="296" name="フローチャート: 判断 295">
          <a:extLst>
            <a:ext uri="{FF2B5EF4-FFF2-40B4-BE49-F238E27FC236}">
              <a16:creationId xmlns:a16="http://schemas.microsoft.com/office/drawing/2014/main" xmlns="" id="{00000000-0008-0000-0700-000028010000}"/>
            </a:ext>
          </a:extLst>
        </xdr:cNvPr>
        <xdr:cNvSpPr/>
      </xdr:nvSpPr>
      <xdr:spPr>
        <a:xfrm>
          <a:off x="8699500" y="644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44950</xdr:rowOff>
    </xdr:from>
    <xdr:ext cx="378565" cy="259045"/>
    <xdr:sp macro="" textlink="">
      <xdr:nvSpPr>
        <xdr:cNvPr id="297" name="テキスト ボックス 296">
          <a:extLst>
            <a:ext uri="{FF2B5EF4-FFF2-40B4-BE49-F238E27FC236}">
              <a16:creationId xmlns:a16="http://schemas.microsoft.com/office/drawing/2014/main" xmlns="" id="{00000000-0008-0000-0700-000029010000}"/>
            </a:ext>
          </a:extLst>
        </xdr:cNvPr>
        <xdr:cNvSpPr txBox="1"/>
      </xdr:nvSpPr>
      <xdr:spPr>
        <a:xfrm>
          <a:off x="8561017" y="6217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96495</xdr:rowOff>
    </xdr:from>
    <xdr:to>
      <xdr:col>41</xdr:col>
      <xdr:colOff>50800</xdr:colOff>
      <xdr:row>38</xdr:row>
      <xdr:rowOff>99466</xdr:rowOff>
    </xdr:to>
    <xdr:cxnSp macro="">
      <xdr:nvCxnSpPr>
        <xdr:cNvPr id="298" name="直線コネクタ 297">
          <a:extLst>
            <a:ext uri="{FF2B5EF4-FFF2-40B4-BE49-F238E27FC236}">
              <a16:creationId xmlns:a16="http://schemas.microsoft.com/office/drawing/2014/main" xmlns="" id="{00000000-0008-0000-0700-00002A010000}"/>
            </a:ext>
          </a:extLst>
        </xdr:cNvPr>
        <xdr:cNvCxnSpPr/>
      </xdr:nvCxnSpPr>
      <xdr:spPr>
        <a:xfrm flipV="1">
          <a:off x="6972300" y="6611595"/>
          <a:ext cx="8890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104673</xdr:rowOff>
    </xdr:from>
    <xdr:to>
      <xdr:col>41</xdr:col>
      <xdr:colOff>101600</xdr:colOff>
      <xdr:row>38</xdr:row>
      <xdr:rowOff>34823</xdr:rowOff>
    </xdr:to>
    <xdr:sp macro="" textlink="">
      <xdr:nvSpPr>
        <xdr:cNvPr id="299" name="フローチャート: 判断 298">
          <a:extLst>
            <a:ext uri="{FF2B5EF4-FFF2-40B4-BE49-F238E27FC236}">
              <a16:creationId xmlns:a16="http://schemas.microsoft.com/office/drawing/2014/main" xmlns="" id="{00000000-0008-0000-0700-00002B010000}"/>
            </a:ext>
          </a:extLst>
        </xdr:cNvPr>
        <xdr:cNvSpPr/>
      </xdr:nvSpPr>
      <xdr:spPr>
        <a:xfrm>
          <a:off x="7810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51350</xdr:rowOff>
    </xdr:from>
    <xdr:ext cx="378565"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7672017" y="6223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98730</xdr:rowOff>
    </xdr:from>
    <xdr:to>
      <xdr:col>36</xdr:col>
      <xdr:colOff>165100</xdr:colOff>
      <xdr:row>38</xdr:row>
      <xdr:rowOff>28880</xdr:rowOff>
    </xdr:to>
    <xdr:sp macro="" textlink="">
      <xdr:nvSpPr>
        <xdr:cNvPr id="301" name="フローチャート: 判断 300">
          <a:extLst>
            <a:ext uri="{FF2B5EF4-FFF2-40B4-BE49-F238E27FC236}">
              <a16:creationId xmlns:a16="http://schemas.microsoft.com/office/drawing/2014/main" xmlns="" id="{00000000-0008-0000-0700-00002D010000}"/>
            </a:ext>
          </a:extLst>
        </xdr:cNvPr>
        <xdr:cNvSpPr/>
      </xdr:nvSpPr>
      <xdr:spPr>
        <a:xfrm>
          <a:off x="6921500" y="64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45407</xdr:rowOff>
    </xdr:from>
    <xdr:ext cx="378565"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6783017" y="6217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38151</xdr:rowOff>
    </xdr:from>
    <xdr:to>
      <xdr:col>55</xdr:col>
      <xdr:colOff>50800</xdr:colOff>
      <xdr:row>38</xdr:row>
      <xdr:rowOff>139751</xdr:rowOff>
    </xdr:to>
    <xdr:sp macro="" textlink="">
      <xdr:nvSpPr>
        <xdr:cNvPr id="308" name="楕円 307">
          <a:extLst>
            <a:ext uri="{FF2B5EF4-FFF2-40B4-BE49-F238E27FC236}">
              <a16:creationId xmlns:a16="http://schemas.microsoft.com/office/drawing/2014/main" xmlns="" id="{00000000-0008-0000-0700-000034010000}"/>
            </a:ext>
          </a:extLst>
        </xdr:cNvPr>
        <xdr:cNvSpPr/>
      </xdr:nvSpPr>
      <xdr:spPr>
        <a:xfrm>
          <a:off x="10426700" y="655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124528</xdr:rowOff>
    </xdr:from>
    <xdr:ext cx="378565" cy="259045"/>
    <xdr:sp macro="" textlink="">
      <xdr:nvSpPr>
        <xdr:cNvPr id="309" name="労働費該当値テキスト">
          <a:extLst>
            <a:ext uri="{FF2B5EF4-FFF2-40B4-BE49-F238E27FC236}">
              <a16:creationId xmlns:a16="http://schemas.microsoft.com/office/drawing/2014/main" xmlns="" id="{00000000-0008-0000-0700-000035010000}"/>
            </a:ext>
          </a:extLst>
        </xdr:cNvPr>
        <xdr:cNvSpPr txBox="1"/>
      </xdr:nvSpPr>
      <xdr:spPr>
        <a:xfrm>
          <a:off x="10528300" y="6468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39065</xdr:rowOff>
    </xdr:from>
    <xdr:to>
      <xdr:col>50</xdr:col>
      <xdr:colOff>165100</xdr:colOff>
      <xdr:row>38</xdr:row>
      <xdr:rowOff>140665</xdr:rowOff>
    </xdr:to>
    <xdr:sp macro="" textlink="">
      <xdr:nvSpPr>
        <xdr:cNvPr id="310" name="楕円 309">
          <a:extLst>
            <a:ext uri="{FF2B5EF4-FFF2-40B4-BE49-F238E27FC236}">
              <a16:creationId xmlns:a16="http://schemas.microsoft.com/office/drawing/2014/main" xmlns="" id="{00000000-0008-0000-0700-000036010000}"/>
            </a:ext>
          </a:extLst>
        </xdr:cNvPr>
        <xdr:cNvSpPr/>
      </xdr:nvSpPr>
      <xdr:spPr>
        <a:xfrm>
          <a:off x="9588500" y="655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131792</xdr:rowOff>
    </xdr:from>
    <xdr:ext cx="378565"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9450017" y="6646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42723</xdr:rowOff>
    </xdr:from>
    <xdr:to>
      <xdr:col>46</xdr:col>
      <xdr:colOff>38100</xdr:colOff>
      <xdr:row>38</xdr:row>
      <xdr:rowOff>144323</xdr:rowOff>
    </xdr:to>
    <xdr:sp macro="" textlink="">
      <xdr:nvSpPr>
        <xdr:cNvPr id="312" name="楕円 311">
          <a:extLst>
            <a:ext uri="{FF2B5EF4-FFF2-40B4-BE49-F238E27FC236}">
              <a16:creationId xmlns:a16="http://schemas.microsoft.com/office/drawing/2014/main" xmlns="" id="{00000000-0008-0000-0700-000038010000}"/>
            </a:ext>
          </a:extLst>
        </xdr:cNvPr>
        <xdr:cNvSpPr/>
      </xdr:nvSpPr>
      <xdr:spPr>
        <a:xfrm>
          <a:off x="8699500" y="65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135450</xdr:rowOff>
    </xdr:from>
    <xdr:ext cx="378565"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8561017" y="6650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45695</xdr:rowOff>
    </xdr:from>
    <xdr:to>
      <xdr:col>41</xdr:col>
      <xdr:colOff>101600</xdr:colOff>
      <xdr:row>38</xdr:row>
      <xdr:rowOff>147295</xdr:rowOff>
    </xdr:to>
    <xdr:sp macro="" textlink="">
      <xdr:nvSpPr>
        <xdr:cNvPr id="314" name="楕円 313">
          <a:extLst>
            <a:ext uri="{FF2B5EF4-FFF2-40B4-BE49-F238E27FC236}">
              <a16:creationId xmlns:a16="http://schemas.microsoft.com/office/drawing/2014/main" xmlns="" id="{00000000-0008-0000-0700-00003A010000}"/>
            </a:ext>
          </a:extLst>
        </xdr:cNvPr>
        <xdr:cNvSpPr/>
      </xdr:nvSpPr>
      <xdr:spPr>
        <a:xfrm>
          <a:off x="7810500" y="656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138422</xdr:rowOff>
    </xdr:from>
    <xdr:ext cx="378565" cy="259045"/>
    <xdr:sp macro="" textlink="">
      <xdr:nvSpPr>
        <xdr:cNvPr id="315" name="テキスト ボックス 314">
          <a:extLst>
            <a:ext uri="{FF2B5EF4-FFF2-40B4-BE49-F238E27FC236}">
              <a16:creationId xmlns:a16="http://schemas.microsoft.com/office/drawing/2014/main" xmlns="" id="{00000000-0008-0000-0700-00003B010000}"/>
            </a:ext>
          </a:extLst>
        </xdr:cNvPr>
        <xdr:cNvSpPr txBox="1"/>
      </xdr:nvSpPr>
      <xdr:spPr>
        <a:xfrm>
          <a:off x="7672017" y="6653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48666</xdr:rowOff>
    </xdr:from>
    <xdr:to>
      <xdr:col>36</xdr:col>
      <xdr:colOff>165100</xdr:colOff>
      <xdr:row>38</xdr:row>
      <xdr:rowOff>150266</xdr:rowOff>
    </xdr:to>
    <xdr:sp macro="" textlink="">
      <xdr:nvSpPr>
        <xdr:cNvPr id="316" name="楕円 315">
          <a:extLst>
            <a:ext uri="{FF2B5EF4-FFF2-40B4-BE49-F238E27FC236}">
              <a16:creationId xmlns:a16="http://schemas.microsoft.com/office/drawing/2014/main" xmlns="" id="{00000000-0008-0000-0700-00003C010000}"/>
            </a:ext>
          </a:extLst>
        </xdr:cNvPr>
        <xdr:cNvSpPr/>
      </xdr:nvSpPr>
      <xdr:spPr>
        <a:xfrm>
          <a:off x="6921500" y="65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141393</xdr:rowOff>
    </xdr:from>
    <xdr:ext cx="378565"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6783017" y="6656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xmlns=""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xmlns=""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xmlns=""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xmlns=""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xmlns=""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xmlns=""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xmlns=""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xmlns=""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xmlns=""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xmlns=""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xmlns=""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67716</xdr:rowOff>
    </xdr:from>
    <xdr:to>
      <xdr:col>54</xdr:col>
      <xdr:colOff>189865</xdr:colOff>
      <xdr:row>58</xdr:row>
      <xdr:rowOff>118326</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flipV="1">
          <a:off x="10475595" y="8640216"/>
          <a:ext cx="1270" cy="142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122153</xdr:rowOff>
    </xdr:from>
    <xdr:ext cx="469744" cy="259045"/>
    <xdr:sp macro="" textlink="">
      <xdr:nvSpPr>
        <xdr:cNvPr id="342" name="農林水産業費最小値テキスト">
          <a:extLst>
            <a:ext uri="{FF2B5EF4-FFF2-40B4-BE49-F238E27FC236}">
              <a16:creationId xmlns:a16="http://schemas.microsoft.com/office/drawing/2014/main" xmlns="" id="{00000000-0008-0000-0700-000056010000}"/>
            </a:ext>
          </a:extLst>
        </xdr:cNvPr>
        <xdr:cNvSpPr txBox="1"/>
      </xdr:nvSpPr>
      <xdr:spPr>
        <a:xfrm>
          <a:off x="10528300" y="1006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118326</xdr:rowOff>
    </xdr:from>
    <xdr:to>
      <xdr:col>55</xdr:col>
      <xdr:colOff>88900</xdr:colOff>
      <xdr:row>58</xdr:row>
      <xdr:rowOff>118326</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a:off x="10388600" y="1006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14393</xdr:rowOff>
    </xdr:from>
    <xdr:ext cx="599010" cy="259045"/>
    <xdr:sp macro="" textlink="">
      <xdr:nvSpPr>
        <xdr:cNvPr id="344" name="農林水産業費最大値テキスト">
          <a:extLst>
            <a:ext uri="{FF2B5EF4-FFF2-40B4-BE49-F238E27FC236}">
              <a16:creationId xmlns:a16="http://schemas.microsoft.com/office/drawing/2014/main" xmlns="" id="{00000000-0008-0000-0700-000058010000}"/>
            </a:ext>
          </a:extLst>
        </xdr:cNvPr>
        <xdr:cNvSpPr txBox="1"/>
      </xdr:nvSpPr>
      <xdr:spPr>
        <a:xfrm>
          <a:off x="10528300" y="841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67716</xdr:rowOff>
    </xdr:from>
    <xdr:to>
      <xdr:col>55</xdr:col>
      <xdr:colOff>88900</xdr:colOff>
      <xdr:row>50</xdr:row>
      <xdr:rowOff>67716</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a:off x="10388600" y="864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39650</xdr:rowOff>
    </xdr:from>
    <xdr:to>
      <xdr:col>55</xdr:col>
      <xdr:colOff>0</xdr:colOff>
      <xdr:row>56</xdr:row>
      <xdr:rowOff>106452</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flipV="1">
          <a:off x="9639300" y="9640850"/>
          <a:ext cx="838200" cy="6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139323</xdr:rowOff>
    </xdr:from>
    <xdr:ext cx="534377" cy="259045"/>
    <xdr:sp macro="" textlink="">
      <xdr:nvSpPr>
        <xdr:cNvPr id="347" name="農林水産業費平均値テキスト">
          <a:extLst>
            <a:ext uri="{FF2B5EF4-FFF2-40B4-BE49-F238E27FC236}">
              <a16:creationId xmlns:a16="http://schemas.microsoft.com/office/drawing/2014/main" xmlns="" id="{00000000-0008-0000-0700-00005B010000}"/>
            </a:ext>
          </a:extLst>
        </xdr:cNvPr>
        <xdr:cNvSpPr txBox="1"/>
      </xdr:nvSpPr>
      <xdr:spPr>
        <a:xfrm>
          <a:off x="10528300" y="9740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160896</xdr:rowOff>
    </xdr:from>
    <xdr:to>
      <xdr:col>55</xdr:col>
      <xdr:colOff>50800</xdr:colOff>
      <xdr:row>57</xdr:row>
      <xdr:rowOff>91046</xdr:rowOff>
    </xdr:to>
    <xdr:sp macro="" textlink="">
      <xdr:nvSpPr>
        <xdr:cNvPr id="348" name="フローチャート: 判断 347">
          <a:extLst>
            <a:ext uri="{FF2B5EF4-FFF2-40B4-BE49-F238E27FC236}">
              <a16:creationId xmlns:a16="http://schemas.microsoft.com/office/drawing/2014/main" xmlns="" id="{00000000-0008-0000-0700-00005C010000}"/>
            </a:ext>
          </a:extLst>
        </xdr:cNvPr>
        <xdr:cNvSpPr/>
      </xdr:nvSpPr>
      <xdr:spPr>
        <a:xfrm>
          <a:off x="10426700" y="976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90830</xdr:rowOff>
    </xdr:from>
    <xdr:to>
      <xdr:col>50</xdr:col>
      <xdr:colOff>114300</xdr:colOff>
      <xdr:row>56</xdr:row>
      <xdr:rowOff>106452</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a:off x="8750300" y="9692030"/>
          <a:ext cx="889000" cy="1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28587</xdr:rowOff>
    </xdr:from>
    <xdr:to>
      <xdr:col>50</xdr:col>
      <xdr:colOff>165100</xdr:colOff>
      <xdr:row>57</xdr:row>
      <xdr:rowOff>130187</xdr:rowOff>
    </xdr:to>
    <xdr:sp macro="" textlink="">
      <xdr:nvSpPr>
        <xdr:cNvPr id="350" name="フローチャート: 判断 349">
          <a:extLst>
            <a:ext uri="{FF2B5EF4-FFF2-40B4-BE49-F238E27FC236}">
              <a16:creationId xmlns:a16="http://schemas.microsoft.com/office/drawing/2014/main" xmlns="" id="{00000000-0008-0000-0700-00005E010000}"/>
            </a:ext>
          </a:extLst>
        </xdr:cNvPr>
        <xdr:cNvSpPr/>
      </xdr:nvSpPr>
      <xdr:spPr>
        <a:xfrm>
          <a:off x="9588500" y="9801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121314</xdr:rowOff>
    </xdr:from>
    <xdr:ext cx="534377" cy="259045"/>
    <xdr:sp macro="" textlink="">
      <xdr:nvSpPr>
        <xdr:cNvPr id="351" name="テキスト ボックス 350">
          <a:extLst>
            <a:ext uri="{FF2B5EF4-FFF2-40B4-BE49-F238E27FC236}">
              <a16:creationId xmlns:a16="http://schemas.microsoft.com/office/drawing/2014/main" xmlns="" id="{00000000-0008-0000-0700-00005F010000}"/>
            </a:ext>
          </a:extLst>
        </xdr:cNvPr>
        <xdr:cNvSpPr txBox="1"/>
      </xdr:nvSpPr>
      <xdr:spPr>
        <a:xfrm>
          <a:off x="9372111" y="989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51968</xdr:rowOff>
    </xdr:from>
    <xdr:to>
      <xdr:col>45</xdr:col>
      <xdr:colOff>177800</xdr:colOff>
      <xdr:row>56</xdr:row>
      <xdr:rowOff>90830</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a:off x="7861300" y="9310268"/>
          <a:ext cx="889000" cy="38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40374</xdr:rowOff>
    </xdr:from>
    <xdr:to>
      <xdr:col>46</xdr:col>
      <xdr:colOff>38100</xdr:colOff>
      <xdr:row>57</xdr:row>
      <xdr:rowOff>141974</xdr:rowOff>
    </xdr:to>
    <xdr:sp macro="" textlink="">
      <xdr:nvSpPr>
        <xdr:cNvPr id="353" name="フローチャート: 判断 352">
          <a:extLst>
            <a:ext uri="{FF2B5EF4-FFF2-40B4-BE49-F238E27FC236}">
              <a16:creationId xmlns:a16="http://schemas.microsoft.com/office/drawing/2014/main" xmlns="" id="{00000000-0008-0000-0700-000061010000}"/>
            </a:ext>
          </a:extLst>
        </xdr:cNvPr>
        <xdr:cNvSpPr/>
      </xdr:nvSpPr>
      <xdr:spPr>
        <a:xfrm>
          <a:off x="8699500" y="981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133101</xdr:rowOff>
    </xdr:from>
    <xdr:ext cx="534377"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8483111" y="99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51968</xdr:rowOff>
    </xdr:from>
    <xdr:to>
      <xdr:col>41</xdr:col>
      <xdr:colOff>50800</xdr:colOff>
      <xdr:row>56</xdr:row>
      <xdr:rowOff>63614</xdr:rowOff>
    </xdr:to>
    <xdr:cxnSp macro="">
      <xdr:nvCxnSpPr>
        <xdr:cNvPr id="355" name="直線コネクタ 354">
          <a:extLst>
            <a:ext uri="{FF2B5EF4-FFF2-40B4-BE49-F238E27FC236}">
              <a16:creationId xmlns:a16="http://schemas.microsoft.com/office/drawing/2014/main" xmlns="" id="{00000000-0008-0000-0700-000063010000}"/>
            </a:ext>
          </a:extLst>
        </xdr:cNvPr>
        <xdr:cNvCxnSpPr/>
      </xdr:nvCxnSpPr>
      <xdr:spPr>
        <a:xfrm flipV="1">
          <a:off x="6972300" y="9310268"/>
          <a:ext cx="889000" cy="35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37744</xdr:rowOff>
    </xdr:from>
    <xdr:to>
      <xdr:col>41</xdr:col>
      <xdr:colOff>101600</xdr:colOff>
      <xdr:row>57</xdr:row>
      <xdr:rowOff>139344</xdr:rowOff>
    </xdr:to>
    <xdr:sp macro="" textlink="">
      <xdr:nvSpPr>
        <xdr:cNvPr id="356" name="フローチャート: 判断 355">
          <a:extLst>
            <a:ext uri="{FF2B5EF4-FFF2-40B4-BE49-F238E27FC236}">
              <a16:creationId xmlns:a16="http://schemas.microsoft.com/office/drawing/2014/main" xmlns="" id="{00000000-0008-0000-0700-000064010000}"/>
            </a:ext>
          </a:extLst>
        </xdr:cNvPr>
        <xdr:cNvSpPr/>
      </xdr:nvSpPr>
      <xdr:spPr>
        <a:xfrm>
          <a:off x="781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130471</xdr:rowOff>
    </xdr:from>
    <xdr:ext cx="534377"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7594111" y="99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22111</xdr:rowOff>
    </xdr:from>
    <xdr:to>
      <xdr:col>36</xdr:col>
      <xdr:colOff>165100</xdr:colOff>
      <xdr:row>57</xdr:row>
      <xdr:rowOff>123711</xdr:rowOff>
    </xdr:to>
    <xdr:sp macro="" textlink="">
      <xdr:nvSpPr>
        <xdr:cNvPr id="358" name="フローチャート: 判断 357">
          <a:extLst>
            <a:ext uri="{FF2B5EF4-FFF2-40B4-BE49-F238E27FC236}">
              <a16:creationId xmlns:a16="http://schemas.microsoft.com/office/drawing/2014/main" xmlns="" id="{00000000-0008-0000-0700-000066010000}"/>
            </a:ext>
          </a:extLst>
        </xdr:cNvPr>
        <xdr:cNvSpPr/>
      </xdr:nvSpPr>
      <xdr:spPr>
        <a:xfrm>
          <a:off x="6921500" y="979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114838</xdr:rowOff>
    </xdr:from>
    <xdr:ext cx="534377"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6705111" y="988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160300</xdr:rowOff>
    </xdr:from>
    <xdr:to>
      <xdr:col>55</xdr:col>
      <xdr:colOff>50800</xdr:colOff>
      <xdr:row>56</xdr:row>
      <xdr:rowOff>90450</xdr:rowOff>
    </xdr:to>
    <xdr:sp macro="" textlink="">
      <xdr:nvSpPr>
        <xdr:cNvPr id="365" name="楕円 364">
          <a:extLst>
            <a:ext uri="{FF2B5EF4-FFF2-40B4-BE49-F238E27FC236}">
              <a16:creationId xmlns:a16="http://schemas.microsoft.com/office/drawing/2014/main" xmlns="" id="{00000000-0008-0000-0700-00006D010000}"/>
            </a:ext>
          </a:extLst>
        </xdr:cNvPr>
        <xdr:cNvSpPr/>
      </xdr:nvSpPr>
      <xdr:spPr>
        <a:xfrm>
          <a:off x="10426700" y="959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11727</xdr:rowOff>
    </xdr:from>
    <xdr:ext cx="534377" cy="259045"/>
    <xdr:sp macro="" textlink="">
      <xdr:nvSpPr>
        <xdr:cNvPr id="366" name="農林水産業費該当値テキスト">
          <a:extLst>
            <a:ext uri="{FF2B5EF4-FFF2-40B4-BE49-F238E27FC236}">
              <a16:creationId xmlns:a16="http://schemas.microsoft.com/office/drawing/2014/main" xmlns="" id="{00000000-0008-0000-0700-00006E010000}"/>
            </a:ext>
          </a:extLst>
        </xdr:cNvPr>
        <xdr:cNvSpPr txBox="1"/>
      </xdr:nvSpPr>
      <xdr:spPr>
        <a:xfrm>
          <a:off x="10528300" y="944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55652</xdr:rowOff>
    </xdr:from>
    <xdr:to>
      <xdr:col>50</xdr:col>
      <xdr:colOff>165100</xdr:colOff>
      <xdr:row>56</xdr:row>
      <xdr:rowOff>157252</xdr:rowOff>
    </xdr:to>
    <xdr:sp macro="" textlink="">
      <xdr:nvSpPr>
        <xdr:cNvPr id="367" name="楕円 366">
          <a:extLst>
            <a:ext uri="{FF2B5EF4-FFF2-40B4-BE49-F238E27FC236}">
              <a16:creationId xmlns:a16="http://schemas.microsoft.com/office/drawing/2014/main" xmlns="" id="{00000000-0008-0000-0700-00006F010000}"/>
            </a:ext>
          </a:extLst>
        </xdr:cNvPr>
        <xdr:cNvSpPr/>
      </xdr:nvSpPr>
      <xdr:spPr>
        <a:xfrm>
          <a:off x="9588500" y="965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2329</xdr:rowOff>
    </xdr:from>
    <xdr:ext cx="534377"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9372111" y="943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40030</xdr:rowOff>
    </xdr:from>
    <xdr:to>
      <xdr:col>46</xdr:col>
      <xdr:colOff>38100</xdr:colOff>
      <xdr:row>56</xdr:row>
      <xdr:rowOff>141630</xdr:rowOff>
    </xdr:to>
    <xdr:sp macro="" textlink="">
      <xdr:nvSpPr>
        <xdr:cNvPr id="369" name="楕円 368">
          <a:extLst>
            <a:ext uri="{FF2B5EF4-FFF2-40B4-BE49-F238E27FC236}">
              <a16:creationId xmlns:a16="http://schemas.microsoft.com/office/drawing/2014/main" xmlns="" id="{00000000-0008-0000-0700-000071010000}"/>
            </a:ext>
          </a:extLst>
        </xdr:cNvPr>
        <xdr:cNvSpPr/>
      </xdr:nvSpPr>
      <xdr:spPr>
        <a:xfrm>
          <a:off x="8699500" y="964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158157</xdr:rowOff>
    </xdr:from>
    <xdr:ext cx="534377"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8483111" y="941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1168</xdr:rowOff>
    </xdr:from>
    <xdr:to>
      <xdr:col>41</xdr:col>
      <xdr:colOff>101600</xdr:colOff>
      <xdr:row>54</xdr:row>
      <xdr:rowOff>102768</xdr:rowOff>
    </xdr:to>
    <xdr:sp macro="" textlink="">
      <xdr:nvSpPr>
        <xdr:cNvPr id="371" name="楕円 370">
          <a:extLst>
            <a:ext uri="{FF2B5EF4-FFF2-40B4-BE49-F238E27FC236}">
              <a16:creationId xmlns:a16="http://schemas.microsoft.com/office/drawing/2014/main" xmlns="" id="{00000000-0008-0000-0700-000073010000}"/>
            </a:ext>
          </a:extLst>
        </xdr:cNvPr>
        <xdr:cNvSpPr/>
      </xdr:nvSpPr>
      <xdr:spPr>
        <a:xfrm>
          <a:off x="7810500" y="925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119295</xdr:rowOff>
    </xdr:from>
    <xdr:ext cx="534377"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7594111" y="9034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12814</xdr:rowOff>
    </xdr:from>
    <xdr:to>
      <xdr:col>36</xdr:col>
      <xdr:colOff>165100</xdr:colOff>
      <xdr:row>56</xdr:row>
      <xdr:rowOff>114414</xdr:rowOff>
    </xdr:to>
    <xdr:sp macro="" textlink="">
      <xdr:nvSpPr>
        <xdr:cNvPr id="373" name="楕円 372">
          <a:extLst>
            <a:ext uri="{FF2B5EF4-FFF2-40B4-BE49-F238E27FC236}">
              <a16:creationId xmlns:a16="http://schemas.microsoft.com/office/drawing/2014/main" xmlns="" id="{00000000-0008-0000-0700-000075010000}"/>
            </a:ext>
          </a:extLst>
        </xdr:cNvPr>
        <xdr:cNvSpPr/>
      </xdr:nvSpPr>
      <xdr:spPr>
        <a:xfrm>
          <a:off x="6921500" y="961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130941</xdr:rowOff>
    </xdr:from>
    <xdr:ext cx="534377" cy="259045"/>
    <xdr:sp macro="" textlink="">
      <xdr:nvSpPr>
        <xdr:cNvPr id="374" name="テキスト ボックス 373">
          <a:extLst>
            <a:ext uri="{FF2B5EF4-FFF2-40B4-BE49-F238E27FC236}">
              <a16:creationId xmlns:a16="http://schemas.microsoft.com/office/drawing/2014/main" xmlns="" id="{00000000-0008-0000-0700-000076010000}"/>
            </a:ext>
          </a:extLst>
        </xdr:cNvPr>
        <xdr:cNvSpPr txBox="1"/>
      </xdr:nvSpPr>
      <xdr:spPr>
        <a:xfrm>
          <a:off x="6705111" y="938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xmlns=""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xmlns=""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xmlns=""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xmlns=""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xmlns=""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xmlns=""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xmlns=""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xmlns=""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xmlns=""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xmlns=""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xmlns=""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15570</xdr:rowOff>
    </xdr:from>
    <xdr:to>
      <xdr:col>54</xdr:col>
      <xdr:colOff>189865</xdr:colOff>
      <xdr:row>78</xdr:row>
      <xdr:rowOff>153912</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flipV="1">
          <a:off x="10475595" y="12188520"/>
          <a:ext cx="1270" cy="133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157739</xdr:rowOff>
    </xdr:from>
    <xdr:ext cx="469744" cy="259045"/>
    <xdr:sp macro="" textlink="">
      <xdr:nvSpPr>
        <xdr:cNvPr id="399" name="商工費最小値テキスト">
          <a:extLst>
            <a:ext uri="{FF2B5EF4-FFF2-40B4-BE49-F238E27FC236}">
              <a16:creationId xmlns:a16="http://schemas.microsoft.com/office/drawing/2014/main" xmlns="" id="{00000000-0008-0000-0700-00008F010000}"/>
            </a:ext>
          </a:extLst>
        </xdr:cNvPr>
        <xdr:cNvSpPr txBox="1"/>
      </xdr:nvSpPr>
      <xdr:spPr>
        <a:xfrm>
          <a:off x="10528300" y="1353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153912</xdr:rowOff>
    </xdr:from>
    <xdr:to>
      <xdr:col>55</xdr:col>
      <xdr:colOff>88900</xdr:colOff>
      <xdr:row>78</xdr:row>
      <xdr:rowOff>153912</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a:off x="10388600" y="1352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133697</xdr:rowOff>
    </xdr:from>
    <xdr:ext cx="534377" cy="259045"/>
    <xdr:sp macro="" textlink="">
      <xdr:nvSpPr>
        <xdr:cNvPr id="401" name="商工費最大値テキスト">
          <a:extLst>
            <a:ext uri="{FF2B5EF4-FFF2-40B4-BE49-F238E27FC236}">
              <a16:creationId xmlns:a16="http://schemas.microsoft.com/office/drawing/2014/main" xmlns="" id="{00000000-0008-0000-0700-000091010000}"/>
            </a:ext>
          </a:extLst>
        </xdr:cNvPr>
        <xdr:cNvSpPr txBox="1"/>
      </xdr:nvSpPr>
      <xdr:spPr>
        <a:xfrm>
          <a:off x="10528300" y="1196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15570</xdr:rowOff>
    </xdr:from>
    <xdr:to>
      <xdr:col>55</xdr:col>
      <xdr:colOff>88900</xdr:colOff>
      <xdr:row>71</xdr:row>
      <xdr:rowOff>15570</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a:off x="10388600" y="1218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12579</xdr:rowOff>
    </xdr:from>
    <xdr:to>
      <xdr:col>55</xdr:col>
      <xdr:colOff>0</xdr:colOff>
      <xdr:row>77</xdr:row>
      <xdr:rowOff>109486</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a:off x="9639300" y="13214229"/>
          <a:ext cx="838200" cy="9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64209</xdr:rowOff>
    </xdr:from>
    <xdr:ext cx="534377" cy="259045"/>
    <xdr:sp macro="" textlink="">
      <xdr:nvSpPr>
        <xdr:cNvPr id="404" name="商工費平均値テキスト">
          <a:extLst>
            <a:ext uri="{FF2B5EF4-FFF2-40B4-BE49-F238E27FC236}">
              <a16:creationId xmlns:a16="http://schemas.microsoft.com/office/drawing/2014/main" xmlns="" id="{00000000-0008-0000-0700-000094010000}"/>
            </a:ext>
          </a:extLst>
        </xdr:cNvPr>
        <xdr:cNvSpPr txBox="1"/>
      </xdr:nvSpPr>
      <xdr:spPr>
        <a:xfrm>
          <a:off x="10528300" y="12922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41332</xdr:rowOff>
    </xdr:from>
    <xdr:to>
      <xdr:col>55</xdr:col>
      <xdr:colOff>50800</xdr:colOff>
      <xdr:row>76</xdr:row>
      <xdr:rowOff>142932</xdr:rowOff>
    </xdr:to>
    <xdr:sp macro="" textlink="">
      <xdr:nvSpPr>
        <xdr:cNvPr id="405" name="フローチャート: 判断 404">
          <a:extLst>
            <a:ext uri="{FF2B5EF4-FFF2-40B4-BE49-F238E27FC236}">
              <a16:creationId xmlns:a16="http://schemas.microsoft.com/office/drawing/2014/main" xmlns="" id="{00000000-0008-0000-0700-000095010000}"/>
            </a:ext>
          </a:extLst>
        </xdr:cNvPr>
        <xdr:cNvSpPr/>
      </xdr:nvSpPr>
      <xdr:spPr>
        <a:xfrm>
          <a:off x="104267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12579</xdr:rowOff>
    </xdr:from>
    <xdr:to>
      <xdr:col>50</xdr:col>
      <xdr:colOff>114300</xdr:colOff>
      <xdr:row>77</xdr:row>
      <xdr:rowOff>144824</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flipV="1">
          <a:off x="8750300" y="13214229"/>
          <a:ext cx="889000" cy="13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86747</xdr:rowOff>
    </xdr:from>
    <xdr:to>
      <xdr:col>50</xdr:col>
      <xdr:colOff>165100</xdr:colOff>
      <xdr:row>77</xdr:row>
      <xdr:rowOff>16897</xdr:rowOff>
    </xdr:to>
    <xdr:sp macro="" textlink="">
      <xdr:nvSpPr>
        <xdr:cNvPr id="407" name="フローチャート: 判断 406">
          <a:extLst>
            <a:ext uri="{FF2B5EF4-FFF2-40B4-BE49-F238E27FC236}">
              <a16:creationId xmlns:a16="http://schemas.microsoft.com/office/drawing/2014/main" xmlns="" id="{00000000-0008-0000-0700-000097010000}"/>
            </a:ext>
          </a:extLst>
        </xdr:cNvPr>
        <xdr:cNvSpPr/>
      </xdr:nvSpPr>
      <xdr:spPr>
        <a:xfrm>
          <a:off x="9588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33424</xdr:rowOff>
    </xdr:from>
    <xdr:ext cx="534377" cy="259045"/>
    <xdr:sp macro="" textlink="">
      <xdr:nvSpPr>
        <xdr:cNvPr id="408" name="テキスト ボックス 407">
          <a:extLst>
            <a:ext uri="{FF2B5EF4-FFF2-40B4-BE49-F238E27FC236}">
              <a16:creationId xmlns:a16="http://schemas.microsoft.com/office/drawing/2014/main" xmlns="" id="{00000000-0008-0000-0700-000098010000}"/>
            </a:ext>
          </a:extLst>
        </xdr:cNvPr>
        <xdr:cNvSpPr txBox="1"/>
      </xdr:nvSpPr>
      <xdr:spPr>
        <a:xfrm>
          <a:off x="9372111" y="1289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76778</xdr:rowOff>
    </xdr:from>
    <xdr:to>
      <xdr:col>45</xdr:col>
      <xdr:colOff>177800</xdr:colOff>
      <xdr:row>77</xdr:row>
      <xdr:rowOff>144824</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a:off x="7861300" y="13278428"/>
          <a:ext cx="889000" cy="6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93663</xdr:rowOff>
    </xdr:from>
    <xdr:to>
      <xdr:col>46</xdr:col>
      <xdr:colOff>38100</xdr:colOff>
      <xdr:row>78</xdr:row>
      <xdr:rowOff>23813</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8699500" y="132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40340</xdr:rowOff>
    </xdr:from>
    <xdr:ext cx="534377"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8483111" y="130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76778</xdr:rowOff>
    </xdr:from>
    <xdr:to>
      <xdr:col>41</xdr:col>
      <xdr:colOff>50800</xdr:colOff>
      <xdr:row>77</xdr:row>
      <xdr:rowOff>87274</xdr:rowOff>
    </xdr:to>
    <xdr:cxnSp macro="">
      <xdr:nvCxnSpPr>
        <xdr:cNvPr id="412" name="直線コネクタ 411">
          <a:extLst>
            <a:ext uri="{FF2B5EF4-FFF2-40B4-BE49-F238E27FC236}">
              <a16:creationId xmlns:a16="http://schemas.microsoft.com/office/drawing/2014/main" xmlns="" id="{00000000-0008-0000-0700-00009C010000}"/>
            </a:ext>
          </a:extLst>
        </xdr:cNvPr>
        <xdr:cNvCxnSpPr/>
      </xdr:nvCxnSpPr>
      <xdr:spPr>
        <a:xfrm flipV="1">
          <a:off x="6972300" y="13278428"/>
          <a:ext cx="889000" cy="1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92044</xdr:rowOff>
    </xdr:from>
    <xdr:to>
      <xdr:col>41</xdr:col>
      <xdr:colOff>101600</xdr:colOff>
      <xdr:row>78</xdr:row>
      <xdr:rowOff>22194</xdr:rowOff>
    </xdr:to>
    <xdr:sp macro="" textlink="">
      <xdr:nvSpPr>
        <xdr:cNvPr id="413" name="フローチャート: 判断 412">
          <a:extLst>
            <a:ext uri="{FF2B5EF4-FFF2-40B4-BE49-F238E27FC236}">
              <a16:creationId xmlns:a16="http://schemas.microsoft.com/office/drawing/2014/main" xmlns="" id="{00000000-0008-0000-0700-00009D010000}"/>
            </a:ext>
          </a:extLst>
        </xdr:cNvPr>
        <xdr:cNvSpPr/>
      </xdr:nvSpPr>
      <xdr:spPr>
        <a:xfrm>
          <a:off x="78105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13321</xdr:rowOff>
    </xdr:from>
    <xdr:ext cx="534377"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7594111" y="1338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84995</xdr:rowOff>
    </xdr:from>
    <xdr:to>
      <xdr:col>36</xdr:col>
      <xdr:colOff>165100</xdr:colOff>
      <xdr:row>78</xdr:row>
      <xdr:rowOff>15145</xdr:rowOff>
    </xdr:to>
    <xdr:sp macro="" textlink="">
      <xdr:nvSpPr>
        <xdr:cNvPr id="415" name="フローチャート: 判断 414">
          <a:extLst>
            <a:ext uri="{FF2B5EF4-FFF2-40B4-BE49-F238E27FC236}">
              <a16:creationId xmlns:a16="http://schemas.microsoft.com/office/drawing/2014/main" xmlns="" id="{00000000-0008-0000-0700-00009F010000}"/>
            </a:ext>
          </a:extLst>
        </xdr:cNvPr>
        <xdr:cNvSpPr/>
      </xdr:nvSpPr>
      <xdr:spPr>
        <a:xfrm>
          <a:off x="6921500" y="132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6272</xdr:rowOff>
    </xdr:from>
    <xdr:ext cx="534377"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6705111" y="1337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58686</xdr:rowOff>
    </xdr:from>
    <xdr:to>
      <xdr:col>55</xdr:col>
      <xdr:colOff>50800</xdr:colOff>
      <xdr:row>77</xdr:row>
      <xdr:rowOff>160286</xdr:rowOff>
    </xdr:to>
    <xdr:sp macro="" textlink="">
      <xdr:nvSpPr>
        <xdr:cNvPr id="422" name="楕円 421">
          <a:extLst>
            <a:ext uri="{FF2B5EF4-FFF2-40B4-BE49-F238E27FC236}">
              <a16:creationId xmlns:a16="http://schemas.microsoft.com/office/drawing/2014/main" xmlns="" id="{00000000-0008-0000-0700-0000A6010000}"/>
            </a:ext>
          </a:extLst>
        </xdr:cNvPr>
        <xdr:cNvSpPr/>
      </xdr:nvSpPr>
      <xdr:spPr>
        <a:xfrm>
          <a:off x="10426700" y="1326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37113</xdr:rowOff>
    </xdr:from>
    <xdr:ext cx="534377" cy="259045"/>
    <xdr:sp macro="" textlink="">
      <xdr:nvSpPr>
        <xdr:cNvPr id="423" name="商工費該当値テキスト">
          <a:extLst>
            <a:ext uri="{FF2B5EF4-FFF2-40B4-BE49-F238E27FC236}">
              <a16:creationId xmlns:a16="http://schemas.microsoft.com/office/drawing/2014/main" xmlns="" id="{00000000-0008-0000-0700-0000A7010000}"/>
            </a:ext>
          </a:extLst>
        </xdr:cNvPr>
        <xdr:cNvSpPr txBox="1"/>
      </xdr:nvSpPr>
      <xdr:spPr>
        <a:xfrm>
          <a:off x="10528300" y="1323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133229</xdr:rowOff>
    </xdr:from>
    <xdr:to>
      <xdr:col>50</xdr:col>
      <xdr:colOff>165100</xdr:colOff>
      <xdr:row>77</xdr:row>
      <xdr:rowOff>63379</xdr:rowOff>
    </xdr:to>
    <xdr:sp macro="" textlink="">
      <xdr:nvSpPr>
        <xdr:cNvPr id="424" name="楕円 423">
          <a:extLst>
            <a:ext uri="{FF2B5EF4-FFF2-40B4-BE49-F238E27FC236}">
              <a16:creationId xmlns:a16="http://schemas.microsoft.com/office/drawing/2014/main" xmlns="" id="{00000000-0008-0000-0700-0000A8010000}"/>
            </a:ext>
          </a:extLst>
        </xdr:cNvPr>
        <xdr:cNvSpPr/>
      </xdr:nvSpPr>
      <xdr:spPr>
        <a:xfrm>
          <a:off x="9588500" y="1316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54506</xdr:rowOff>
    </xdr:from>
    <xdr:ext cx="534377"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9372111" y="1325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94024</xdr:rowOff>
    </xdr:from>
    <xdr:to>
      <xdr:col>46</xdr:col>
      <xdr:colOff>38100</xdr:colOff>
      <xdr:row>78</xdr:row>
      <xdr:rowOff>24174</xdr:rowOff>
    </xdr:to>
    <xdr:sp macro="" textlink="">
      <xdr:nvSpPr>
        <xdr:cNvPr id="426" name="楕円 425">
          <a:extLst>
            <a:ext uri="{FF2B5EF4-FFF2-40B4-BE49-F238E27FC236}">
              <a16:creationId xmlns:a16="http://schemas.microsoft.com/office/drawing/2014/main" xmlns="" id="{00000000-0008-0000-0700-0000AA010000}"/>
            </a:ext>
          </a:extLst>
        </xdr:cNvPr>
        <xdr:cNvSpPr/>
      </xdr:nvSpPr>
      <xdr:spPr>
        <a:xfrm>
          <a:off x="8699500" y="1329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15301</xdr:rowOff>
    </xdr:from>
    <xdr:ext cx="534377"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8483111" y="1338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25978</xdr:rowOff>
    </xdr:from>
    <xdr:to>
      <xdr:col>41</xdr:col>
      <xdr:colOff>101600</xdr:colOff>
      <xdr:row>77</xdr:row>
      <xdr:rowOff>127578</xdr:rowOff>
    </xdr:to>
    <xdr:sp macro="" textlink="">
      <xdr:nvSpPr>
        <xdr:cNvPr id="428" name="楕円 427">
          <a:extLst>
            <a:ext uri="{FF2B5EF4-FFF2-40B4-BE49-F238E27FC236}">
              <a16:creationId xmlns:a16="http://schemas.microsoft.com/office/drawing/2014/main" xmlns="" id="{00000000-0008-0000-0700-0000AC010000}"/>
            </a:ext>
          </a:extLst>
        </xdr:cNvPr>
        <xdr:cNvSpPr/>
      </xdr:nvSpPr>
      <xdr:spPr>
        <a:xfrm>
          <a:off x="7810500" y="1322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144105</xdr:rowOff>
    </xdr:from>
    <xdr:ext cx="534377" cy="259045"/>
    <xdr:sp macro="" textlink="">
      <xdr:nvSpPr>
        <xdr:cNvPr id="429" name="テキスト ボックス 428">
          <a:extLst>
            <a:ext uri="{FF2B5EF4-FFF2-40B4-BE49-F238E27FC236}">
              <a16:creationId xmlns:a16="http://schemas.microsoft.com/office/drawing/2014/main" xmlns="" id="{00000000-0008-0000-0700-0000AD010000}"/>
            </a:ext>
          </a:extLst>
        </xdr:cNvPr>
        <xdr:cNvSpPr txBox="1"/>
      </xdr:nvSpPr>
      <xdr:spPr>
        <a:xfrm>
          <a:off x="7594111" y="1300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36474</xdr:rowOff>
    </xdr:from>
    <xdr:to>
      <xdr:col>36</xdr:col>
      <xdr:colOff>165100</xdr:colOff>
      <xdr:row>77</xdr:row>
      <xdr:rowOff>138074</xdr:rowOff>
    </xdr:to>
    <xdr:sp macro="" textlink="">
      <xdr:nvSpPr>
        <xdr:cNvPr id="430" name="楕円 429">
          <a:extLst>
            <a:ext uri="{FF2B5EF4-FFF2-40B4-BE49-F238E27FC236}">
              <a16:creationId xmlns:a16="http://schemas.microsoft.com/office/drawing/2014/main" xmlns="" id="{00000000-0008-0000-0700-0000AE010000}"/>
            </a:ext>
          </a:extLst>
        </xdr:cNvPr>
        <xdr:cNvSpPr/>
      </xdr:nvSpPr>
      <xdr:spPr>
        <a:xfrm>
          <a:off x="6921500" y="1323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154601</xdr:rowOff>
    </xdr:from>
    <xdr:ext cx="534377" cy="259045"/>
    <xdr:sp macro="" textlink="">
      <xdr:nvSpPr>
        <xdr:cNvPr id="431" name="テキスト ボックス 430">
          <a:extLst>
            <a:ext uri="{FF2B5EF4-FFF2-40B4-BE49-F238E27FC236}">
              <a16:creationId xmlns:a16="http://schemas.microsoft.com/office/drawing/2014/main" xmlns="" id="{00000000-0008-0000-0700-0000AF010000}"/>
            </a:ext>
          </a:extLst>
        </xdr:cNvPr>
        <xdr:cNvSpPr txBox="1"/>
      </xdr:nvSpPr>
      <xdr:spPr>
        <a:xfrm>
          <a:off x="6705111" y="1301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xmlns=""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xmlns=""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xmlns=""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xmlns=""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xmlns=""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xmlns=""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xmlns=""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xmlns=""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xmlns=""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xmlns=""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xmlns=""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117822</xdr:rowOff>
    </xdr:from>
    <xdr:to>
      <xdr:col>54</xdr:col>
      <xdr:colOff>189865</xdr:colOff>
      <xdr:row>98</xdr:row>
      <xdr:rowOff>58303</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flipV="1">
          <a:off x="10475595" y="15548322"/>
          <a:ext cx="1270" cy="1312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62130</xdr:rowOff>
    </xdr:from>
    <xdr:ext cx="534377" cy="259045"/>
    <xdr:sp macro="" textlink="">
      <xdr:nvSpPr>
        <xdr:cNvPr id="456" name="土木費最小値テキスト">
          <a:extLst>
            <a:ext uri="{FF2B5EF4-FFF2-40B4-BE49-F238E27FC236}">
              <a16:creationId xmlns:a16="http://schemas.microsoft.com/office/drawing/2014/main" xmlns="" id="{00000000-0008-0000-0700-0000C8010000}"/>
            </a:ext>
          </a:extLst>
        </xdr:cNvPr>
        <xdr:cNvSpPr txBox="1"/>
      </xdr:nvSpPr>
      <xdr:spPr>
        <a:xfrm>
          <a:off x="10528300" y="1686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58303</xdr:rowOff>
    </xdr:from>
    <xdr:to>
      <xdr:col>55</xdr:col>
      <xdr:colOff>88900</xdr:colOff>
      <xdr:row>98</xdr:row>
      <xdr:rowOff>58303</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10388600" y="16860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64499</xdr:rowOff>
    </xdr:from>
    <xdr:ext cx="599010" cy="259045"/>
    <xdr:sp macro="" textlink="">
      <xdr:nvSpPr>
        <xdr:cNvPr id="458" name="土木費最大値テキスト">
          <a:extLst>
            <a:ext uri="{FF2B5EF4-FFF2-40B4-BE49-F238E27FC236}">
              <a16:creationId xmlns:a16="http://schemas.microsoft.com/office/drawing/2014/main" xmlns="" id="{00000000-0008-0000-0700-0000CA010000}"/>
            </a:ext>
          </a:extLst>
        </xdr:cNvPr>
        <xdr:cNvSpPr txBox="1"/>
      </xdr:nvSpPr>
      <xdr:spPr>
        <a:xfrm>
          <a:off x="10528300" y="15323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192,871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117822</xdr:rowOff>
    </xdr:from>
    <xdr:to>
      <xdr:col>55</xdr:col>
      <xdr:colOff>88900</xdr:colOff>
      <xdr:row>90</xdr:row>
      <xdr:rowOff>117822</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a:off x="10388600" y="1554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101135</xdr:rowOff>
    </xdr:from>
    <xdr:to>
      <xdr:col>55</xdr:col>
      <xdr:colOff>0</xdr:colOff>
      <xdr:row>97</xdr:row>
      <xdr:rowOff>131341</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flipV="1">
          <a:off x="9639300" y="16731785"/>
          <a:ext cx="838200" cy="3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94212</xdr:rowOff>
    </xdr:from>
    <xdr:ext cx="534377" cy="259045"/>
    <xdr:sp macro="" textlink="">
      <xdr:nvSpPr>
        <xdr:cNvPr id="461" name="土木費平均値テキスト">
          <a:extLst>
            <a:ext uri="{FF2B5EF4-FFF2-40B4-BE49-F238E27FC236}">
              <a16:creationId xmlns:a16="http://schemas.microsoft.com/office/drawing/2014/main" xmlns="" id="{00000000-0008-0000-0700-0000CD010000}"/>
            </a:ext>
          </a:extLst>
        </xdr:cNvPr>
        <xdr:cNvSpPr txBox="1"/>
      </xdr:nvSpPr>
      <xdr:spPr>
        <a:xfrm>
          <a:off x="10528300" y="16381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71335</xdr:rowOff>
    </xdr:from>
    <xdr:to>
      <xdr:col>55</xdr:col>
      <xdr:colOff>50800</xdr:colOff>
      <xdr:row>97</xdr:row>
      <xdr:rowOff>1485</xdr:rowOff>
    </xdr:to>
    <xdr:sp macro="" textlink="">
      <xdr:nvSpPr>
        <xdr:cNvPr id="462" name="フローチャート: 判断 461">
          <a:extLst>
            <a:ext uri="{FF2B5EF4-FFF2-40B4-BE49-F238E27FC236}">
              <a16:creationId xmlns:a16="http://schemas.microsoft.com/office/drawing/2014/main" xmlns="" id="{00000000-0008-0000-0700-0000CE010000}"/>
            </a:ext>
          </a:extLst>
        </xdr:cNvPr>
        <xdr:cNvSpPr/>
      </xdr:nvSpPr>
      <xdr:spPr>
        <a:xfrm>
          <a:off x="10426700" y="1653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131341</xdr:rowOff>
    </xdr:from>
    <xdr:to>
      <xdr:col>50</xdr:col>
      <xdr:colOff>114300</xdr:colOff>
      <xdr:row>97</xdr:row>
      <xdr:rowOff>150551</xdr:rowOff>
    </xdr:to>
    <xdr:cxnSp macro="">
      <xdr:nvCxnSpPr>
        <xdr:cNvPr id="463" name="直線コネクタ 462">
          <a:extLst>
            <a:ext uri="{FF2B5EF4-FFF2-40B4-BE49-F238E27FC236}">
              <a16:creationId xmlns:a16="http://schemas.microsoft.com/office/drawing/2014/main" xmlns="" id="{00000000-0008-0000-0700-0000CF010000}"/>
            </a:ext>
          </a:extLst>
        </xdr:cNvPr>
        <xdr:cNvCxnSpPr/>
      </xdr:nvCxnSpPr>
      <xdr:spPr>
        <a:xfrm flipV="1">
          <a:off x="8750300" y="16761991"/>
          <a:ext cx="889000" cy="1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117528</xdr:rowOff>
    </xdr:from>
    <xdr:to>
      <xdr:col>50</xdr:col>
      <xdr:colOff>165100</xdr:colOff>
      <xdr:row>97</xdr:row>
      <xdr:rowOff>47678</xdr:rowOff>
    </xdr:to>
    <xdr:sp macro="" textlink="">
      <xdr:nvSpPr>
        <xdr:cNvPr id="464" name="フローチャート: 判断 463">
          <a:extLst>
            <a:ext uri="{FF2B5EF4-FFF2-40B4-BE49-F238E27FC236}">
              <a16:creationId xmlns:a16="http://schemas.microsoft.com/office/drawing/2014/main" xmlns="" id="{00000000-0008-0000-0700-0000D0010000}"/>
            </a:ext>
          </a:extLst>
        </xdr:cNvPr>
        <xdr:cNvSpPr/>
      </xdr:nvSpPr>
      <xdr:spPr>
        <a:xfrm>
          <a:off x="9588500" y="165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64205</xdr:rowOff>
    </xdr:from>
    <xdr:ext cx="534377" cy="259045"/>
    <xdr:sp macro="" textlink="">
      <xdr:nvSpPr>
        <xdr:cNvPr id="465" name="テキスト ボックス 464">
          <a:extLst>
            <a:ext uri="{FF2B5EF4-FFF2-40B4-BE49-F238E27FC236}">
              <a16:creationId xmlns:a16="http://schemas.microsoft.com/office/drawing/2014/main" xmlns="" id="{00000000-0008-0000-0700-0000D1010000}"/>
            </a:ext>
          </a:extLst>
        </xdr:cNvPr>
        <xdr:cNvSpPr txBox="1"/>
      </xdr:nvSpPr>
      <xdr:spPr>
        <a:xfrm>
          <a:off x="9372111" y="1635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150551</xdr:rowOff>
    </xdr:from>
    <xdr:to>
      <xdr:col>45</xdr:col>
      <xdr:colOff>177800</xdr:colOff>
      <xdr:row>98</xdr:row>
      <xdr:rowOff>5116</xdr:rowOff>
    </xdr:to>
    <xdr:cxnSp macro="">
      <xdr:nvCxnSpPr>
        <xdr:cNvPr id="466" name="直線コネクタ 465">
          <a:extLst>
            <a:ext uri="{FF2B5EF4-FFF2-40B4-BE49-F238E27FC236}">
              <a16:creationId xmlns:a16="http://schemas.microsoft.com/office/drawing/2014/main" xmlns="" id="{00000000-0008-0000-0700-0000D2010000}"/>
            </a:ext>
          </a:extLst>
        </xdr:cNvPr>
        <xdr:cNvCxnSpPr/>
      </xdr:nvCxnSpPr>
      <xdr:spPr>
        <a:xfrm flipV="1">
          <a:off x="7861300" y="16781201"/>
          <a:ext cx="889000" cy="2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139915</xdr:rowOff>
    </xdr:from>
    <xdr:to>
      <xdr:col>46</xdr:col>
      <xdr:colOff>38100</xdr:colOff>
      <xdr:row>97</xdr:row>
      <xdr:rowOff>70065</xdr:rowOff>
    </xdr:to>
    <xdr:sp macro="" textlink="">
      <xdr:nvSpPr>
        <xdr:cNvPr id="467" name="フローチャート: 判断 466">
          <a:extLst>
            <a:ext uri="{FF2B5EF4-FFF2-40B4-BE49-F238E27FC236}">
              <a16:creationId xmlns:a16="http://schemas.microsoft.com/office/drawing/2014/main" xmlns="" id="{00000000-0008-0000-0700-0000D3010000}"/>
            </a:ext>
          </a:extLst>
        </xdr:cNvPr>
        <xdr:cNvSpPr/>
      </xdr:nvSpPr>
      <xdr:spPr>
        <a:xfrm>
          <a:off x="8699500" y="1659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86592</xdr:rowOff>
    </xdr:from>
    <xdr:ext cx="534377" cy="259045"/>
    <xdr:sp macro="" textlink="">
      <xdr:nvSpPr>
        <xdr:cNvPr id="468" name="テキスト ボックス 467">
          <a:extLst>
            <a:ext uri="{FF2B5EF4-FFF2-40B4-BE49-F238E27FC236}">
              <a16:creationId xmlns:a16="http://schemas.microsoft.com/office/drawing/2014/main" xmlns="" id="{00000000-0008-0000-0700-0000D4010000}"/>
            </a:ext>
          </a:extLst>
        </xdr:cNvPr>
        <xdr:cNvSpPr txBox="1"/>
      </xdr:nvSpPr>
      <xdr:spPr>
        <a:xfrm>
          <a:off x="8483111" y="1637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5116</xdr:rowOff>
    </xdr:from>
    <xdr:to>
      <xdr:col>41</xdr:col>
      <xdr:colOff>50800</xdr:colOff>
      <xdr:row>98</xdr:row>
      <xdr:rowOff>20569</xdr:rowOff>
    </xdr:to>
    <xdr:cxnSp macro="">
      <xdr:nvCxnSpPr>
        <xdr:cNvPr id="469" name="直線コネクタ 468">
          <a:extLst>
            <a:ext uri="{FF2B5EF4-FFF2-40B4-BE49-F238E27FC236}">
              <a16:creationId xmlns:a16="http://schemas.microsoft.com/office/drawing/2014/main" xmlns="" id="{00000000-0008-0000-0700-0000D5010000}"/>
            </a:ext>
          </a:extLst>
        </xdr:cNvPr>
        <xdr:cNvCxnSpPr/>
      </xdr:nvCxnSpPr>
      <xdr:spPr>
        <a:xfrm flipV="1">
          <a:off x="6972300" y="16807216"/>
          <a:ext cx="889000" cy="1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137058</xdr:rowOff>
    </xdr:from>
    <xdr:to>
      <xdr:col>41</xdr:col>
      <xdr:colOff>101600</xdr:colOff>
      <xdr:row>97</xdr:row>
      <xdr:rowOff>67208</xdr:rowOff>
    </xdr:to>
    <xdr:sp macro="" textlink="">
      <xdr:nvSpPr>
        <xdr:cNvPr id="470" name="フローチャート: 判断 469">
          <a:extLst>
            <a:ext uri="{FF2B5EF4-FFF2-40B4-BE49-F238E27FC236}">
              <a16:creationId xmlns:a16="http://schemas.microsoft.com/office/drawing/2014/main" xmlns="" id="{00000000-0008-0000-0700-0000D6010000}"/>
            </a:ext>
          </a:extLst>
        </xdr:cNvPr>
        <xdr:cNvSpPr/>
      </xdr:nvSpPr>
      <xdr:spPr>
        <a:xfrm>
          <a:off x="7810500" y="1659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83735</xdr:rowOff>
    </xdr:from>
    <xdr:ext cx="534377"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7594111" y="1637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126550</xdr:rowOff>
    </xdr:from>
    <xdr:to>
      <xdr:col>36</xdr:col>
      <xdr:colOff>165100</xdr:colOff>
      <xdr:row>97</xdr:row>
      <xdr:rowOff>56700</xdr:rowOff>
    </xdr:to>
    <xdr:sp macro="" textlink="">
      <xdr:nvSpPr>
        <xdr:cNvPr id="472" name="フローチャート: 判断 471">
          <a:extLst>
            <a:ext uri="{FF2B5EF4-FFF2-40B4-BE49-F238E27FC236}">
              <a16:creationId xmlns:a16="http://schemas.microsoft.com/office/drawing/2014/main" xmlns="" id="{00000000-0008-0000-0700-0000D8010000}"/>
            </a:ext>
          </a:extLst>
        </xdr:cNvPr>
        <xdr:cNvSpPr/>
      </xdr:nvSpPr>
      <xdr:spPr>
        <a:xfrm>
          <a:off x="6921500" y="1658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73227</xdr:rowOff>
    </xdr:from>
    <xdr:ext cx="534377"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6705111" y="1636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50335</xdr:rowOff>
    </xdr:from>
    <xdr:to>
      <xdr:col>55</xdr:col>
      <xdr:colOff>50800</xdr:colOff>
      <xdr:row>97</xdr:row>
      <xdr:rowOff>151935</xdr:rowOff>
    </xdr:to>
    <xdr:sp macro="" textlink="">
      <xdr:nvSpPr>
        <xdr:cNvPr id="479" name="楕円 478">
          <a:extLst>
            <a:ext uri="{FF2B5EF4-FFF2-40B4-BE49-F238E27FC236}">
              <a16:creationId xmlns:a16="http://schemas.microsoft.com/office/drawing/2014/main" xmlns="" id="{00000000-0008-0000-0700-0000DF010000}"/>
            </a:ext>
          </a:extLst>
        </xdr:cNvPr>
        <xdr:cNvSpPr/>
      </xdr:nvSpPr>
      <xdr:spPr>
        <a:xfrm>
          <a:off x="10426700" y="1668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28762</xdr:rowOff>
    </xdr:from>
    <xdr:ext cx="534377" cy="259045"/>
    <xdr:sp macro="" textlink="">
      <xdr:nvSpPr>
        <xdr:cNvPr id="480" name="土木費該当値テキスト">
          <a:extLst>
            <a:ext uri="{FF2B5EF4-FFF2-40B4-BE49-F238E27FC236}">
              <a16:creationId xmlns:a16="http://schemas.microsoft.com/office/drawing/2014/main" xmlns="" id="{00000000-0008-0000-0700-0000E0010000}"/>
            </a:ext>
          </a:extLst>
        </xdr:cNvPr>
        <xdr:cNvSpPr txBox="1"/>
      </xdr:nvSpPr>
      <xdr:spPr>
        <a:xfrm>
          <a:off x="10528300" y="1665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80541</xdr:rowOff>
    </xdr:from>
    <xdr:to>
      <xdr:col>50</xdr:col>
      <xdr:colOff>165100</xdr:colOff>
      <xdr:row>98</xdr:row>
      <xdr:rowOff>10691</xdr:rowOff>
    </xdr:to>
    <xdr:sp macro="" textlink="">
      <xdr:nvSpPr>
        <xdr:cNvPr id="481" name="楕円 480">
          <a:extLst>
            <a:ext uri="{FF2B5EF4-FFF2-40B4-BE49-F238E27FC236}">
              <a16:creationId xmlns:a16="http://schemas.microsoft.com/office/drawing/2014/main" xmlns="" id="{00000000-0008-0000-0700-0000E1010000}"/>
            </a:ext>
          </a:extLst>
        </xdr:cNvPr>
        <xdr:cNvSpPr/>
      </xdr:nvSpPr>
      <xdr:spPr>
        <a:xfrm>
          <a:off x="9588500" y="1671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1818</xdr:rowOff>
    </xdr:from>
    <xdr:ext cx="534377"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9372111" y="1680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99751</xdr:rowOff>
    </xdr:from>
    <xdr:to>
      <xdr:col>46</xdr:col>
      <xdr:colOff>38100</xdr:colOff>
      <xdr:row>98</xdr:row>
      <xdr:rowOff>29901</xdr:rowOff>
    </xdr:to>
    <xdr:sp macro="" textlink="">
      <xdr:nvSpPr>
        <xdr:cNvPr id="483" name="楕円 482">
          <a:extLst>
            <a:ext uri="{FF2B5EF4-FFF2-40B4-BE49-F238E27FC236}">
              <a16:creationId xmlns:a16="http://schemas.microsoft.com/office/drawing/2014/main" xmlns="" id="{00000000-0008-0000-0700-0000E3010000}"/>
            </a:ext>
          </a:extLst>
        </xdr:cNvPr>
        <xdr:cNvSpPr/>
      </xdr:nvSpPr>
      <xdr:spPr>
        <a:xfrm>
          <a:off x="8699500" y="1673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21028</xdr:rowOff>
    </xdr:from>
    <xdr:ext cx="534377"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8483111" y="1682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125766</xdr:rowOff>
    </xdr:from>
    <xdr:to>
      <xdr:col>41</xdr:col>
      <xdr:colOff>101600</xdr:colOff>
      <xdr:row>98</xdr:row>
      <xdr:rowOff>55916</xdr:rowOff>
    </xdr:to>
    <xdr:sp macro="" textlink="">
      <xdr:nvSpPr>
        <xdr:cNvPr id="485" name="楕円 484">
          <a:extLst>
            <a:ext uri="{FF2B5EF4-FFF2-40B4-BE49-F238E27FC236}">
              <a16:creationId xmlns:a16="http://schemas.microsoft.com/office/drawing/2014/main" xmlns="" id="{00000000-0008-0000-0700-0000E5010000}"/>
            </a:ext>
          </a:extLst>
        </xdr:cNvPr>
        <xdr:cNvSpPr/>
      </xdr:nvSpPr>
      <xdr:spPr>
        <a:xfrm>
          <a:off x="7810500" y="1675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47043</xdr:rowOff>
    </xdr:from>
    <xdr:ext cx="534377"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7594111" y="1684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141219</xdr:rowOff>
    </xdr:from>
    <xdr:to>
      <xdr:col>36</xdr:col>
      <xdr:colOff>165100</xdr:colOff>
      <xdr:row>98</xdr:row>
      <xdr:rowOff>71369</xdr:rowOff>
    </xdr:to>
    <xdr:sp macro="" textlink="">
      <xdr:nvSpPr>
        <xdr:cNvPr id="487" name="楕円 486">
          <a:extLst>
            <a:ext uri="{FF2B5EF4-FFF2-40B4-BE49-F238E27FC236}">
              <a16:creationId xmlns:a16="http://schemas.microsoft.com/office/drawing/2014/main" xmlns="" id="{00000000-0008-0000-0700-0000E7010000}"/>
            </a:ext>
          </a:extLst>
        </xdr:cNvPr>
        <xdr:cNvSpPr/>
      </xdr:nvSpPr>
      <xdr:spPr>
        <a:xfrm>
          <a:off x="6921500" y="1677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62496</xdr:rowOff>
    </xdr:from>
    <xdr:ext cx="534377" cy="259045"/>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6705111" y="1686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xmlns=""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xmlns=""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xmlns=""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115773</xdr:rowOff>
    </xdr:from>
    <xdr:to>
      <xdr:col>85</xdr:col>
      <xdr:colOff>126364</xdr:colOff>
      <xdr:row>39</xdr:row>
      <xdr:rowOff>22085</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flipV="1">
          <a:off x="16317595" y="5259273"/>
          <a:ext cx="1269" cy="1449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25912</xdr:rowOff>
    </xdr:from>
    <xdr:ext cx="534377" cy="259045"/>
    <xdr:sp macro="" textlink="">
      <xdr:nvSpPr>
        <xdr:cNvPr id="514" name="消防費最小値テキスト">
          <a:extLst>
            <a:ext uri="{FF2B5EF4-FFF2-40B4-BE49-F238E27FC236}">
              <a16:creationId xmlns:a16="http://schemas.microsoft.com/office/drawing/2014/main" xmlns="" id="{00000000-0008-0000-0700-000002020000}"/>
            </a:ext>
          </a:extLst>
        </xdr:cNvPr>
        <xdr:cNvSpPr txBox="1"/>
      </xdr:nvSpPr>
      <xdr:spPr>
        <a:xfrm>
          <a:off x="16370300" y="671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22085</xdr:rowOff>
    </xdr:from>
    <xdr:to>
      <xdr:col>86</xdr:col>
      <xdr:colOff>25400</xdr:colOff>
      <xdr:row>39</xdr:row>
      <xdr:rowOff>22085</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a:off x="16230600" y="670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62450</xdr:rowOff>
    </xdr:from>
    <xdr:ext cx="534377" cy="259045"/>
    <xdr:sp macro="" textlink="">
      <xdr:nvSpPr>
        <xdr:cNvPr id="516" name="消防費最大値テキスト">
          <a:extLst>
            <a:ext uri="{FF2B5EF4-FFF2-40B4-BE49-F238E27FC236}">
              <a16:creationId xmlns:a16="http://schemas.microsoft.com/office/drawing/2014/main" xmlns="" id="{00000000-0008-0000-0700-000004020000}"/>
            </a:ext>
          </a:extLst>
        </xdr:cNvPr>
        <xdr:cNvSpPr txBox="1"/>
      </xdr:nvSpPr>
      <xdr:spPr>
        <a:xfrm>
          <a:off x="16370300" y="503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115773</xdr:rowOff>
    </xdr:from>
    <xdr:to>
      <xdr:col>86</xdr:col>
      <xdr:colOff>25400</xdr:colOff>
      <xdr:row>30</xdr:row>
      <xdr:rowOff>115773</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6230600" y="5259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80797</xdr:rowOff>
    </xdr:from>
    <xdr:to>
      <xdr:col>85</xdr:col>
      <xdr:colOff>127000</xdr:colOff>
      <xdr:row>38</xdr:row>
      <xdr:rowOff>60604</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a:off x="15481300" y="6424447"/>
          <a:ext cx="838200" cy="15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126750</xdr:rowOff>
    </xdr:from>
    <xdr:ext cx="534377" cy="259045"/>
    <xdr:sp macro="" textlink="">
      <xdr:nvSpPr>
        <xdr:cNvPr id="519" name="消防費平均値テキスト">
          <a:extLst>
            <a:ext uri="{FF2B5EF4-FFF2-40B4-BE49-F238E27FC236}">
              <a16:creationId xmlns:a16="http://schemas.microsoft.com/office/drawing/2014/main" xmlns="" id="{00000000-0008-0000-0700-000007020000}"/>
            </a:ext>
          </a:extLst>
        </xdr:cNvPr>
        <xdr:cNvSpPr txBox="1"/>
      </xdr:nvSpPr>
      <xdr:spPr>
        <a:xfrm>
          <a:off x="16370300" y="6127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103873</xdr:rowOff>
    </xdr:from>
    <xdr:to>
      <xdr:col>85</xdr:col>
      <xdr:colOff>177800</xdr:colOff>
      <xdr:row>37</xdr:row>
      <xdr:rowOff>34023</xdr:rowOff>
    </xdr:to>
    <xdr:sp macro="" textlink="">
      <xdr:nvSpPr>
        <xdr:cNvPr id="520" name="フローチャート: 判断 519">
          <a:extLst>
            <a:ext uri="{FF2B5EF4-FFF2-40B4-BE49-F238E27FC236}">
              <a16:creationId xmlns:a16="http://schemas.microsoft.com/office/drawing/2014/main" xmlns="" id="{00000000-0008-0000-0700-000008020000}"/>
            </a:ext>
          </a:extLst>
        </xdr:cNvPr>
        <xdr:cNvSpPr/>
      </xdr:nvSpPr>
      <xdr:spPr>
        <a:xfrm>
          <a:off x="162687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80797</xdr:rowOff>
    </xdr:from>
    <xdr:to>
      <xdr:col>81</xdr:col>
      <xdr:colOff>50800</xdr:colOff>
      <xdr:row>38</xdr:row>
      <xdr:rowOff>67425</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flipV="1">
          <a:off x="14592300" y="6424447"/>
          <a:ext cx="889000" cy="15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82918</xdr:rowOff>
    </xdr:from>
    <xdr:to>
      <xdr:col>81</xdr:col>
      <xdr:colOff>101600</xdr:colOff>
      <xdr:row>37</xdr:row>
      <xdr:rowOff>13068</xdr:rowOff>
    </xdr:to>
    <xdr:sp macro="" textlink="">
      <xdr:nvSpPr>
        <xdr:cNvPr id="522" name="フローチャート: 判断 521">
          <a:extLst>
            <a:ext uri="{FF2B5EF4-FFF2-40B4-BE49-F238E27FC236}">
              <a16:creationId xmlns:a16="http://schemas.microsoft.com/office/drawing/2014/main" xmlns="" id="{00000000-0008-0000-0700-00000A020000}"/>
            </a:ext>
          </a:extLst>
        </xdr:cNvPr>
        <xdr:cNvSpPr/>
      </xdr:nvSpPr>
      <xdr:spPr>
        <a:xfrm>
          <a:off x="15430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29595</xdr:rowOff>
    </xdr:from>
    <xdr:ext cx="534377" cy="259045"/>
    <xdr:sp macro="" textlink="">
      <xdr:nvSpPr>
        <xdr:cNvPr id="523" name="テキスト ボックス 522">
          <a:extLst>
            <a:ext uri="{FF2B5EF4-FFF2-40B4-BE49-F238E27FC236}">
              <a16:creationId xmlns:a16="http://schemas.microsoft.com/office/drawing/2014/main" xmlns="" id="{00000000-0008-0000-0700-00000B020000}"/>
            </a:ext>
          </a:extLst>
        </xdr:cNvPr>
        <xdr:cNvSpPr txBox="1"/>
      </xdr:nvSpPr>
      <xdr:spPr>
        <a:xfrm>
          <a:off x="15214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67425</xdr:rowOff>
    </xdr:from>
    <xdr:to>
      <xdr:col>76</xdr:col>
      <xdr:colOff>114300</xdr:colOff>
      <xdr:row>38</xdr:row>
      <xdr:rowOff>97866</xdr:rowOff>
    </xdr:to>
    <xdr:cxnSp macro="">
      <xdr:nvCxnSpPr>
        <xdr:cNvPr id="524" name="直線コネクタ 523">
          <a:extLst>
            <a:ext uri="{FF2B5EF4-FFF2-40B4-BE49-F238E27FC236}">
              <a16:creationId xmlns:a16="http://schemas.microsoft.com/office/drawing/2014/main" xmlns="" id="{00000000-0008-0000-0700-00000C020000}"/>
            </a:ext>
          </a:extLst>
        </xdr:cNvPr>
        <xdr:cNvCxnSpPr/>
      </xdr:nvCxnSpPr>
      <xdr:spPr>
        <a:xfrm flipV="1">
          <a:off x="13703300" y="6582525"/>
          <a:ext cx="889000" cy="3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153060</xdr:rowOff>
    </xdr:from>
    <xdr:to>
      <xdr:col>76</xdr:col>
      <xdr:colOff>165100</xdr:colOff>
      <xdr:row>37</xdr:row>
      <xdr:rowOff>83210</xdr:rowOff>
    </xdr:to>
    <xdr:sp macro="" textlink="">
      <xdr:nvSpPr>
        <xdr:cNvPr id="525" name="フローチャート: 判断 524">
          <a:extLst>
            <a:ext uri="{FF2B5EF4-FFF2-40B4-BE49-F238E27FC236}">
              <a16:creationId xmlns:a16="http://schemas.microsoft.com/office/drawing/2014/main" xmlns="" id="{00000000-0008-0000-0700-00000D020000}"/>
            </a:ext>
          </a:extLst>
        </xdr:cNvPr>
        <xdr:cNvSpPr/>
      </xdr:nvSpPr>
      <xdr:spPr>
        <a:xfrm>
          <a:off x="14541500" y="63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99737</xdr:rowOff>
    </xdr:from>
    <xdr:ext cx="534377" cy="259045"/>
    <xdr:sp macro="" textlink="">
      <xdr:nvSpPr>
        <xdr:cNvPr id="526" name="テキスト ボックス 525">
          <a:extLst>
            <a:ext uri="{FF2B5EF4-FFF2-40B4-BE49-F238E27FC236}">
              <a16:creationId xmlns:a16="http://schemas.microsoft.com/office/drawing/2014/main" xmlns="" id="{00000000-0008-0000-0700-00000E020000}"/>
            </a:ext>
          </a:extLst>
        </xdr:cNvPr>
        <xdr:cNvSpPr txBox="1"/>
      </xdr:nvSpPr>
      <xdr:spPr>
        <a:xfrm>
          <a:off x="14325111" y="610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97866</xdr:rowOff>
    </xdr:from>
    <xdr:to>
      <xdr:col>71</xdr:col>
      <xdr:colOff>177800</xdr:colOff>
      <xdr:row>38</xdr:row>
      <xdr:rowOff>131966</xdr:rowOff>
    </xdr:to>
    <xdr:cxnSp macro="">
      <xdr:nvCxnSpPr>
        <xdr:cNvPr id="527" name="直線コネクタ 526">
          <a:extLst>
            <a:ext uri="{FF2B5EF4-FFF2-40B4-BE49-F238E27FC236}">
              <a16:creationId xmlns:a16="http://schemas.microsoft.com/office/drawing/2014/main" xmlns="" id="{00000000-0008-0000-0700-00000F020000}"/>
            </a:ext>
          </a:extLst>
        </xdr:cNvPr>
        <xdr:cNvCxnSpPr/>
      </xdr:nvCxnSpPr>
      <xdr:spPr>
        <a:xfrm flipV="1">
          <a:off x="12814300" y="6612966"/>
          <a:ext cx="889000" cy="3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164643</xdr:rowOff>
    </xdr:from>
    <xdr:to>
      <xdr:col>72</xdr:col>
      <xdr:colOff>38100</xdr:colOff>
      <xdr:row>37</xdr:row>
      <xdr:rowOff>94793</xdr:rowOff>
    </xdr:to>
    <xdr:sp macro="" textlink="">
      <xdr:nvSpPr>
        <xdr:cNvPr id="528" name="フローチャート: 判断 527">
          <a:extLst>
            <a:ext uri="{FF2B5EF4-FFF2-40B4-BE49-F238E27FC236}">
              <a16:creationId xmlns:a16="http://schemas.microsoft.com/office/drawing/2014/main" xmlns="" id="{00000000-0008-0000-0700-000010020000}"/>
            </a:ext>
          </a:extLst>
        </xdr:cNvPr>
        <xdr:cNvSpPr/>
      </xdr:nvSpPr>
      <xdr:spPr>
        <a:xfrm>
          <a:off x="13652500" y="6336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111320</xdr:rowOff>
    </xdr:from>
    <xdr:ext cx="534377"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3436111" y="611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2908</xdr:rowOff>
    </xdr:from>
    <xdr:to>
      <xdr:col>67</xdr:col>
      <xdr:colOff>101600</xdr:colOff>
      <xdr:row>37</xdr:row>
      <xdr:rowOff>104508</xdr:rowOff>
    </xdr:to>
    <xdr:sp macro="" textlink="">
      <xdr:nvSpPr>
        <xdr:cNvPr id="530" name="フローチャート: 判断 529">
          <a:extLst>
            <a:ext uri="{FF2B5EF4-FFF2-40B4-BE49-F238E27FC236}">
              <a16:creationId xmlns:a16="http://schemas.microsoft.com/office/drawing/2014/main" xmlns="" id="{00000000-0008-0000-0700-000012020000}"/>
            </a:ext>
          </a:extLst>
        </xdr:cNvPr>
        <xdr:cNvSpPr/>
      </xdr:nvSpPr>
      <xdr:spPr>
        <a:xfrm>
          <a:off x="12763500" y="63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121035</xdr:rowOff>
    </xdr:from>
    <xdr:ext cx="534377"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2547111" y="612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9804</xdr:rowOff>
    </xdr:from>
    <xdr:to>
      <xdr:col>85</xdr:col>
      <xdr:colOff>177800</xdr:colOff>
      <xdr:row>38</xdr:row>
      <xdr:rowOff>111404</xdr:rowOff>
    </xdr:to>
    <xdr:sp macro="" textlink="">
      <xdr:nvSpPr>
        <xdr:cNvPr id="537" name="楕円 536">
          <a:extLst>
            <a:ext uri="{FF2B5EF4-FFF2-40B4-BE49-F238E27FC236}">
              <a16:creationId xmlns:a16="http://schemas.microsoft.com/office/drawing/2014/main" xmlns="" id="{00000000-0008-0000-0700-000019020000}"/>
            </a:ext>
          </a:extLst>
        </xdr:cNvPr>
        <xdr:cNvSpPr/>
      </xdr:nvSpPr>
      <xdr:spPr>
        <a:xfrm>
          <a:off x="16268700" y="652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159681</xdr:rowOff>
    </xdr:from>
    <xdr:ext cx="534377" cy="259045"/>
    <xdr:sp macro="" textlink="">
      <xdr:nvSpPr>
        <xdr:cNvPr id="538" name="消防費該当値テキスト">
          <a:extLst>
            <a:ext uri="{FF2B5EF4-FFF2-40B4-BE49-F238E27FC236}">
              <a16:creationId xmlns:a16="http://schemas.microsoft.com/office/drawing/2014/main" xmlns="" id="{00000000-0008-0000-0700-00001A020000}"/>
            </a:ext>
          </a:extLst>
        </xdr:cNvPr>
        <xdr:cNvSpPr txBox="1"/>
      </xdr:nvSpPr>
      <xdr:spPr>
        <a:xfrm>
          <a:off x="16370300" y="650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29997</xdr:rowOff>
    </xdr:from>
    <xdr:to>
      <xdr:col>81</xdr:col>
      <xdr:colOff>101600</xdr:colOff>
      <xdr:row>37</xdr:row>
      <xdr:rowOff>131597</xdr:rowOff>
    </xdr:to>
    <xdr:sp macro="" textlink="">
      <xdr:nvSpPr>
        <xdr:cNvPr id="539" name="楕円 538">
          <a:extLst>
            <a:ext uri="{FF2B5EF4-FFF2-40B4-BE49-F238E27FC236}">
              <a16:creationId xmlns:a16="http://schemas.microsoft.com/office/drawing/2014/main" xmlns="" id="{00000000-0008-0000-0700-00001B020000}"/>
            </a:ext>
          </a:extLst>
        </xdr:cNvPr>
        <xdr:cNvSpPr/>
      </xdr:nvSpPr>
      <xdr:spPr>
        <a:xfrm>
          <a:off x="15430500" y="637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122724</xdr:rowOff>
    </xdr:from>
    <xdr:ext cx="534377"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5214111" y="646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16625</xdr:rowOff>
    </xdr:from>
    <xdr:to>
      <xdr:col>76</xdr:col>
      <xdr:colOff>165100</xdr:colOff>
      <xdr:row>38</xdr:row>
      <xdr:rowOff>118225</xdr:rowOff>
    </xdr:to>
    <xdr:sp macro="" textlink="">
      <xdr:nvSpPr>
        <xdr:cNvPr id="541" name="楕円 540">
          <a:extLst>
            <a:ext uri="{FF2B5EF4-FFF2-40B4-BE49-F238E27FC236}">
              <a16:creationId xmlns:a16="http://schemas.microsoft.com/office/drawing/2014/main" xmlns="" id="{00000000-0008-0000-0700-00001D020000}"/>
            </a:ext>
          </a:extLst>
        </xdr:cNvPr>
        <xdr:cNvSpPr/>
      </xdr:nvSpPr>
      <xdr:spPr>
        <a:xfrm>
          <a:off x="14541500" y="653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109352</xdr:rowOff>
    </xdr:from>
    <xdr:ext cx="534377"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4325111" y="66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47066</xdr:rowOff>
    </xdr:from>
    <xdr:to>
      <xdr:col>72</xdr:col>
      <xdr:colOff>38100</xdr:colOff>
      <xdr:row>38</xdr:row>
      <xdr:rowOff>148666</xdr:rowOff>
    </xdr:to>
    <xdr:sp macro="" textlink="">
      <xdr:nvSpPr>
        <xdr:cNvPr id="543" name="楕円 542">
          <a:extLst>
            <a:ext uri="{FF2B5EF4-FFF2-40B4-BE49-F238E27FC236}">
              <a16:creationId xmlns:a16="http://schemas.microsoft.com/office/drawing/2014/main" xmlns="" id="{00000000-0008-0000-0700-00001F020000}"/>
            </a:ext>
          </a:extLst>
        </xdr:cNvPr>
        <xdr:cNvSpPr/>
      </xdr:nvSpPr>
      <xdr:spPr>
        <a:xfrm>
          <a:off x="13652500" y="656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139793</xdr:rowOff>
    </xdr:from>
    <xdr:ext cx="534377"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3436111" y="665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81166</xdr:rowOff>
    </xdr:from>
    <xdr:to>
      <xdr:col>67</xdr:col>
      <xdr:colOff>101600</xdr:colOff>
      <xdr:row>39</xdr:row>
      <xdr:rowOff>11316</xdr:rowOff>
    </xdr:to>
    <xdr:sp macro="" textlink="">
      <xdr:nvSpPr>
        <xdr:cNvPr id="545" name="楕円 544">
          <a:extLst>
            <a:ext uri="{FF2B5EF4-FFF2-40B4-BE49-F238E27FC236}">
              <a16:creationId xmlns:a16="http://schemas.microsoft.com/office/drawing/2014/main" xmlns="" id="{00000000-0008-0000-0700-000021020000}"/>
            </a:ext>
          </a:extLst>
        </xdr:cNvPr>
        <xdr:cNvSpPr/>
      </xdr:nvSpPr>
      <xdr:spPr>
        <a:xfrm>
          <a:off x="12763500" y="659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2443</xdr:rowOff>
    </xdr:from>
    <xdr:ext cx="534377" cy="259045"/>
    <xdr:sp macro="" textlink="">
      <xdr:nvSpPr>
        <xdr:cNvPr id="546" name="テキスト ボックス 545">
          <a:extLst>
            <a:ext uri="{FF2B5EF4-FFF2-40B4-BE49-F238E27FC236}">
              <a16:creationId xmlns:a16="http://schemas.microsoft.com/office/drawing/2014/main" xmlns="" id="{00000000-0008-0000-0700-000022020000}"/>
            </a:ext>
          </a:extLst>
        </xdr:cNvPr>
        <xdr:cNvSpPr txBox="1"/>
      </xdr:nvSpPr>
      <xdr:spPr>
        <a:xfrm>
          <a:off x="12547111" y="668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xmlns=""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xmlns=""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xmlns=""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xmlns=""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a:extLst>
            <a:ext uri="{FF2B5EF4-FFF2-40B4-BE49-F238E27FC236}">
              <a16:creationId xmlns:a16="http://schemas.microsoft.com/office/drawing/2014/main" xmlns="" id="{00000000-0008-0000-0700-000039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xmlns=""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xmlns=""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728</xdr:rowOff>
    </xdr:from>
    <xdr:to>
      <xdr:col>85</xdr:col>
      <xdr:colOff>126364</xdr:colOff>
      <xdr:row>58</xdr:row>
      <xdr:rowOff>71708</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flipV="1">
          <a:off x="16317595" y="8744678"/>
          <a:ext cx="1269" cy="127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75535</xdr:rowOff>
    </xdr:from>
    <xdr:ext cx="534377" cy="259045"/>
    <xdr:sp macro="" textlink="">
      <xdr:nvSpPr>
        <xdr:cNvPr id="574" name="教育費最小値テキスト">
          <a:extLst>
            <a:ext uri="{FF2B5EF4-FFF2-40B4-BE49-F238E27FC236}">
              <a16:creationId xmlns:a16="http://schemas.microsoft.com/office/drawing/2014/main" xmlns="" id="{00000000-0008-0000-0700-00003E020000}"/>
            </a:ext>
          </a:extLst>
        </xdr:cNvPr>
        <xdr:cNvSpPr txBox="1"/>
      </xdr:nvSpPr>
      <xdr:spPr>
        <a:xfrm>
          <a:off x="16370300" y="1001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71708</xdr:rowOff>
    </xdr:from>
    <xdr:to>
      <xdr:col>86</xdr:col>
      <xdr:colOff>25400</xdr:colOff>
      <xdr:row>58</xdr:row>
      <xdr:rowOff>71708</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6230600" y="1001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118855</xdr:rowOff>
    </xdr:from>
    <xdr:ext cx="599010" cy="259045"/>
    <xdr:sp macro="" textlink="">
      <xdr:nvSpPr>
        <xdr:cNvPr id="576" name="教育費最大値テキスト">
          <a:extLst>
            <a:ext uri="{FF2B5EF4-FFF2-40B4-BE49-F238E27FC236}">
              <a16:creationId xmlns:a16="http://schemas.microsoft.com/office/drawing/2014/main" xmlns="" id="{00000000-0008-0000-0700-000040020000}"/>
            </a:ext>
          </a:extLst>
        </xdr:cNvPr>
        <xdr:cNvSpPr txBox="1"/>
      </xdr:nvSpPr>
      <xdr:spPr>
        <a:xfrm>
          <a:off x="16370300" y="8519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110,011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728</xdr:rowOff>
    </xdr:from>
    <xdr:to>
      <xdr:col>86</xdr:col>
      <xdr:colOff>25400</xdr:colOff>
      <xdr:row>51</xdr:row>
      <xdr:rowOff>728</xdr:rowOff>
    </xdr:to>
    <xdr:cxnSp macro="">
      <xdr:nvCxnSpPr>
        <xdr:cNvPr id="577" name="直線コネクタ 576">
          <a:extLst>
            <a:ext uri="{FF2B5EF4-FFF2-40B4-BE49-F238E27FC236}">
              <a16:creationId xmlns:a16="http://schemas.microsoft.com/office/drawing/2014/main" xmlns="" id="{00000000-0008-0000-0700-000041020000}"/>
            </a:ext>
          </a:extLst>
        </xdr:cNvPr>
        <xdr:cNvCxnSpPr/>
      </xdr:nvCxnSpPr>
      <xdr:spPr>
        <a:xfrm>
          <a:off x="16230600" y="874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115289</xdr:rowOff>
    </xdr:from>
    <xdr:to>
      <xdr:col>85</xdr:col>
      <xdr:colOff>127000</xdr:colOff>
      <xdr:row>56</xdr:row>
      <xdr:rowOff>159000</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a:off x="15481300" y="9030689"/>
          <a:ext cx="838200" cy="72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168649</xdr:rowOff>
    </xdr:from>
    <xdr:ext cx="534377" cy="259045"/>
    <xdr:sp macro="" textlink="">
      <xdr:nvSpPr>
        <xdr:cNvPr id="579" name="教育費平均値テキスト">
          <a:extLst>
            <a:ext uri="{FF2B5EF4-FFF2-40B4-BE49-F238E27FC236}">
              <a16:creationId xmlns:a16="http://schemas.microsoft.com/office/drawing/2014/main" xmlns="" id="{00000000-0008-0000-0700-000043020000}"/>
            </a:ext>
          </a:extLst>
        </xdr:cNvPr>
        <xdr:cNvSpPr txBox="1"/>
      </xdr:nvSpPr>
      <xdr:spPr>
        <a:xfrm>
          <a:off x="16370300" y="9426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145772</xdr:rowOff>
    </xdr:from>
    <xdr:to>
      <xdr:col>85</xdr:col>
      <xdr:colOff>177800</xdr:colOff>
      <xdr:row>56</xdr:row>
      <xdr:rowOff>75922</xdr:rowOff>
    </xdr:to>
    <xdr:sp macro="" textlink="">
      <xdr:nvSpPr>
        <xdr:cNvPr id="580" name="フローチャート: 判断 579">
          <a:extLst>
            <a:ext uri="{FF2B5EF4-FFF2-40B4-BE49-F238E27FC236}">
              <a16:creationId xmlns:a16="http://schemas.microsoft.com/office/drawing/2014/main" xmlns="" id="{00000000-0008-0000-0700-000044020000}"/>
            </a:ext>
          </a:extLst>
        </xdr:cNvPr>
        <xdr:cNvSpPr/>
      </xdr:nvSpPr>
      <xdr:spPr>
        <a:xfrm>
          <a:off x="16268700" y="95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115289</xdr:rowOff>
    </xdr:from>
    <xdr:to>
      <xdr:col>81</xdr:col>
      <xdr:colOff>50800</xdr:colOff>
      <xdr:row>56</xdr:row>
      <xdr:rowOff>108692</xdr:rowOff>
    </xdr:to>
    <xdr:cxnSp macro="">
      <xdr:nvCxnSpPr>
        <xdr:cNvPr id="581" name="直線コネクタ 580">
          <a:extLst>
            <a:ext uri="{FF2B5EF4-FFF2-40B4-BE49-F238E27FC236}">
              <a16:creationId xmlns:a16="http://schemas.microsoft.com/office/drawing/2014/main" xmlns="" id="{00000000-0008-0000-0700-000045020000}"/>
            </a:ext>
          </a:extLst>
        </xdr:cNvPr>
        <xdr:cNvCxnSpPr/>
      </xdr:nvCxnSpPr>
      <xdr:spPr>
        <a:xfrm flipV="1">
          <a:off x="14592300" y="9030689"/>
          <a:ext cx="889000" cy="67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122619</xdr:rowOff>
    </xdr:from>
    <xdr:to>
      <xdr:col>81</xdr:col>
      <xdr:colOff>101600</xdr:colOff>
      <xdr:row>56</xdr:row>
      <xdr:rowOff>52769</xdr:rowOff>
    </xdr:to>
    <xdr:sp macro="" textlink="">
      <xdr:nvSpPr>
        <xdr:cNvPr id="582" name="フローチャート: 判断 581">
          <a:extLst>
            <a:ext uri="{FF2B5EF4-FFF2-40B4-BE49-F238E27FC236}">
              <a16:creationId xmlns:a16="http://schemas.microsoft.com/office/drawing/2014/main" xmlns="" id="{00000000-0008-0000-0700-000046020000}"/>
            </a:ext>
          </a:extLst>
        </xdr:cNvPr>
        <xdr:cNvSpPr/>
      </xdr:nvSpPr>
      <xdr:spPr>
        <a:xfrm>
          <a:off x="15430500" y="955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43896</xdr:rowOff>
    </xdr:from>
    <xdr:ext cx="534377" cy="259045"/>
    <xdr:sp macro="" textlink="">
      <xdr:nvSpPr>
        <xdr:cNvPr id="583" name="テキスト ボックス 582">
          <a:extLst>
            <a:ext uri="{FF2B5EF4-FFF2-40B4-BE49-F238E27FC236}">
              <a16:creationId xmlns:a16="http://schemas.microsoft.com/office/drawing/2014/main" xmlns="" id="{00000000-0008-0000-0700-000047020000}"/>
            </a:ext>
          </a:extLst>
        </xdr:cNvPr>
        <xdr:cNvSpPr txBox="1"/>
      </xdr:nvSpPr>
      <xdr:spPr>
        <a:xfrm>
          <a:off x="15214111" y="964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155081</xdr:rowOff>
    </xdr:from>
    <xdr:to>
      <xdr:col>76</xdr:col>
      <xdr:colOff>114300</xdr:colOff>
      <xdr:row>56</xdr:row>
      <xdr:rowOff>108692</xdr:rowOff>
    </xdr:to>
    <xdr:cxnSp macro="">
      <xdr:nvCxnSpPr>
        <xdr:cNvPr id="584" name="直線コネクタ 583">
          <a:extLst>
            <a:ext uri="{FF2B5EF4-FFF2-40B4-BE49-F238E27FC236}">
              <a16:creationId xmlns:a16="http://schemas.microsoft.com/office/drawing/2014/main" xmlns="" id="{00000000-0008-0000-0700-000048020000}"/>
            </a:ext>
          </a:extLst>
        </xdr:cNvPr>
        <xdr:cNvCxnSpPr/>
      </xdr:nvCxnSpPr>
      <xdr:spPr>
        <a:xfrm>
          <a:off x="13703300" y="9584831"/>
          <a:ext cx="889000" cy="12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15715</xdr:rowOff>
    </xdr:from>
    <xdr:to>
      <xdr:col>76</xdr:col>
      <xdr:colOff>165100</xdr:colOff>
      <xdr:row>56</xdr:row>
      <xdr:rowOff>117315</xdr:rowOff>
    </xdr:to>
    <xdr:sp macro="" textlink="">
      <xdr:nvSpPr>
        <xdr:cNvPr id="585" name="フローチャート: 判断 584">
          <a:extLst>
            <a:ext uri="{FF2B5EF4-FFF2-40B4-BE49-F238E27FC236}">
              <a16:creationId xmlns:a16="http://schemas.microsoft.com/office/drawing/2014/main" xmlns="" id="{00000000-0008-0000-0700-000049020000}"/>
            </a:ext>
          </a:extLst>
        </xdr:cNvPr>
        <xdr:cNvSpPr/>
      </xdr:nvSpPr>
      <xdr:spPr>
        <a:xfrm>
          <a:off x="145415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133842</xdr:rowOff>
    </xdr:from>
    <xdr:ext cx="534377"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4325111" y="939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155081</xdr:rowOff>
    </xdr:from>
    <xdr:to>
      <xdr:col>71</xdr:col>
      <xdr:colOff>177800</xdr:colOff>
      <xdr:row>57</xdr:row>
      <xdr:rowOff>139847</xdr:rowOff>
    </xdr:to>
    <xdr:cxnSp macro="">
      <xdr:nvCxnSpPr>
        <xdr:cNvPr id="587" name="直線コネクタ 586">
          <a:extLst>
            <a:ext uri="{FF2B5EF4-FFF2-40B4-BE49-F238E27FC236}">
              <a16:creationId xmlns:a16="http://schemas.microsoft.com/office/drawing/2014/main" xmlns="" id="{00000000-0008-0000-0700-00004B020000}"/>
            </a:ext>
          </a:extLst>
        </xdr:cNvPr>
        <xdr:cNvCxnSpPr/>
      </xdr:nvCxnSpPr>
      <xdr:spPr>
        <a:xfrm flipV="1">
          <a:off x="12814300" y="9584831"/>
          <a:ext cx="889000" cy="32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46903</xdr:rowOff>
    </xdr:from>
    <xdr:to>
      <xdr:col>72</xdr:col>
      <xdr:colOff>38100</xdr:colOff>
      <xdr:row>56</xdr:row>
      <xdr:rowOff>148503</xdr:rowOff>
    </xdr:to>
    <xdr:sp macro="" textlink="">
      <xdr:nvSpPr>
        <xdr:cNvPr id="588" name="フローチャート: 判断 587">
          <a:extLst>
            <a:ext uri="{FF2B5EF4-FFF2-40B4-BE49-F238E27FC236}">
              <a16:creationId xmlns:a16="http://schemas.microsoft.com/office/drawing/2014/main" xmlns="" id="{00000000-0008-0000-0700-00004C020000}"/>
            </a:ext>
          </a:extLst>
        </xdr:cNvPr>
        <xdr:cNvSpPr/>
      </xdr:nvSpPr>
      <xdr:spPr>
        <a:xfrm>
          <a:off x="13652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139630</xdr:rowOff>
    </xdr:from>
    <xdr:ext cx="534377"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3436111" y="974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24533</xdr:rowOff>
    </xdr:from>
    <xdr:to>
      <xdr:col>67</xdr:col>
      <xdr:colOff>101600</xdr:colOff>
      <xdr:row>56</xdr:row>
      <xdr:rowOff>126133</xdr:rowOff>
    </xdr:to>
    <xdr:sp macro="" textlink="">
      <xdr:nvSpPr>
        <xdr:cNvPr id="590" name="フローチャート: 判断 589">
          <a:extLst>
            <a:ext uri="{FF2B5EF4-FFF2-40B4-BE49-F238E27FC236}">
              <a16:creationId xmlns:a16="http://schemas.microsoft.com/office/drawing/2014/main" xmlns="" id="{00000000-0008-0000-0700-00004E020000}"/>
            </a:ext>
          </a:extLst>
        </xdr:cNvPr>
        <xdr:cNvSpPr/>
      </xdr:nvSpPr>
      <xdr:spPr>
        <a:xfrm>
          <a:off x="12763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142660</xdr:rowOff>
    </xdr:from>
    <xdr:ext cx="534377"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2547111" y="940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108200</xdr:rowOff>
    </xdr:from>
    <xdr:to>
      <xdr:col>85</xdr:col>
      <xdr:colOff>177800</xdr:colOff>
      <xdr:row>57</xdr:row>
      <xdr:rowOff>38350</xdr:rowOff>
    </xdr:to>
    <xdr:sp macro="" textlink="">
      <xdr:nvSpPr>
        <xdr:cNvPr id="597" name="楕円 596">
          <a:extLst>
            <a:ext uri="{FF2B5EF4-FFF2-40B4-BE49-F238E27FC236}">
              <a16:creationId xmlns:a16="http://schemas.microsoft.com/office/drawing/2014/main" xmlns="" id="{00000000-0008-0000-0700-000055020000}"/>
            </a:ext>
          </a:extLst>
        </xdr:cNvPr>
        <xdr:cNvSpPr/>
      </xdr:nvSpPr>
      <xdr:spPr>
        <a:xfrm>
          <a:off x="16268700" y="970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86627</xdr:rowOff>
    </xdr:from>
    <xdr:ext cx="534377" cy="259045"/>
    <xdr:sp macro="" textlink="">
      <xdr:nvSpPr>
        <xdr:cNvPr id="598" name="教育費該当値テキスト">
          <a:extLst>
            <a:ext uri="{FF2B5EF4-FFF2-40B4-BE49-F238E27FC236}">
              <a16:creationId xmlns:a16="http://schemas.microsoft.com/office/drawing/2014/main" xmlns="" id="{00000000-0008-0000-0700-000056020000}"/>
            </a:ext>
          </a:extLst>
        </xdr:cNvPr>
        <xdr:cNvSpPr txBox="1"/>
      </xdr:nvSpPr>
      <xdr:spPr>
        <a:xfrm>
          <a:off x="16370300" y="968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64489</xdr:rowOff>
    </xdr:from>
    <xdr:to>
      <xdr:col>81</xdr:col>
      <xdr:colOff>101600</xdr:colOff>
      <xdr:row>52</xdr:row>
      <xdr:rowOff>166089</xdr:rowOff>
    </xdr:to>
    <xdr:sp macro="" textlink="">
      <xdr:nvSpPr>
        <xdr:cNvPr id="599" name="楕円 598">
          <a:extLst>
            <a:ext uri="{FF2B5EF4-FFF2-40B4-BE49-F238E27FC236}">
              <a16:creationId xmlns:a16="http://schemas.microsoft.com/office/drawing/2014/main" xmlns="" id="{00000000-0008-0000-0700-000057020000}"/>
            </a:ext>
          </a:extLst>
        </xdr:cNvPr>
        <xdr:cNvSpPr/>
      </xdr:nvSpPr>
      <xdr:spPr>
        <a:xfrm>
          <a:off x="15430500" y="897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11166</xdr:rowOff>
    </xdr:from>
    <xdr:ext cx="534377"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5214111" y="875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57892</xdr:rowOff>
    </xdr:from>
    <xdr:to>
      <xdr:col>76</xdr:col>
      <xdr:colOff>165100</xdr:colOff>
      <xdr:row>56</xdr:row>
      <xdr:rowOff>159492</xdr:rowOff>
    </xdr:to>
    <xdr:sp macro="" textlink="">
      <xdr:nvSpPr>
        <xdr:cNvPr id="601" name="楕円 600">
          <a:extLst>
            <a:ext uri="{FF2B5EF4-FFF2-40B4-BE49-F238E27FC236}">
              <a16:creationId xmlns:a16="http://schemas.microsoft.com/office/drawing/2014/main" xmlns="" id="{00000000-0008-0000-0700-000059020000}"/>
            </a:ext>
          </a:extLst>
        </xdr:cNvPr>
        <xdr:cNvSpPr/>
      </xdr:nvSpPr>
      <xdr:spPr>
        <a:xfrm>
          <a:off x="14541500" y="965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150619</xdr:rowOff>
    </xdr:from>
    <xdr:ext cx="534377"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4325111" y="975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104281</xdr:rowOff>
    </xdr:from>
    <xdr:to>
      <xdr:col>72</xdr:col>
      <xdr:colOff>38100</xdr:colOff>
      <xdr:row>56</xdr:row>
      <xdr:rowOff>34431</xdr:rowOff>
    </xdr:to>
    <xdr:sp macro="" textlink="">
      <xdr:nvSpPr>
        <xdr:cNvPr id="603" name="楕円 602">
          <a:extLst>
            <a:ext uri="{FF2B5EF4-FFF2-40B4-BE49-F238E27FC236}">
              <a16:creationId xmlns:a16="http://schemas.microsoft.com/office/drawing/2014/main" xmlns="" id="{00000000-0008-0000-0700-00005B020000}"/>
            </a:ext>
          </a:extLst>
        </xdr:cNvPr>
        <xdr:cNvSpPr/>
      </xdr:nvSpPr>
      <xdr:spPr>
        <a:xfrm>
          <a:off x="13652500" y="953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50958</xdr:rowOff>
    </xdr:from>
    <xdr:ext cx="534377"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3436111" y="930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89047</xdr:rowOff>
    </xdr:from>
    <xdr:to>
      <xdr:col>67</xdr:col>
      <xdr:colOff>101600</xdr:colOff>
      <xdr:row>58</xdr:row>
      <xdr:rowOff>19197</xdr:rowOff>
    </xdr:to>
    <xdr:sp macro="" textlink="">
      <xdr:nvSpPr>
        <xdr:cNvPr id="605" name="楕円 604">
          <a:extLst>
            <a:ext uri="{FF2B5EF4-FFF2-40B4-BE49-F238E27FC236}">
              <a16:creationId xmlns:a16="http://schemas.microsoft.com/office/drawing/2014/main" xmlns="" id="{00000000-0008-0000-0700-00005D020000}"/>
            </a:ext>
          </a:extLst>
        </xdr:cNvPr>
        <xdr:cNvSpPr/>
      </xdr:nvSpPr>
      <xdr:spPr>
        <a:xfrm>
          <a:off x="12763500" y="986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10324</xdr:rowOff>
    </xdr:from>
    <xdr:ext cx="534377" cy="259045"/>
    <xdr:sp macro="" textlink="">
      <xdr:nvSpPr>
        <xdr:cNvPr id="606" name="テキスト ボックス 605">
          <a:extLst>
            <a:ext uri="{FF2B5EF4-FFF2-40B4-BE49-F238E27FC236}">
              <a16:creationId xmlns:a16="http://schemas.microsoft.com/office/drawing/2014/main" xmlns="" id="{00000000-0008-0000-0700-00005E020000}"/>
            </a:ext>
          </a:extLst>
        </xdr:cNvPr>
        <xdr:cNvSpPr txBox="1"/>
      </xdr:nvSpPr>
      <xdr:spPr>
        <a:xfrm>
          <a:off x="12547111" y="995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xmlns=""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xmlns=""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xmlns=""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xmlns=""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xmlns=""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xmlns=""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xmlns="" id="{00000000-0008-0000-07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xmlns=""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a:extLst>
            <a:ext uri="{FF2B5EF4-FFF2-40B4-BE49-F238E27FC236}">
              <a16:creationId xmlns:a16="http://schemas.microsoft.com/office/drawing/2014/main" xmlns="" id="{00000000-0008-0000-0700-00007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xmlns=""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xmlns=""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20003</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flipV="1">
          <a:off x="16317595" y="12021503"/>
          <a:ext cx="1269" cy="1567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xmlns=""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138130</xdr:rowOff>
    </xdr:from>
    <xdr:ext cx="599010" cy="259045"/>
    <xdr:sp macro="" textlink="">
      <xdr:nvSpPr>
        <xdr:cNvPr id="633" name="災害復旧費最大値テキスト">
          <a:extLst>
            <a:ext uri="{FF2B5EF4-FFF2-40B4-BE49-F238E27FC236}">
              <a16:creationId xmlns:a16="http://schemas.microsoft.com/office/drawing/2014/main" xmlns="" id="{00000000-0008-0000-0700-000079020000}"/>
            </a:ext>
          </a:extLst>
        </xdr:cNvPr>
        <xdr:cNvSpPr txBox="1"/>
      </xdr:nvSpPr>
      <xdr:spPr>
        <a:xfrm>
          <a:off x="16370300" y="1179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123,425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20003</xdr:rowOff>
    </xdr:from>
    <xdr:to>
      <xdr:col>86</xdr:col>
      <xdr:colOff>25400</xdr:colOff>
      <xdr:row>70</xdr:row>
      <xdr:rowOff>20003</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a:off x="16230600" y="1202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5969</xdr:rowOff>
    </xdr:from>
    <xdr:to>
      <xdr:col>85</xdr:col>
      <xdr:colOff>127000</xdr:colOff>
      <xdr:row>79</xdr:row>
      <xdr:rowOff>6959</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flipV="1">
          <a:off x="15481300" y="13550519"/>
          <a:ext cx="8382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61346</xdr:rowOff>
    </xdr:from>
    <xdr:ext cx="469744" cy="259045"/>
    <xdr:sp macro="" textlink="">
      <xdr:nvSpPr>
        <xdr:cNvPr id="636" name="災害復旧費平均値テキスト">
          <a:extLst>
            <a:ext uri="{FF2B5EF4-FFF2-40B4-BE49-F238E27FC236}">
              <a16:creationId xmlns:a16="http://schemas.microsoft.com/office/drawing/2014/main" xmlns="" id="{00000000-0008-0000-0700-00007C020000}"/>
            </a:ext>
          </a:extLst>
        </xdr:cNvPr>
        <xdr:cNvSpPr txBox="1"/>
      </xdr:nvSpPr>
      <xdr:spPr>
        <a:xfrm>
          <a:off x="16370300" y="13262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38469</xdr:rowOff>
    </xdr:from>
    <xdr:to>
      <xdr:col>85</xdr:col>
      <xdr:colOff>177800</xdr:colOff>
      <xdr:row>78</xdr:row>
      <xdr:rowOff>140069</xdr:rowOff>
    </xdr:to>
    <xdr:sp macro="" textlink="">
      <xdr:nvSpPr>
        <xdr:cNvPr id="637" name="フローチャート: 判断 636">
          <a:extLst>
            <a:ext uri="{FF2B5EF4-FFF2-40B4-BE49-F238E27FC236}">
              <a16:creationId xmlns:a16="http://schemas.microsoft.com/office/drawing/2014/main" xmlns="" id="{00000000-0008-0000-0700-00007D020000}"/>
            </a:ext>
          </a:extLst>
        </xdr:cNvPr>
        <xdr:cNvSpPr/>
      </xdr:nvSpPr>
      <xdr:spPr>
        <a:xfrm>
          <a:off x="16268700" y="1341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6959</xdr:rowOff>
    </xdr:from>
    <xdr:to>
      <xdr:col>81</xdr:col>
      <xdr:colOff>50800</xdr:colOff>
      <xdr:row>79</xdr:row>
      <xdr:rowOff>20282</xdr:rowOff>
    </xdr:to>
    <xdr:cxnSp macro="">
      <xdr:nvCxnSpPr>
        <xdr:cNvPr id="638" name="直線コネクタ 637">
          <a:extLst>
            <a:ext uri="{FF2B5EF4-FFF2-40B4-BE49-F238E27FC236}">
              <a16:creationId xmlns:a16="http://schemas.microsoft.com/office/drawing/2014/main" xmlns="" id="{00000000-0008-0000-0700-00007E020000}"/>
            </a:ext>
          </a:extLst>
        </xdr:cNvPr>
        <xdr:cNvCxnSpPr/>
      </xdr:nvCxnSpPr>
      <xdr:spPr>
        <a:xfrm flipV="1">
          <a:off x="14592300" y="13551509"/>
          <a:ext cx="889000" cy="1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66154</xdr:rowOff>
    </xdr:from>
    <xdr:to>
      <xdr:col>81</xdr:col>
      <xdr:colOff>101600</xdr:colOff>
      <xdr:row>78</xdr:row>
      <xdr:rowOff>167754</xdr:rowOff>
    </xdr:to>
    <xdr:sp macro="" textlink="">
      <xdr:nvSpPr>
        <xdr:cNvPr id="639" name="フローチャート: 判断 638">
          <a:extLst>
            <a:ext uri="{FF2B5EF4-FFF2-40B4-BE49-F238E27FC236}">
              <a16:creationId xmlns:a16="http://schemas.microsoft.com/office/drawing/2014/main" xmlns="" id="{00000000-0008-0000-0700-00007F020000}"/>
            </a:ext>
          </a:extLst>
        </xdr:cNvPr>
        <xdr:cNvSpPr/>
      </xdr:nvSpPr>
      <xdr:spPr>
        <a:xfrm>
          <a:off x="15430500" y="1343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12831</xdr:rowOff>
    </xdr:from>
    <xdr:ext cx="469744"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5246428" y="13214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20282</xdr:rowOff>
    </xdr:from>
    <xdr:to>
      <xdr:col>76</xdr:col>
      <xdr:colOff>114300</xdr:colOff>
      <xdr:row>79</xdr:row>
      <xdr:rowOff>29477</xdr:rowOff>
    </xdr:to>
    <xdr:cxnSp macro="">
      <xdr:nvCxnSpPr>
        <xdr:cNvPr id="641" name="直線コネクタ 640">
          <a:extLst>
            <a:ext uri="{FF2B5EF4-FFF2-40B4-BE49-F238E27FC236}">
              <a16:creationId xmlns:a16="http://schemas.microsoft.com/office/drawing/2014/main" xmlns="" id="{00000000-0008-0000-0700-000081020000}"/>
            </a:ext>
          </a:extLst>
        </xdr:cNvPr>
        <xdr:cNvCxnSpPr/>
      </xdr:nvCxnSpPr>
      <xdr:spPr>
        <a:xfrm flipV="1">
          <a:off x="13703300" y="13564832"/>
          <a:ext cx="889000" cy="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66560</xdr:rowOff>
    </xdr:from>
    <xdr:to>
      <xdr:col>76</xdr:col>
      <xdr:colOff>165100</xdr:colOff>
      <xdr:row>78</xdr:row>
      <xdr:rowOff>168160</xdr:rowOff>
    </xdr:to>
    <xdr:sp macro="" textlink="">
      <xdr:nvSpPr>
        <xdr:cNvPr id="642" name="フローチャート: 判断 641">
          <a:extLst>
            <a:ext uri="{FF2B5EF4-FFF2-40B4-BE49-F238E27FC236}">
              <a16:creationId xmlns:a16="http://schemas.microsoft.com/office/drawing/2014/main" xmlns="" id="{00000000-0008-0000-0700-000082020000}"/>
            </a:ext>
          </a:extLst>
        </xdr:cNvPr>
        <xdr:cNvSpPr/>
      </xdr:nvSpPr>
      <xdr:spPr>
        <a:xfrm>
          <a:off x="14541500" y="1343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13237</xdr:rowOff>
    </xdr:from>
    <xdr:ext cx="469744"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4357428" y="1321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28803</xdr:rowOff>
    </xdr:from>
    <xdr:to>
      <xdr:col>71</xdr:col>
      <xdr:colOff>177800</xdr:colOff>
      <xdr:row>79</xdr:row>
      <xdr:rowOff>29477</xdr:rowOff>
    </xdr:to>
    <xdr:cxnSp macro="">
      <xdr:nvCxnSpPr>
        <xdr:cNvPr id="644" name="直線コネクタ 643">
          <a:extLst>
            <a:ext uri="{FF2B5EF4-FFF2-40B4-BE49-F238E27FC236}">
              <a16:creationId xmlns:a16="http://schemas.microsoft.com/office/drawing/2014/main" xmlns="" id="{00000000-0008-0000-0700-000084020000}"/>
            </a:ext>
          </a:extLst>
        </xdr:cNvPr>
        <xdr:cNvCxnSpPr/>
      </xdr:nvCxnSpPr>
      <xdr:spPr>
        <a:xfrm>
          <a:off x="12814300" y="13573353"/>
          <a:ext cx="889000" cy="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90323</xdr:rowOff>
    </xdr:from>
    <xdr:to>
      <xdr:col>72</xdr:col>
      <xdr:colOff>38100</xdr:colOff>
      <xdr:row>79</xdr:row>
      <xdr:rowOff>20473</xdr:rowOff>
    </xdr:to>
    <xdr:sp macro="" textlink="">
      <xdr:nvSpPr>
        <xdr:cNvPr id="645" name="フローチャート: 判断 644">
          <a:extLst>
            <a:ext uri="{FF2B5EF4-FFF2-40B4-BE49-F238E27FC236}">
              <a16:creationId xmlns:a16="http://schemas.microsoft.com/office/drawing/2014/main" xmlns="" id="{00000000-0008-0000-0700-000085020000}"/>
            </a:ext>
          </a:extLst>
        </xdr:cNvPr>
        <xdr:cNvSpPr/>
      </xdr:nvSpPr>
      <xdr:spPr>
        <a:xfrm>
          <a:off x="13652500" y="1346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37000</xdr:rowOff>
    </xdr:from>
    <xdr:ext cx="469744"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3468428" y="13238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118250</xdr:rowOff>
    </xdr:from>
    <xdr:to>
      <xdr:col>67</xdr:col>
      <xdr:colOff>101600</xdr:colOff>
      <xdr:row>79</xdr:row>
      <xdr:rowOff>48400</xdr:rowOff>
    </xdr:to>
    <xdr:sp macro="" textlink="">
      <xdr:nvSpPr>
        <xdr:cNvPr id="647" name="フローチャート: 判断 646">
          <a:extLst>
            <a:ext uri="{FF2B5EF4-FFF2-40B4-BE49-F238E27FC236}">
              <a16:creationId xmlns:a16="http://schemas.microsoft.com/office/drawing/2014/main" xmlns="" id="{00000000-0008-0000-0700-000087020000}"/>
            </a:ext>
          </a:extLst>
        </xdr:cNvPr>
        <xdr:cNvSpPr/>
      </xdr:nvSpPr>
      <xdr:spPr>
        <a:xfrm>
          <a:off x="12763500" y="134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64927</xdr:rowOff>
    </xdr:from>
    <xdr:ext cx="469744"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2579428" y="132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126619</xdr:rowOff>
    </xdr:from>
    <xdr:to>
      <xdr:col>85</xdr:col>
      <xdr:colOff>177800</xdr:colOff>
      <xdr:row>79</xdr:row>
      <xdr:rowOff>56769</xdr:rowOff>
    </xdr:to>
    <xdr:sp macro="" textlink="">
      <xdr:nvSpPr>
        <xdr:cNvPr id="654" name="楕円 653">
          <a:extLst>
            <a:ext uri="{FF2B5EF4-FFF2-40B4-BE49-F238E27FC236}">
              <a16:creationId xmlns:a16="http://schemas.microsoft.com/office/drawing/2014/main" xmlns="" id="{00000000-0008-0000-0700-00008E020000}"/>
            </a:ext>
          </a:extLst>
        </xdr:cNvPr>
        <xdr:cNvSpPr/>
      </xdr:nvSpPr>
      <xdr:spPr>
        <a:xfrm>
          <a:off x="16268700" y="1349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41546</xdr:rowOff>
    </xdr:from>
    <xdr:ext cx="469744" cy="259045"/>
    <xdr:sp macro="" textlink="">
      <xdr:nvSpPr>
        <xdr:cNvPr id="655" name="災害復旧費該当値テキスト">
          <a:extLst>
            <a:ext uri="{FF2B5EF4-FFF2-40B4-BE49-F238E27FC236}">
              <a16:creationId xmlns:a16="http://schemas.microsoft.com/office/drawing/2014/main" xmlns="" id="{00000000-0008-0000-0700-00008F020000}"/>
            </a:ext>
          </a:extLst>
        </xdr:cNvPr>
        <xdr:cNvSpPr txBox="1"/>
      </xdr:nvSpPr>
      <xdr:spPr>
        <a:xfrm>
          <a:off x="16370300" y="13414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127609</xdr:rowOff>
    </xdr:from>
    <xdr:to>
      <xdr:col>81</xdr:col>
      <xdr:colOff>101600</xdr:colOff>
      <xdr:row>79</xdr:row>
      <xdr:rowOff>57759</xdr:rowOff>
    </xdr:to>
    <xdr:sp macro="" textlink="">
      <xdr:nvSpPr>
        <xdr:cNvPr id="656" name="楕円 655">
          <a:extLst>
            <a:ext uri="{FF2B5EF4-FFF2-40B4-BE49-F238E27FC236}">
              <a16:creationId xmlns:a16="http://schemas.microsoft.com/office/drawing/2014/main" xmlns="" id="{00000000-0008-0000-0700-000090020000}"/>
            </a:ext>
          </a:extLst>
        </xdr:cNvPr>
        <xdr:cNvSpPr/>
      </xdr:nvSpPr>
      <xdr:spPr>
        <a:xfrm>
          <a:off x="15430500" y="1350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48886</xdr:rowOff>
    </xdr:from>
    <xdr:ext cx="469744"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5246428" y="1359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140932</xdr:rowOff>
    </xdr:from>
    <xdr:to>
      <xdr:col>76</xdr:col>
      <xdr:colOff>165100</xdr:colOff>
      <xdr:row>79</xdr:row>
      <xdr:rowOff>71082</xdr:rowOff>
    </xdr:to>
    <xdr:sp macro="" textlink="">
      <xdr:nvSpPr>
        <xdr:cNvPr id="658" name="楕円 657">
          <a:extLst>
            <a:ext uri="{FF2B5EF4-FFF2-40B4-BE49-F238E27FC236}">
              <a16:creationId xmlns:a16="http://schemas.microsoft.com/office/drawing/2014/main" xmlns="" id="{00000000-0008-0000-0700-000092020000}"/>
            </a:ext>
          </a:extLst>
        </xdr:cNvPr>
        <xdr:cNvSpPr/>
      </xdr:nvSpPr>
      <xdr:spPr>
        <a:xfrm>
          <a:off x="14541500" y="1351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62209</xdr:rowOff>
    </xdr:from>
    <xdr:ext cx="469744"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4357428" y="13606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150127</xdr:rowOff>
    </xdr:from>
    <xdr:to>
      <xdr:col>72</xdr:col>
      <xdr:colOff>38100</xdr:colOff>
      <xdr:row>79</xdr:row>
      <xdr:rowOff>80277</xdr:rowOff>
    </xdr:to>
    <xdr:sp macro="" textlink="">
      <xdr:nvSpPr>
        <xdr:cNvPr id="660" name="楕円 659">
          <a:extLst>
            <a:ext uri="{FF2B5EF4-FFF2-40B4-BE49-F238E27FC236}">
              <a16:creationId xmlns:a16="http://schemas.microsoft.com/office/drawing/2014/main" xmlns="" id="{00000000-0008-0000-0700-000094020000}"/>
            </a:ext>
          </a:extLst>
        </xdr:cNvPr>
        <xdr:cNvSpPr/>
      </xdr:nvSpPr>
      <xdr:spPr>
        <a:xfrm>
          <a:off x="13652500" y="1352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71404</xdr:rowOff>
    </xdr:from>
    <xdr:ext cx="469744" cy="259045"/>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3468428" y="1361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149453</xdr:rowOff>
    </xdr:from>
    <xdr:to>
      <xdr:col>67</xdr:col>
      <xdr:colOff>101600</xdr:colOff>
      <xdr:row>79</xdr:row>
      <xdr:rowOff>79603</xdr:rowOff>
    </xdr:to>
    <xdr:sp macro="" textlink="">
      <xdr:nvSpPr>
        <xdr:cNvPr id="662" name="楕円 661">
          <a:extLst>
            <a:ext uri="{FF2B5EF4-FFF2-40B4-BE49-F238E27FC236}">
              <a16:creationId xmlns:a16="http://schemas.microsoft.com/office/drawing/2014/main" xmlns="" id="{00000000-0008-0000-0700-000096020000}"/>
            </a:ext>
          </a:extLst>
        </xdr:cNvPr>
        <xdr:cNvSpPr/>
      </xdr:nvSpPr>
      <xdr:spPr>
        <a:xfrm>
          <a:off x="12763500" y="1352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70730</xdr:rowOff>
    </xdr:from>
    <xdr:ext cx="469744" cy="259045"/>
    <xdr:sp macro="" textlink="">
      <xdr:nvSpPr>
        <xdr:cNvPr id="663" name="テキスト ボックス 662">
          <a:extLst>
            <a:ext uri="{FF2B5EF4-FFF2-40B4-BE49-F238E27FC236}">
              <a16:creationId xmlns:a16="http://schemas.microsoft.com/office/drawing/2014/main" xmlns="" id="{00000000-0008-0000-0700-000097020000}"/>
            </a:ext>
          </a:extLst>
        </xdr:cNvPr>
        <xdr:cNvSpPr txBox="1"/>
      </xdr:nvSpPr>
      <xdr:spPr>
        <a:xfrm>
          <a:off x="12579428" y="1361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xmlns=""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xmlns=""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xmlns=""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xmlns=""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xmlns=""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xmlns=""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xmlns=""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xmlns=""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xmlns=""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xmlns=""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xmlns=""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xmlns=""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84851</xdr:rowOff>
    </xdr:from>
    <xdr:to>
      <xdr:col>85</xdr:col>
      <xdr:colOff>126364</xdr:colOff>
      <xdr:row>98</xdr:row>
      <xdr:rowOff>1969</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flipV="1">
          <a:off x="16317595" y="15515351"/>
          <a:ext cx="1269" cy="128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5796</xdr:rowOff>
    </xdr:from>
    <xdr:ext cx="534377" cy="259045"/>
    <xdr:sp macro="" textlink="">
      <xdr:nvSpPr>
        <xdr:cNvPr id="688" name="公債費最小値テキスト">
          <a:extLst>
            <a:ext uri="{FF2B5EF4-FFF2-40B4-BE49-F238E27FC236}">
              <a16:creationId xmlns:a16="http://schemas.microsoft.com/office/drawing/2014/main" xmlns="" id="{00000000-0008-0000-0700-0000B0020000}"/>
            </a:ext>
          </a:extLst>
        </xdr:cNvPr>
        <xdr:cNvSpPr txBox="1"/>
      </xdr:nvSpPr>
      <xdr:spPr>
        <a:xfrm>
          <a:off x="16370300" y="1680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1969</xdr:rowOff>
    </xdr:from>
    <xdr:to>
      <xdr:col>86</xdr:col>
      <xdr:colOff>25400</xdr:colOff>
      <xdr:row>98</xdr:row>
      <xdr:rowOff>1969</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a:off x="16230600" y="1680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31528</xdr:rowOff>
    </xdr:from>
    <xdr:ext cx="599010" cy="259045"/>
    <xdr:sp macro="" textlink="">
      <xdr:nvSpPr>
        <xdr:cNvPr id="690" name="公債費最大値テキスト">
          <a:extLst>
            <a:ext uri="{FF2B5EF4-FFF2-40B4-BE49-F238E27FC236}">
              <a16:creationId xmlns:a16="http://schemas.microsoft.com/office/drawing/2014/main" xmlns="" id="{00000000-0008-0000-0700-0000B2020000}"/>
            </a:ext>
          </a:extLst>
        </xdr:cNvPr>
        <xdr:cNvSpPr txBox="1"/>
      </xdr:nvSpPr>
      <xdr:spPr>
        <a:xfrm>
          <a:off x="16370300" y="152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84851</xdr:rowOff>
    </xdr:from>
    <xdr:to>
      <xdr:col>86</xdr:col>
      <xdr:colOff>25400</xdr:colOff>
      <xdr:row>90</xdr:row>
      <xdr:rowOff>84851</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a:off x="16230600" y="155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20943</xdr:rowOff>
    </xdr:from>
    <xdr:to>
      <xdr:col>85</xdr:col>
      <xdr:colOff>127000</xdr:colOff>
      <xdr:row>97</xdr:row>
      <xdr:rowOff>28950</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a:off x="15481300" y="16651593"/>
          <a:ext cx="838200" cy="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52196</xdr:rowOff>
    </xdr:from>
    <xdr:ext cx="534377" cy="259045"/>
    <xdr:sp macro="" textlink="">
      <xdr:nvSpPr>
        <xdr:cNvPr id="693" name="公債費平均値テキスト">
          <a:extLst>
            <a:ext uri="{FF2B5EF4-FFF2-40B4-BE49-F238E27FC236}">
              <a16:creationId xmlns:a16="http://schemas.microsoft.com/office/drawing/2014/main" xmlns="" id="{00000000-0008-0000-0700-0000B5020000}"/>
            </a:ext>
          </a:extLst>
        </xdr:cNvPr>
        <xdr:cNvSpPr txBox="1"/>
      </xdr:nvSpPr>
      <xdr:spPr>
        <a:xfrm>
          <a:off x="16370300" y="16339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29319</xdr:rowOff>
    </xdr:from>
    <xdr:to>
      <xdr:col>85</xdr:col>
      <xdr:colOff>177800</xdr:colOff>
      <xdr:row>96</xdr:row>
      <xdr:rowOff>130919</xdr:rowOff>
    </xdr:to>
    <xdr:sp macro="" textlink="">
      <xdr:nvSpPr>
        <xdr:cNvPr id="694" name="フローチャート: 判断 693">
          <a:extLst>
            <a:ext uri="{FF2B5EF4-FFF2-40B4-BE49-F238E27FC236}">
              <a16:creationId xmlns:a16="http://schemas.microsoft.com/office/drawing/2014/main" xmlns="" id="{00000000-0008-0000-0700-0000B6020000}"/>
            </a:ext>
          </a:extLst>
        </xdr:cNvPr>
        <xdr:cNvSpPr/>
      </xdr:nvSpPr>
      <xdr:spPr>
        <a:xfrm>
          <a:off x="16268700" y="1648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20943</xdr:rowOff>
    </xdr:from>
    <xdr:to>
      <xdr:col>81</xdr:col>
      <xdr:colOff>50800</xdr:colOff>
      <xdr:row>97</xdr:row>
      <xdr:rowOff>30299</xdr:rowOff>
    </xdr:to>
    <xdr:cxnSp macro="">
      <xdr:nvCxnSpPr>
        <xdr:cNvPr id="695" name="直線コネクタ 694">
          <a:extLst>
            <a:ext uri="{FF2B5EF4-FFF2-40B4-BE49-F238E27FC236}">
              <a16:creationId xmlns:a16="http://schemas.microsoft.com/office/drawing/2014/main" xmlns="" id="{00000000-0008-0000-0700-0000B7020000}"/>
            </a:ext>
          </a:extLst>
        </xdr:cNvPr>
        <xdr:cNvCxnSpPr/>
      </xdr:nvCxnSpPr>
      <xdr:spPr>
        <a:xfrm flipV="1">
          <a:off x="14592300" y="16651593"/>
          <a:ext cx="889000" cy="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89998</xdr:rowOff>
    </xdr:from>
    <xdr:to>
      <xdr:col>81</xdr:col>
      <xdr:colOff>101600</xdr:colOff>
      <xdr:row>97</xdr:row>
      <xdr:rowOff>20148</xdr:rowOff>
    </xdr:to>
    <xdr:sp macro="" textlink="">
      <xdr:nvSpPr>
        <xdr:cNvPr id="696" name="フローチャート: 判断 695">
          <a:extLst>
            <a:ext uri="{FF2B5EF4-FFF2-40B4-BE49-F238E27FC236}">
              <a16:creationId xmlns:a16="http://schemas.microsoft.com/office/drawing/2014/main" xmlns="" id="{00000000-0008-0000-0700-0000B8020000}"/>
            </a:ext>
          </a:extLst>
        </xdr:cNvPr>
        <xdr:cNvSpPr/>
      </xdr:nvSpPr>
      <xdr:spPr>
        <a:xfrm>
          <a:off x="15430500" y="1654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36675</xdr:rowOff>
    </xdr:from>
    <xdr:ext cx="534377" cy="259045"/>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5214111" y="1632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30299</xdr:rowOff>
    </xdr:from>
    <xdr:to>
      <xdr:col>76</xdr:col>
      <xdr:colOff>114300</xdr:colOff>
      <xdr:row>97</xdr:row>
      <xdr:rowOff>43893</xdr:rowOff>
    </xdr:to>
    <xdr:cxnSp macro="">
      <xdr:nvCxnSpPr>
        <xdr:cNvPr id="698" name="直線コネクタ 697">
          <a:extLst>
            <a:ext uri="{FF2B5EF4-FFF2-40B4-BE49-F238E27FC236}">
              <a16:creationId xmlns:a16="http://schemas.microsoft.com/office/drawing/2014/main" xmlns="" id="{00000000-0008-0000-0700-0000BA020000}"/>
            </a:ext>
          </a:extLst>
        </xdr:cNvPr>
        <xdr:cNvCxnSpPr/>
      </xdr:nvCxnSpPr>
      <xdr:spPr>
        <a:xfrm flipV="1">
          <a:off x="13703300" y="16660949"/>
          <a:ext cx="889000" cy="1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92275</xdr:rowOff>
    </xdr:from>
    <xdr:to>
      <xdr:col>76</xdr:col>
      <xdr:colOff>165100</xdr:colOff>
      <xdr:row>97</xdr:row>
      <xdr:rowOff>22425</xdr:rowOff>
    </xdr:to>
    <xdr:sp macro="" textlink="">
      <xdr:nvSpPr>
        <xdr:cNvPr id="699" name="フローチャート: 判断 698">
          <a:extLst>
            <a:ext uri="{FF2B5EF4-FFF2-40B4-BE49-F238E27FC236}">
              <a16:creationId xmlns:a16="http://schemas.microsoft.com/office/drawing/2014/main" xmlns="" id="{00000000-0008-0000-0700-0000BB020000}"/>
            </a:ext>
          </a:extLst>
        </xdr:cNvPr>
        <xdr:cNvSpPr/>
      </xdr:nvSpPr>
      <xdr:spPr>
        <a:xfrm>
          <a:off x="14541500" y="165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38952</xdr:rowOff>
    </xdr:from>
    <xdr:ext cx="534377"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4325111" y="1632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43893</xdr:rowOff>
    </xdr:from>
    <xdr:to>
      <xdr:col>71</xdr:col>
      <xdr:colOff>177800</xdr:colOff>
      <xdr:row>97</xdr:row>
      <xdr:rowOff>62235</xdr:rowOff>
    </xdr:to>
    <xdr:cxnSp macro="">
      <xdr:nvCxnSpPr>
        <xdr:cNvPr id="701" name="直線コネクタ 700">
          <a:extLst>
            <a:ext uri="{FF2B5EF4-FFF2-40B4-BE49-F238E27FC236}">
              <a16:creationId xmlns:a16="http://schemas.microsoft.com/office/drawing/2014/main" xmlns="" id="{00000000-0008-0000-0700-0000BD020000}"/>
            </a:ext>
          </a:extLst>
        </xdr:cNvPr>
        <xdr:cNvCxnSpPr/>
      </xdr:nvCxnSpPr>
      <xdr:spPr>
        <a:xfrm flipV="1">
          <a:off x="12814300" y="16674543"/>
          <a:ext cx="889000" cy="1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94828</xdr:rowOff>
    </xdr:from>
    <xdr:to>
      <xdr:col>72</xdr:col>
      <xdr:colOff>38100</xdr:colOff>
      <xdr:row>97</xdr:row>
      <xdr:rowOff>24978</xdr:rowOff>
    </xdr:to>
    <xdr:sp macro="" textlink="">
      <xdr:nvSpPr>
        <xdr:cNvPr id="702" name="フローチャート: 判断 701">
          <a:extLst>
            <a:ext uri="{FF2B5EF4-FFF2-40B4-BE49-F238E27FC236}">
              <a16:creationId xmlns:a16="http://schemas.microsoft.com/office/drawing/2014/main" xmlns="" id="{00000000-0008-0000-0700-0000BE020000}"/>
            </a:ext>
          </a:extLst>
        </xdr:cNvPr>
        <xdr:cNvSpPr/>
      </xdr:nvSpPr>
      <xdr:spPr>
        <a:xfrm>
          <a:off x="13652500" y="1655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41505</xdr:rowOff>
    </xdr:from>
    <xdr:ext cx="534377"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3436111" y="1632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87330</xdr:rowOff>
    </xdr:from>
    <xdr:to>
      <xdr:col>67</xdr:col>
      <xdr:colOff>101600</xdr:colOff>
      <xdr:row>97</xdr:row>
      <xdr:rowOff>17480</xdr:rowOff>
    </xdr:to>
    <xdr:sp macro="" textlink="">
      <xdr:nvSpPr>
        <xdr:cNvPr id="704" name="フローチャート: 判断 703">
          <a:extLst>
            <a:ext uri="{FF2B5EF4-FFF2-40B4-BE49-F238E27FC236}">
              <a16:creationId xmlns:a16="http://schemas.microsoft.com/office/drawing/2014/main" xmlns="" id="{00000000-0008-0000-0700-0000C0020000}"/>
            </a:ext>
          </a:extLst>
        </xdr:cNvPr>
        <xdr:cNvSpPr/>
      </xdr:nvSpPr>
      <xdr:spPr>
        <a:xfrm>
          <a:off x="12763500" y="1654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34007</xdr:rowOff>
    </xdr:from>
    <xdr:ext cx="534377"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2547111" y="1632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xmlns=""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149600</xdr:rowOff>
    </xdr:from>
    <xdr:to>
      <xdr:col>85</xdr:col>
      <xdr:colOff>177800</xdr:colOff>
      <xdr:row>97</xdr:row>
      <xdr:rowOff>79750</xdr:rowOff>
    </xdr:to>
    <xdr:sp macro="" textlink="">
      <xdr:nvSpPr>
        <xdr:cNvPr id="711" name="楕円 710">
          <a:extLst>
            <a:ext uri="{FF2B5EF4-FFF2-40B4-BE49-F238E27FC236}">
              <a16:creationId xmlns:a16="http://schemas.microsoft.com/office/drawing/2014/main" xmlns="" id="{00000000-0008-0000-0700-0000C7020000}"/>
            </a:ext>
          </a:extLst>
        </xdr:cNvPr>
        <xdr:cNvSpPr/>
      </xdr:nvSpPr>
      <xdr:spPr>
        <a:xfrm>
          <a:off x="16268700" y="166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128027</xdr:rowOff>
    </xdr:from>
    <xdr:ext cx="534377" cy="259045"/>
    <xdr:sp macro="" textlink="">
      <xdr:nvSpPr>
        <xdr:cNvPr id="712" name="公債費該当値テキスト">
          <a:extLst>
            <a:ext uri="{FF2B5EF4-FFF2-40B4-BE49-F238E27FC236}">
              <a16:creationId xmlns:a16="http://schemas.microsoft.com/office/drawing/2014/main" xmlns="" id="{00000000-0008-0000-0700-0000C8020000}"/>
            </a:ext>
          </a:extLst>
        </xdr:cNvPr>
        <xdr:cNvSpPr txBox="1"/>
      </xdr:nvSpPr>
      <xdr:spPr>
        <a:xfrm>
          <a:off x="16370300" y="165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141593</xdr:rowOff>
    </xdr:from>
    <xdr:to>
      <xdr:col>81</xdr:col>
      <xdr:colOff>101600</xdr:colOff>
      <xdr:row>97</xdr:row>
      <xdr:rowOff>71743</xdr:rowOff>
    </xdr:to>
    <xdr:sp macro="" textlink="">
      <xdr:nvSpPr>
        <xdr:cNvPr id="713" name="楕円 712">
          <a:extLst>
            <a:ext uri="{FF2B5EF4-FFF2-40B4-BE49-F238E27FC236}">
              <a16:creationId xmlns:a16="http://schemas.microsoft.com/office/drawing/2014/main" xmlns="" id="{00000000-0008-0000-0700-0000C9020000}"/>
            </a:ext>
          </a:extLst>
        </xdr:cNvPr>
        <xdr:cNvSpPr/>
      </xdr:nvSpPr>
      <xdr:spPr>
        <a:xfrm>
          <a:off x="15430500" y="1660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62870</xdr:rowOff>
    </xdr:from>
    <xdr:ext cx="534377"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5214111" y="1669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150949</xdr:rowOff>
    </xdr:from>
    <xdr:to>
      <xdr:col>76</xdr:col>
      <xdr:colOff>165100</xdr:colOff>
      <xdr:row>97</xdr:row>
      <xdr:rowOff>81099</xdr:rowOff>
    </xdr:to>
    <xdr:sp macro="" textlink="">
      <xdr:nvSpPr>
        <xdr:cNvPr id="715" name="楕円 714">
          <a:extLst>
            <a:ext uri="{FF2B5EF4-FFF2-40B4-BE49-F238E27FC236}">
              <a16:creationId xmlns:a16="http://schemas.microsoft.com/office/drawing/2014/main" xmlns="" id="{00000000-0008-0000-0700-0000CB020000}"/>
            </a:ext>
          </a:extLst>
        </xdr:cNvPr>
        <xdr:cNvSpPr/>
      </xdr:nvSpPr>
      <xdr:spPr>
        <a:xfrm>
          <a:off x="14541500" y="1661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72226</xdr:rowOff>
    </xdr:from>
    <xdr:ext cx="534377"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4325111" y="1670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164543</xdr:rowOff>
    </xdr:from>
    <xdr:to>
      <xdr:col>72</xdr:col>
      <xdr:colOff>38100</xdr:colOff>
      <xdr:row>97</xdr:row>
      <xdr:rowOff>94693</xdr:rowOff>
    </xdr:to>
    <xdr:sp macro="" textlink="">
      <xdr:nvSpPr>
        <xdr:cNvPr id="717" name="楕円 716">
          <a:extLst>
            <a:ext uri="{FF2B5EF4-FFF2-40B4-BE49-F238E27FC236}">
              <a16:creationId xmlns:a16="http://schemas.microsoft.com/office/drawing/2014/main" xmlns="" id="{00000000-0008-0000-0700-0000CD020000}"/>
            </a:ext>
          </a:extLst>
        </xdr:cNvPr>
        <xdr:cNvSpPr/>
      </xdr:nvSpPr>
      <xdr:spPr>
        <a:xfrm>
          <a:off x="13652500" y="1662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85820</xdr:rowOff>
    </xdr:from>
    <xdr:ext cx="534377" cy="259045"/>
    <xdr:sp macro="" textlink="">
      <xdr:nvSpPr>
        <xdr:cNvPr id="718" name="テキスト ボックス 717">
          <a:extLst>
            <a:ext uri="{FF2B5EF4-FFF2-40B4-BE49-F238E27FC236}">
              <a16:creationId xmlns:a16="http://schemas.microsoft.com/office/drawing/2014/main" xmlns="" id="{00000000-0008-0000-0700-0000CE020000}"/>
            </a:ext>
          </a:extLst>
        </xdr:cNvPr>
        <xdr:cNvSpPr txBox="1"/>
      </xdr:nvSpPr>
      <xdr:spPr>
        <a:xfrm>
          <a:off x="13436111" y="1671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11435</xdr:rowOff>
    </xdr:from>
    <xdr:to>
      <xdr:col>67</xdr:col>
      <xdr:colOff>101600</xdr:colOff>
      <xdr:row>97</xdr:row>
      <xdr:rowOff>113035</xdr:rowOff>
    </xdr:to>
    <xdr:sp macro="" textlink="">
      <xdr:nvSpPr>
        <xdr:cNvPr id="719" name="楕円 718">
          <a:extLst>
            <a:ext uri="{FF2B5EF4-FFF2-40B4-BE49-F238E27FC236}">
              <a16:creationId xmlns:a16="http://schemas.microsoft.com/office/drawing/2014/main" xmlns="" id="{00000000-0008-0000-0700-0000CF020000}"/>
            </a:ext>
          </a:extLst>
        </xdr:cNvPr>
        <xdr:cNvSpPr/>
      </xdr:nvSpPr>
      <xdr:spPr>
        <a:xfrm>
          <a:off x="12763500" y="1664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104162</xdr:rowOff>
    </xdr:from>
    <xdr:ext cx="534377" cy="259045"/>
    <xdr:sp macro="" textlink="">
      <xdr:nvSpPr>
        <xdr:cNvPr id="720" name="テキスト ボックス 719">
          <a:extLst>
            <a:ext uri="{FF2B5EF4-FFF2-40B4-BE49-F238E27FC236}">
              <a16:creationId xmlns:a16="http://schemas.microsoft.com/office/drawing/2014/main" xmlns="" id="{00000000-0008-0000-0700-0000D0020000}"/>
            </a:ext>
          </a:extLst>
        </xdr:cNvPr>
        <xdr:cNvSpPr txBox="1"/>
      </xdr:nvSpPr>
      <xdr:spPr>
        <a:xfrm>
          <a:off x="12547111" y="1673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xmlns=""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xmlns=""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xmlns=""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xmlns=""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xmlns=""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xmlns=""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xmlns=""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a:extLst>
            <a:ext uri="{FF2B5EF4-FFF2-40B4-BE49-F238E27FC236}">
              <a16:creationId xmlns:a16="http://schemas.microsoft.com/office/drawing/2014/main" xmlns="" id="{00000000-0008-0000-0700-0000DE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a:extLst>
            <a:ext uri="{FF2B5EF4-FFF2-40B4-BE49-F238E27FC236}">
              <a16:creationId xmlns:a16="http://schemas.microsoft.com/office/drawing/2014/main" xmlns="" id="{00000000-0008-0000-0700-0000E0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a:extLst>
            <a:ext uri="{FF2B5EF4-FFF2-40B4-BE49-F238E27FC236}">
              <a16:creationId xmlns:a16="http://schemas.microsoft.com/office/drawing/2014/main" xmlns="" id="{00000000-0008-0000-0700-0000E2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xmlns=""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xmlns=""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xmlns=""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xmlns=""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78196</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flipV="1">
          <a:off x="22159595" y="5221696"/>
          <a:ext cx="1269" cy="1563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諸支出金最小値テキスト">
          <a:extLst>
            <a:ext uri="{FF2B5EF4-FFF2-40B4-BE49-F238E27FC236}">
              <a16:creationId xmlns:a16="http://schemas.microsoft.com/office/drawing/2014/main" xmlns="" id="{00000000-0008-0000-0700-0000EB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24873</xdr:rowOff>
    </xdr:from>
    <xdr:ext cx="534377" cy="259045"/>
    <xdr:sp macro="" textlink="">
      <xdr:nvSpPr>
        <xdr:cNvPr id="749" name="諸支出金最大値テキスト">
          <a:extLst>
            <a:ext uri="{FF2B5EF4-FFF2-40B4-BE49-F238E27FC236}">
              <a16:creationId xmlns:a16="http://schemas.microsoft.com/office/drawing/2014/main" xmlns="" id="{00000000-0008-0000-0700-0000ED020000}"/>
            </a:ext>
          </a:extLst>
        </xdr:cNvPr>
        <xdr:cNvSpPr txBox="1"/>
      </xdr:nvSpPr>
      <xdr:spPr>
        <a:xfrm>
          <a:off x="22212300" y="499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78196</xdr:rowOff>
    </xdr:from>
    <xdr:to>
      <xdr:col>116</xdr:col>
      <xdr:colOff>152400</xdr:colOff>
      <xdr:row>30</xdr:row>
      <xdr:rowOff>78196</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a:off x="22072600" y="5221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xmlns=""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19139</xdr:rowOff>
    </xdr:from>
    <xdr:ext cx="378565" cy="259045"/>
    <xdr:sp macro="" textlink="">
      <xdr:nvSpPr>
        <xdr:cNvPr id="752" name="諸支出金平均値テキスト">
          <a:extLst>
            <a:ext uri="{FF2B5EF4-FFF2-40B4-BE49-F238E27FC236}">
              <a16:creationId xmlns:a16="http://schemas.microsoft.com/office/drawing/2014/main" xmlns="" id="{00000000-0008-0000-0700-0000F0020000}"/>
            </a:ext>
          </a:extLst>
        </xdr:cNvPr>
        <xdr:cNvSpPr txBox="1"/>
      </xdr:nvSpPr>
      <xdr:spPr>
        <a:xfrm>
          <a:off x="22212300" y="653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167712</xdr:rowOff>
    </xdr:from>
    <xdr:to>
      <xdr:col>116</xdr:col>
      <xdr:colOff>114300</xdr:colOff>
      <xdr:row>39</xdr:row>
      <xdr:rowOff>97862</xdr:rowOff>
    </xdr:to>
    <xdr:sp macro="" textlink="">
      <xdr:nvSpPr>
        <xdr:cNvPr id="753" name="フローチャート: 判断 752">
          <a:extLst>
            <a:ext uri="{FF2B5EF4-FFF2-40B4-BE49-F238E27FC236}">
              <a16:creationId xmlns:a16="http://schemas.microsoft.com/office/drawing/2014/main" xmlns="" id="{00000000-0008-0000-0700-0000F1020000}"/>
            </a:ext>
          </a:extLst>
        </xdr:cNvPr>
        <xdr:cNvSpPr/>
      </xdr:nvSpPr>
      <xdr:spPr>
        <a:xfrm>
          <a:off x="22110700" y="668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xmlns=""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25545</xdr:rowOff>
    </xdr:from>
    <xdr:to>
      <xdr:col>112</xdr:col>
      <xdr:colOff>38100</xdr:colOff>
      <xdr:row>39</xdr:row>
      <xdr:rowOff>127145</xdr:rowOff>
    </xdr:to>
    <xdr:sp macro="" textlink="">
      <xdr:nvSpPr>
        <xdr:cNvPr id="755" name="フローチャート: 判断 754">
          <a:extLst>
            <a:ext uri="{FF2B5EF4-FFF2-40B4-BE49-F238E27FC236}">
              <a16:creationId xmlns:a16="http://schemas.microsoft.com/office/drawing/2014/main" xmlns="" id="{00000000-0008-0000-0700-0000F3020000}"/>
            </a:ext>
          </a:extLst>
        </xdr:cNvPr>
        <xdr:cNvSpPr/>
      </xdr:nvSpPr>
      <xdr:spPr>
        <a:xfrm>
          <a:off x="21272500" y="6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143672</xdr:rowOff>
    </xdr:from>
    <xdr:ext cx="378565"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21134017" y="6487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xmlns=""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31859</xdr:rowOff>
    </xdr:from>
    <xdr:to>
      <xdr:col>107</xdr:col>
      <xdr:colOff>101600</xdr:colOff>
      <xdr:row>39</xdr:row>
      <xdr:rowOff>133459</xdr:rowOff>
    </xdr:to>
    <xdr:sp macro="" textlink="">
      <xdr:nvSpPr>
        <xdr:cNvPr id="758" name="フローチャート: 判断 757">
          <a:extLst>
            <a:ext uri="{FF2B5EF4-FFF2-40B4-BE49-F238E27FC236}">
              <a16:creationId xmlns:a16="http://schemas.microsoft.com/office/drawing/2014/main" xmlns="" id="{00000000-0008-0000-0700-0000F6020000}"/>
            </a:ext>
          </a:extLst>
        </xdr:cNvPr>
        <xdr:cNvSpPr/>
      </xdr:nvSpPr>
      <xdr:spPr>
        <a:xfrm>
          <a:off x="20383500" y="671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149986</xdr:rowOff>
    </xdr:from>
    <xdr:ext cx="378565"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20245017" y="6493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xmlns=""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37302</xdr:rowOff>
    </xdr:from>
    <xdr:to>
      <xdr:col>102</xdr:col>
      <xdr:colOff>165100</xdr:colOff>
      <xdr:row>39</xdr:row>
      <xdr:rowOff>138902</xdr:rowOff>
    </xdr:to>
    <xdr:sp macro="" textlink="">
      <xdr:nvSpPr>
        <xdr:cNvPr id="761" name="フローチャート: 判断 760">
          <a:extLst>
            <a:ext uri="{FF2B5EF4-FFF2-40B4-BE49-F238E27FC236}">
              <a16:creationId xmlns:a16="http://schemas.microsoft.com/office/drawing/2014/main" xmlns="" id="{00000000-0008-0000-0700-0000F9020000}"/>
            </a:ext>
          </a:extLst>
        </xdr:cNvPr>
        <xdr:cNvSpPr/>
      </xdr:nvSpPr>
      <xdr:spPr>
        <a:xfrm>
          <a:off x="19494500" y="672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155429</xdr:rowOff>
    </xdr:from>
    <xdr:ext cx="313932"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19388333" y="6499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26198</xdr:rowOff>
    </xdr:from>
    <xdr:to>
      <xdr:col>98</xdr:col>
      <xdr:colOff>38100</xdr:colOff>
      <xdr:row>39</xdr:row>
      <xdr:rowOff>127798</xdr:rowOff>
    </xdr:to>
    <xdr:sp macro="" textlink="">
      <xdr:nvSpPr>
        <xdr:cNvPr id="763" name="フローチャート: 判断 762">
          <a:extLst>
            <a:ext uri="{FF2B5EF4-FFF2-40B4-BE49-F238E27FC236}">
              <a16:creationId xmlns:a16="http://schemas.microsoft.com/office/drawing/2014/main" xmlns="" id="{00000000-0008-0000-0700-0000FB020000}"/>
            </a:ext>
          </a:extLst>
        </xdr:cNvPr>
        <xdr:cNvSpPr/>
      </xdr:nvSpPr>
      <xdr:spPr>
        <a:xfrm>
          <a:off x="18605500" y="6712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144325</xdr:rowOff>
    </xdr:from>
    <xdr:ext cx="378565"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18467017" y="6487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xmlns=""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xmlns=""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146139</xdr:rowOff>
    </xdr:from>
    <xdr:ext cx="249299" cy="259045"/>
    <xdr:sp macro="" textlink="">
      <xdr:nvSpPr>
        <xdr:cNvPr id="771" name="諸支出金該当値テキスト">
          <a:extLst>
            <a:ext uri="{FF2B5EF4-FFF2-40B4-BE49-F238E27FC236}">
              <a16:creationId xmlns:a16="http://schemas.microsoft.com/office/drawing/2014/main" xmlns="" id="{00000000-0008-0000-0700-000003030000}"/>
            </a:ext>
          </a:extLst>
        </xdr:cNvPr>
        <xdr:cNvSpPr txBox="1"/>
      </xdr:nvSpPr>
      <xdr:spPr>
        <a:xfrm>
          <a:off x="22212300" y="66612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xmlns=""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xmlns=""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xmlns=""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xmlns=""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xmlns=""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xmlns=""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xmlns=""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xmlns=""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xmlns=""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xmlns=""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xmlns=""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xmlns=""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xmlns=""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xmlns=""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xmlns=""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xmlns=""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xmlns=""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xmlns=""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xmlns=""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xmlns=""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xmlns=""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xmlns=""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xmlns=""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xmlns=""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xmlns=""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xmlns=""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xmlns=""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xmlns=""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xmlns=""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xmlns=""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xmlns=""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xmlns=""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xmlns=""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xmlns=""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xmlns=""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xmlns=""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xmlns=""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xmlns=""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xmlns=""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xmlns=""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xmlns=""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xmlns=""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xmlns=""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xmlns=""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民生費は、住民一人当たり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２１７，２３１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円で前年度決算と比較すると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１３．２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％増となっており類似団体を上回っている。前年度からの増額理由は子育て世帯臨時特別給付金事業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や住民税非課税世帯等に対する臨時特別給付金事業費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衛生費は、住民一人当たり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９２，２５２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円で、前年度決算と比較すると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７１．９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％増となっており大幅に増加し、類似団体を上回っている。前年度からの増加理由は一般廃棄物処理施設整備事業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や新型コロナウイルス感染症対策費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によるものある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教育費は、住民一人当たり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４７，８１８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円で、前年度決算と比較すると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３９．４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となっている。前年度からの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額理由は、市民文化会館整備推進事業および教育委員会ネットワーク管理事業（タブレット導入）</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の完了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によるもので、前年度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大幅に上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回っていた類似団体を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福岡県柳川市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中期的財政計画のもとに、年度間の財政の不均衡の調整や災害などの緊急時に対応するため一定規模を確保するようにし、決算余剰金の積立を行い、最低限の取り崩しに努めている。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コロナ不用事業に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を行った。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普通交付税の追加交付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等により、実質単年度収支は約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字になっている。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福岡県柳川市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全ての会計について、実質収支（公営企業は資金剰余額）は黒字である。また、各会計の実質収支（資金剰余額）の推移も概ね一定で、今後もこの傾向は続く見込み。</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各会計の推移　（単位：千円）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水道事業会計（資金剰余額）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Ｈ２９：</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1,950,637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Ｈ３０：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1,997,926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Ｒ１：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2,015,328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Ｒ２：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2,122,220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Ｒ３：</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2,194,607</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Ｈ２９：</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829,026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Ｈ３０：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771,111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Ｒ１：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699,586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Ｒ２：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763,118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Ｒ３：</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1,678,416</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下水道事業会計（資金剰余額）</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Ｈ２９：</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66,880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Ｈ３０：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32,462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Ｒ１：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115,808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Ｒ２：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124,648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Ｒ３：</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127,255</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国民健康保険特別会計</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Ｈ２９：</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226,285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Ｈ３０：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195,981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Ｒ１：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99,654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Ｒ２：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126,680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Ｒ３：</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271,924</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住宅新築資金等特別会計</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Ｈ２９：</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4,655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Ｈ３０：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12,288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Ｒ１：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11,738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Ｒ２：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11,179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Ｒ３：</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後期高齢者医療特別会計</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Ｈ２９：</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Ｈ３０：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Ｒ１：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3,997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Ｒ２：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3,480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Ｒ３：</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4,664</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公共用地先行取得等特別会計</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Ｈ２９：</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Ｈ３０：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Ｒ１：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Ｒ２：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Ｒ３：０</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xmlns=""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xmlns=""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72.16.101.112\01051&#36001;&#25919;&#35506;\&#36001;&#25919;&#20418;\03&#20844;&#20250;&#35336;\R5\R051005&#65288;&#20877;&#20986;&#21147;&#23436;&#20102;&#12398;&#12372;&#36899;&#32097;&#65289;&#20196;&#21644;&#65299;&#24180;&#24230;&#36001;&#25919;&#29366;&#27841;&#36039;&#26009;&#38598;&#12398;&#20316;&#25104;&#12395;&#12388;&#12356;&#12390;&#65288;2&#22238;&#30446;&#12539;&#22320;&#26041;&#20844;&#20250;&#35336;&#38306;&#20418;&#65289;\02&#22238;&#31572;\&#30476;&#25552;&#20986;&#20998;&#65288;&#65297;&#22238;&#30446;&#12392;&#65298;&#22238;&#30446;&#12398;&#32080;&#21512;&#65289;\&#12304;&#36001;&#25919;&#29366;&#27841;&#36039;&#26009;&#38598;&#12305;_402079_&#26611;&#24029;&#24066;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BP51">
            <v>17.899999999999999</v>
          </cell>
          <cell r="BQ51">
            <v>0</v>
          </cell>
          <cell r="BR51">
            <v>0</v>
          </cell>
          <cell r="BS51">
            <v>0</v>
          </cell>
          <cell r="BT51">
            <v>0</v>
          </cell>
          <cell r="BU51">
            <v>0</v>
          </cell>
          <cell r="BV51">
            <v>0</v>
          </cell>
          <cell r="BW51">
            <v>0</v>
          </cell>
          <cell r="BX51">
            <v>16.7</v>
          </cell>
          <cell r="BY51">
            <v>0</v>
          </cell>
          <cell r="BZ51">
            <v>0</v>
          </cell>
          <cell r="CA51">
            <v>0</v>
          </cell>
          <cell r="CB51">
            <v>0</v>
          </cell>
          <cell r="CC51">
            <v>0</v>
          </cell>
          <cell r="CD51">
            <v>0</v>
          </cell>
          <cell r="CE51">
            <v>0</v>
          </cell>
          <cell r="CF51">
            <v>22.3</v>
          </cell>
          <cell r="CG51">
            <v>0</v>
          </cell>
          <cell r="CH51">
            <v>0</v>
          </cell>
          <cell r="CI51">
            <v>0</v>
          </cell>
          <cell r="CJ51">
            <v>0</v>
          </cell>
          <cell r="CK51">
            <v>0</v>
          </cell>
          <cell r="CL51">
            <v>0</v>
          </cell>
          <cell r="CM51">
            <v>0</v>
          </cell>
          <cell r="CN51">
            <v>32.5</v>
          </cell>
          <cell r="CO51">
            <v>0</v>
          </cell>
          <cell r="CP51">
            <v>0</v>
          </cell>
          <cell r="CQ51">
            <v>0</v>
          </cell>
          <cell r="CR51">
            <v>0</v>
          </cell>
          <cell r="CS51">
            <v>0</v>
          </cell>
          <cell r="CT51">
            <v>0</v>
          </cell>
          <cell r="CU51">
            <v>0</v>
          </cell>
          <cell r="CV51">
            <v>42.4</v>
          </cell>
          <cell r="CW51">
            <v>0</v>
          </cell>
          <cell r="CX51">
            <v>0</v>
          </cell>
          <cell r="CY51">
            <v>0</v>
          </cell>
          <cell r="CZ51">
            <v>0</v>
          </cell>
          <cell r="DA51">
            <v>0</v>
          </cell>
          <cell r="DB51">
            <v>0</v>
          </cell>
          <cell r="DC51">
            <v>0</v>
          </cell>
        </row>
        <row r="53">
          <cell r="BP53">
            <v>56.8</v>
          </cell>
          <cell r="BQ53">
            <v>0</v>
          </cell>
          <cell r="BR53">
            <v>0</v>
          </cell>
          <cell r="BS53">
            <v>0</v>
          </cell>
          <cell r="BT53">
            <v>0</v>
          </cell>
          <cell r="BU53">
            <v>0</v>
          </cell>
          <cell r="BV53">
            <v>0</v>
          </cell>
          <cell r="BW53">
            <v>0</v>
          </cell>
          <cell r="BX53">
            <v>58.2</v>
          </cell>
          <cell r="BY53">
            <v>0</v>
          </cell>
          <cell r="BZ53">
            <v>0</v>
          </cell>
          <cell r="CA53">
            <v>0</v>
          </cell>
          <cell r="CB53">
            <v>0</v>
          </cell>
          <cell r="CC53">
            <v>0</v>
          </cell>
          <cell r="CD53">
            <v>0</v>
          </cell>
          <cell r="CE53">
            <v>0</v>
          </cell>
          <cell r="CF53">
            <v>59.3</v>
          </cell>
          <cell r="CG53">
            <v>0</v>
          </cell>
          <cell r="CH53">
            <v>0</v>
          </cell>
          <cell r="CI53">
            <v>0</v>
          </cell>
          <cell r="CJ53">
            <v>0</v>
          </cell>
          <cell r="CK53">
            <v>0</v>
          </cell>
          <cell r="CL53">
            <v>0</v>
          </cell>
          <cell r="CM53">
            <v>0</v>
          </cell>
          <cell r="CN53">
            <v>58.9</v>
          </cell>
          <cell r="CO53">
            <v>0</v>
          </cell>
          <cell r="CP53">
            <v>0</v>
          </cell>
          <cell r="CQ53">
            <v>0</v>
          </cell>
          <cell r="CR53">
            <v>0</v>
          </cell>
          <cell r="CS53">
            <v>0</v>
          </cell>
          <cell r="CT53">
            <v>0</v>
          </cell>
          <cell r="CU53">
            <v>0</v>
          </cell>
          <cell r="CV53">
            <v>60.2</v>
          </cell>
          <cell r="CW53">
            <v>0</v>
          </cell>
          <cell r="CX53">
            <v>0</v>
          </cell>
          <cell r="CY53">
            <v>0</v>
          </cell>
          <cell r="CZ53">
            <v>0</v>
          </cell>
          <cell r="DA53">
            <v>0</v>
          </cell>
          <cell r="DB53">
            <v>0</v>
          </cell>
          <cell r="DC53">
            <v>0</v>
          </cell>
        </row>
        <row r="55">
          <cell r="AN55" t="str">
            <v>類似団体内平均値</v>
          </cell>
          <cell r="BP55">
            <v>30.2</v>
          </cell>
          <cell r="BQ55">
            <v>0</v>
          </cell>
          <cell r="BR55">
            <v>0</v>
          </cell>
          <cell r="BS55">
            <v>0</v>
          </cell>
          <cell r="BT55">
            <v>0</v>
          </cell>
          <cell r="BU55">
            <v>0</v>
          </cell>
          <cell r="BV55">
            <v>0</v>
          </cell>
          <cell r="BW55">
            <v>0</v>
          </cell>
          <cell r="BX55">
            <v>25.4</v>
          </cell>
          <cell r="BY55">
            <v>0</v>
          </cell>
          <cell r="BZ55">
            <v>0</v>
          </cell>
          <cell r="CA55">
            <v>0</v>
          </cell>
          <cell r="CB55">
            <v>0</v>
          </cell>
          <cell r="CC55">
            <v>0</v>
          </cell>
          <cell r="CD55">
            <v>0</v>
          </cell>
          <cell r="CE55">
            <v>0</v>
          </cell>
          <cell r="CF55">
            <v>23</v>
          </cell>
          <cell r="CG55">
            <v>0</v>
          </cell>
          <cell r="CH55">
            <v>0</v>
          </cell>
          <cell r="CI55">
            <v>0</v>
          </cell>
          <cell r="CJ55">
            <v>0</v>
          </cell>
          <cell r="CK55">
            <v>0</v>
          </cell>
          <cell r="CL55">
            <v>0</v>
          </cell>
          <cell r="CM55">
            <v>0</v>
          </cell>
          <cell r="CN55">
            <v>28</v>
          </cell>
          <cell r="CO55">
            <v>0</v>
          </cell>
          <cell r="CP55">
            <v>0</v>
          </cell>
          <cell r="CQ55">
            <v>0</v>
          </cell>
          <cell r="CR55">
            <v>0</v>
          </cell>
          <cell r="CS55">
            <v>0</v>
          </cell>
          <cell r="CT55">
            <v>0</v>
          </cell>
          <cell r="CU55">
            <v>0</v>
          </cell>
          <cell r="CV55">
            <v>19.2</v>
          </cell>
          <cell r="CW55">
            <v>0</v>
          </cell>
          <cell r="CX55">
            <v>0</v>
          </cell>
          <cell r="CY55">
            <v>0</v>
          </cell>
          <cell r="CZ55">
            <v>0</v>
          </cell>
          <cell r="DA55">
            <v>0</v>
          </cell>
          <cell r="DB55">
            <v>0</v>
          </cell>
          <cell r="DC55">
            <v>0</v>
          </cell>
        </row>
        <row r="57">
          <cell r="BP57">
            <v>58.9</v>
          </cell>
          <cell r="BQ57">
            <v>0</v>
          </cell>
          <cell r="BR57">
            <v>0</v>
          </cell>
          <cell r="BS57">
            <v>0</v>
          </cell>
          <cell r="BT57">
            <v>0</v>
          </cell>
          <cell r="BU57">
            <v>0</v>
          </cell>
          <cell r="BV57">
            <v>0</v>
          </cell>
          <cell r="BW57">
            <v>0</v>
          </cell>
          <cell r="BX57">
            <v>60</v>
          </cell>
          <cell r="BY57">
            <v>0</v>
          </cell>
          <cell r="BZ57">
            <v>0</v>
          </cell>
          <cell r="CA57">
            <v>0</v>
          </cell>
          <cell r="CB57">
            <v>0</v>
          </cell>
          <cell r="CC57">
            <v>0</v>
          </cell>
          <cell r="CD57">
            <v>0</v>
          </cell>
          <cell r="CE57">
            <v>0</v>
          </cell>
          <cell r="CF57">
            <v>60.6</v>
          </cell>
          <cell r="CG57">
            <v>0</v>
          </cell>
          <cell r="CH57">
            <v>0</v>
          </cell>
          <cell r="CI57">
            <v>0</v>
          </cell>
          <cell r="CJ57">
            <v>0</v>
          </cell>
          <cell r="CK57">
            <v>0</v>
          </cell>
          <cell r="CL57">
            <v>0</v>
          </cell>
          <cell r="CM57">
            <v>0</v>
          </cell>
          <cell r="CN57">
            <v>62.3</v>
          </cell>
          <cell r="CO57">
            <v>0</v>
          </cell>
          <cell r="CP57">
            <v>0</v>
          </cell>
          <cell r="CQ57">
            <v>0</v>
          </cell>
          <cell r="CR57">
            <v>0</v>
          </cell>
          <cell r="CS57">
            <v>0</v>
          </cell>
          <cell r="CT57">
            <v>0</v>
          </cell>
          <cell r="CU57">
            <v>0</v>
          </cell>
          <cell r="CV57">
            <v>62.1</v>
          </cell>
          <cell r="CW57">
            <v>0</v>
          </cell>
          <cell r="CX57">
            <v>0</v>
          </cell>
          <cell r="CY57">
            <v>0</v>
          </cell>
          <cell r="CZ57">
            <v>0</v>
          </cell>
          <cell r="DA57">
            <v>0</v>
          </cell>
          <cell r="DB57">
            <v>0</v>
          </cell>
          <cell r="DC57">
            <v>0</v>
          </cell>
        </row>
        <row r="72">
          <cell r="BP72" t="str">
            <v>H29</v>
          </cell>
          <cell r="BX72" t="str">
            <v>H30</v>
          </cell>
          <cell r="CF72" t="str">
            <v>R01</v>
          </cell>
          <cell r="CN72" t="str">
            <v>R02</v>
          </cell>
          <cell r="CV72" t="str">
            <v>R03</v>
          </cell>
        </row>
        <row r="73">
          <cell r="AN73" t="str">
            <v>当該団体値</v>
          </cell>
          <cell r="BP73">
            <v>17.899999999999999</v>
          </cell>
          <cell r="BQ73">
            <v>0</v>
          </cell>
          <cell r="BR73">
            <v>0</v>
          </cell>
          <cell r="BS73">
            <v>0</v>
          </cell>
          <cell r="BT73">
            <v>0</v>
          </cell>
          <cell r="BU73">
            <v>0</v>
          </cell>
          <cell r="BV73">
            <v>0</v>
          </cell>
          <cell r="BW73">
            <v>0</v>
          </cell>
          <cell r="BX73">
            <v>16.7</v>
          </cell>
          <cell r="BY73">
            <v>0</v>
          </cell>
          <cell r="BZ73">
            <v>0</v>
          </cell>
          <cell r="CA73">
            <v>0</v>
          </cell>
          <cell r="CB73">
            <v>0</v>
          </cell>
          <cell r="CC73">
            <v>0</v>
          </cell>
          <cell r="CD73">
            <v>0</v>
          </cell>
          <cell r="CE73">
            <v>0</v>
          </cell>
          <cell r="CF73">
            <v>22.3</v>
          </cell>
          <cell r="CG73">
            <v>0</v>
          </cell>
          <cell r="CH73">
            <v>0</v>
          </cell>
          <cell r="CI73">
            <v>0</v>
          </cell>
          <cell r="CJ73">
            <v>0</v>
          </cell>
          <cell r="CK73">
            <v>0</v>
          </cell>
          <cell r="CL73">
            <v>0</v>
          </cell>
          <cell r="CM73">
            <v>0</v>
          </cell>
          <cell r="CN73">
            <v>32.5</v>
          </cell>
          <cell r="CO73">
            <v>0</v>
          </cell>
          <cell r="CP73">
            <v>0</v>
          </cell>
          <cell r="CQ73">
            <v>0</v>
          </cell>
          <cell r="CR73">
            <v>0</v>
          </cell>
          <cell r="CS73">
            <v>0</v>
          </cell>
          <cell r="CT73">
            <v>0</v>
          </cell>
          <cell r="CU73">
            <v>0</v>
          </cell>
          <cell r="CV73">
            <v>42.4</v>
          </cell>
          <cell r="CW73">
            <v>0</v>
          </cell>
          <cell r="CX73">
            <v>0</v>
          </cell>
          <cell r="CY73">
            <v>0</v>
          </cell>
          <cell r="CZ73">
            <v>0</v>
          </cell>
          <cell r="DA73">
            <v>0</v>
          </cell>
          <cell r="DB73">
            <v>0</v>
          </cell>
          <cell r="DC73">
            <v>0</v>
          </cell>
        </row>
        <row r="75">
          <cell r="BP75">
            <v>6.9</v>
          </cell>
          <cell r="BQ75">
            <v>0</v>
          </cell>
          <cell r="BR75">
            <v>0</v>
          </cell>
          <cell r="BS75">
            <v>0</v>
          </cell>
          <cell r="BT75">
            <v>0</v>
          </cell>
          <cell r="BU75">
            <v>0</v>
          </cell>
          <cell r="BV75">
            <v>0</v>
          </cell>
          <cell r="BW75">
            <v>0</v>
          </cell>
          <cell r="BX75">
            <v>6</v>
          </cell>
          <cell r="BY75">
            <v>0</v>
          </cell>
          <cell r="BZ75">
            <v>0</v>
          </cell>
          <cell r="CA75">
            <v>0</v>
          </cell>
          <cell r="CB75">
            <v>0</v>
          </cell>
          <cell r="CC75">
            <v>0</v>
          </cell>
          <cell r="CD75">
            <v>0</v>
          </cell>
          <cell r="CE75">
            <v>0</v>
          </cell>
          <cell r="CF75">
            <v>5</v>
          </cell>
          <cell r="CG75">
            <v>0</v>
          </cell>
          <cell r="CH75">
            <v>0</v>
          </cell>
          <cell r="CI75">
            <v>0</v>
          </cell>
          <cell r="CJ75">
            <v>0</v>
          </cell>
          <cell r="CK75">
            <v>0</v>
          </cell>
          <cell r="CL75">
            <v>0</v>
          </cell>
          <cell r="CM75">
            <v>0</v>
          </cell>
          <cell r="CN75">
            <v>5.4</v>
          </cell>
          <cell r="CO75">
            <v>0</v>
          </cell>
          <cell r="CP75">
            <v>0</v>
          </cell>
          <cell r="CQ75">
            <v>0</v>
          </cell>
          <cell r="CR75">
            <v>0</v>
          </cell>
          <cell r="CS75">
            <v>0</v>
          </cell>
          <cell r="CT75">
            <v>0</v>
          </cell>
          <cell r="CU75">
            <v>0</v>
          </cell>
          <cell r="CV75">
            <v>5.5</v>
          </cell>
          <cell r="CW75">
            <v>0</v>
          </cell>
          <cell r="CX75">
            <v>0</v>
          </cell>
          <cell r="CY75">
            <v>0</v>
          </cell>
          <cell r="CZ75">
            <v>0</v>
          </cell>
          <cell r="DA75">
            <v>0</v>
          </cell>
          <cell r="DB75">
            <v>0</v>
          </cell>
          <cell r="DC75">
            <v>0</v>
          </cell>
        </row>
        <row r="77">
          <cell r="AN77" t="str">
            <v>類似団体内平均値</v>
          </cell>
          <cell r="BP77">
            <v>30.2</v>
          </cell>
          <cell r="BQ77">
            <v>0</v>
          </cell>
          <cell r="BR77">
            <v>0</v>
          </cell>
          <cell r="BS77">
            <v>0</v>
          </cell>
          <cell r="BT77">
            <v>0</v>
          </cell>
          <cell r="BU77">
            <v>0</v>
          </cell>
          <cell r="BV77">
            <v>0</v>
          </cell>
          <cell r="BW77">
            <v>0</v>
          </cell>
          <cell r="BX77">
            <v>25.4</v>
          </cell>
          <cell r="BY77">
            <v>0</v>
          </cell>
          <cell r="BZ77">
            <v>0</v>
          </cell>
          <cell r="CA77">
            <v>0</v>
          </cell>
          <cell r="CB77">
            <v>0</v>
          </cell>
          <cell r="CC77">
            <v>0</v>
          </cell>
          <cell r="CD77">
            <v>0</v>
          </cell>
          <cell r="CE77">
            <v>0</v>
          </cell>
          <cell r="CF77">
            <v>23</v>
          </cell>
          <cell r="CG77">
            <v>0</v>
          </cell>
          <cell r="CH77">
            <v>0</v>
          </cell>
          <cell r="CI77">
            <v>0</v>
          </cell>
          <cell r="CJ77">
            <v>0</v>
          </cell>
          <cell r="CK77">
            <v>0</v>
          </cell>
          <cell r="CL77">
            <v>0</v>
          </cell>
          <cell r="CM77">
            <v>0</v>
          </cell>
          <cell r="CN77">
            <v>28</v>
          </cell>
          <cell r="CO77">
            <v>0</v>
          </cell>
          <cell r="CP77">
            <v>0</v>
          </cell>
          <cell r="CQ77">
            <v>0</v>
          </cell>
          <cell r="CR77">
            <v>0</v>
          </cell>
          <cell r="CS77">
            <v>0</v>
          </cell>
          <cell r="CT77">
            <v>0</v>
          </cell>
          <cell r="CU77">
            <v>0</v>
          </cell>
          <cell r="CV77">
            <v>19.2</v>
          </cell>
          <cell r="CW77">
            <v>0</v>
          </cell>
          <cell r="CX77">
            <v>0</v>
          </cell>
          <cell r="CY77">
            <v>0</v>
          </cell>
          <cell r="CZ77">
            <v>0</v>
          </cell>
          <cell r="DA77">
            <v>0</v>
          </cell>
          <cell r="DB77">
            <v>0</v>
          </cell>
          <cell r="DC77">
            <v>0</v>
          </cell>
        </row>
        <row r="79">
          <cell r="BP79">
            <v>8</v>
          </cell>
          <cell r="BQ79">
            <v>0</v>
          </cell>
          <cell r="BR79">
            <v>0</v>
          </cell>
          <cell r="BS79">
            <v>0</v>
          </cell>
          <cell r="BT79">
            <v>0</v>
          </cell>
          <cell r="BU79">
            <v>0</v>
          </cell>
          <cell r="BV79">
            <v>0</v>
          </cell>
          <cell r="BW79">
            <v>0</v>
          </cell>
          <cell r="BX79">
            <v>7.8</v>
          </cell>
          <cell r="BY79">
            <v>0</v>
          </cell>
          <cell r="BZ79">
            <v>0</v>
          </cell>
          <cell r="CA79">
            <v>0</v>
          </cell>
          <cell r="CB79">
            <v>0</v>
          </cell>
          <cell r="CC79">
            <v>0</v>
          </cell>
          <cell r="CD79">
            <v>0</v>
          </cell>
          <cell r="CE79">
            <v>0</v>
          </cell>
          <cell r="CF79">
            <v>7.7</v>
          </cell>
          <cell r="CG79">
            <v>0</v>
          </cell>
          <cell r="CH79">
            <v>0</v>
          </cell>
          <cell r="CI79">
            <v>0</v>
          </cell>
          <cell r="CJ79">
            <v>0</v>
          </cell>
          <cell r="CK79">
            <v>0</v>
          </cell>
          <cell r="CL79">
            <v>0</v>
          </cell>
          <cell r="CM79">
            <v>0</v>
          </cell>
          <cell r="CN79">
            <v>7.5</v>
          </cell>
          <cell r="CO79">
            <v>0</v>
          </cell>
          <cell r="CP79">
            <v>0</v>
          </cell>
          <cell r="CQ79">
            <v>0</v>
          </cell>
          <cell r="CR79">
            <v>0</v>
          </cell>
          <cell r="CS79">
            <v>0</v>
          </cell>
          <cell r="CT79">
            <v>0</v>
          </cell>
          <cell r="CU79">
            <v>0</v>
          </cell>
          <cell r="CV79">
            <v>8</v>
          </cell>
          <cell r="CW79">
            <v>0</v>
          </cell>
          <cell r="CX79">
            <v>0</v>
          </cell>
          <cell r="CY79">
            <v>0</v>
          </cell>
          <cell r="CZ79">
            <v>0</v>
          </cell>
          <cell r="DA79">
            <v>0</v>
          </cell>
          <cell r="DB79">
            <v>0</v>
          </cell>
          <cell r="DC79">
            <v>0</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418" t="s">
        <v>79</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75" thickBot="1">
      <c r="B2" s="179" t="s">
        <v>80</v>
      </c>
      <c r="C2" s="179"/>
      <c r="D2" s="180"/>
    </row>
    <row r="3" spans="1:119" ht="18.75" customHeight="1" thickBot="1">
      <c r="A3" s="178"/>
      <c r="B3" s="419" t="s">
        <v>81</v>
      </c>
      <c r="C3" s="420"/>
      <c r="D3" s="420"/>
      <c r="E3" s="421"/>
      <c r="F3" s="421"/>
      <c r="G3" s="421"/>
      <c r="H3" s="421"/>
      <c r="I3" s="421"/>
      <c r="J3" s="421"/>
      <c r="K3" s="421"/>
      <c r="L3" s="421" t="s">
        <v>82</v>
      </c>
      <c r="M3" s="421"/>
      <c r="N3" s="421"/>
      <c r="O3" s="421"/>
      <c r="P3" s="421"/>
      <c r="Q3" s="421"/>
      <c r="R3" s="428"/>
      <c r="S3" s="428"/>
      <c r="T3" s="428"/>
      <c r="U3" s="428"/>
      <c r="V3" s="429"/>
      <c r="W3" s="403" t="s">
        <v>83</v>
      </c>
      <c r="X3" s="404"/>
      <c r="Y3" s="404"/>
      <c r="Z3" s="404"/>
      <c r="AA3" s="404"/>
      <c r="AB3" s="420"/>
      <c r="AC3" s="428" t="s">
        <v>84</v>
      </c>
      <c r="AD3" s="404"/>
      <c r="AE3" s="404"/>
      <c r="AF3" s="404"/>
      <c r="AG3" s="404"/>
      <c r="AH3" s="404"/>
      <c r="AI3" s="404"/>
      <c r="AJ3" s="404"/>
      <c r="AK3" s="404"/>
      <c r="AL3" s="405"/>
      <c r="AM3" s="403" t="s">
        <v>85</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86</v>
      </c>
      <c r="BO3" s="404"/>
      <c r="BP3" s="404"/>
      <c r="BQ3" s="404"/>
      <c r="BR3" s="404"/>
      <c r="BS3" s="404"/>
      <c r="BT3" s="404"/>
      <c r="BU3" s="405"/>
      <c r="BV3" s="403" t="s">
        <v>87</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88</v>
      </c>
      <c r="CU3" s="404"/>
      <c r="CV3" s="404"/>
      <c r="CW3" s="404"/>
      <c r="CX3" s="404"/>
      <c r="CY3" s="404"/>
      <c r="CZ3" s="404"/>
      <c r="DA3" s="405"/>
      <c r="DB3" s="403" t="s">
        <v>89</v>
      </c>
      <c r="DC3" s="404"/>
      <c r="DD3" s="404"/>
      <c r="DE3" s="404"/>
      <c r="DF3" s="404"/>
      <c r="DG3" s="404"/>
      <c r="DH3" s="404"/>
      <c r="DI3" s="405"/>
    </row>
    <row r="4" spans="1:119" ht="18.75" customHeight="1">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90</v>
      </c>
      <c r="AZ4" s="407"/>
      <c r="BA4" s="407"/>
      <c r="BB4" s="407"/>
      <c r="BC4" s="407"/>
      <c r="BD4" s="407"/>
      <c r="BE4" s="407"/>
      <c r="BF4" s="407"/>
      <c r="BG4" s="407"/>
      <c r="BH4" s="407"/>
      <c r="BI4" s="407"/>
      <c r="BJ4" s="407"/>
      <c r="BK4" s="407"/>
      <c r="BL4" s="407"/>
      <c r="BM4" s="408"/>
      <c r="BN4" s="409">
        <v>38303848</v>
      </c>
      <c r="BO4" s="410"/>
      <c r="BP4" s="410"/>
      <c r="BQ4" s="410"/>
      <c r="BR4" s="410"/>
      <c r="BS4" s="410"/>
      <c r="BT4" s="410"/>
      <c r="BU4" s="411"/>
      <c r="BV4" s="409">
        <v>43409081</v>
      </c>
      <c r="BW4" s="410"/>
      <c r="BX4" s="410"/>
      <c r="BY4" s="410"/>
      <c r="BZ4" s="410"/>
      <c r="CA4" s="410"/>
      <c r="CB4" s="410"/>
      <c r="CC4" s="411"/>
      <c r="CD4" s="412" t="s">
        <v>91</v>
      </c>
      <c r="CE4" s="413"/>
      <c r="CF4" s="413"/>
      <c r="CG4" s="413"/>
      <c r="CH4" s="413"/>
      <c r="CI4" s="413"/>
      <c r="CJ4" s="413"/>
      <c r="CK4" s="413"/>
      <c r="CL4" s="413"/>
      <c r="CM4" s="413"/>
      <c r="CN4" s="413"/>
      <c r="CO4" s="413"/>
      <c r="CP4" s="413"/>
      <c r="CQ4" s="413"/>
      <c r="CR4" s="413"/>
      <c r="CS4" s="414"/>
      <c r="CT4" s="415">
        <v>9.8000000000000007</v>
      </c>
      <c r="CU4" s="416"/>
      <c r="CV4" s="416"/>
      <c r="CW4" s="416"/>
      <c r="CX4" s="416"/>
      <c r="CY4" s="416"/>
      <c r="CZ4" s="416"/>
      <c r="DA4" s="417"/>
      <c r="DB4" s="415">
        <v>4.7</v>
      </c>
      <c r="DC4" s="416"/>
      <c r="DD4" s="416"/>
      <c r="DE4" s="416"/>
      <c r="DF4" s="416"/>
      <c r="DG4" s="416"/>
      <c r="DH4" s="416"/>
      <c r="DI4" s="417"/>
    </row>
    <row r="5" spans="1:119" ht="18.75" customHeight="1">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92</v>
      </c>
      <c r="AN5" s="476"/>
      <c r="AO5" s="476"/>
      <c r="AP5" s="476"/>
      <c r="AQ5" s="476"/>
      <c r="AR5" s="476"/>
      <c r="AS5" s="476"/>
      <c r="AT5" s="477"/>
      <c r="AU5" s="478" t="s">
        <v>93</v>
      </c>
      <c r="AV5" s="479"/>
      <c r="AW5" s="479"/>
      <c r="AX5" s="479"/>
      <c r="AY5" s="480" t="s">
        <v>94</v>
      </c>
      <c r="AZ5" s="481"/>
      <c r="BA5" s="481"/>
      <c r="BB5" s="481"/>
      <c r="BC5" s="481"/>
      <c r="BD5" s="481"/>
      <c r="BE5" s="481"/>
      <c r="BF5" s="481"/>
      <c r="BG5" s="481"/>
      <c r="BH5" s="481"/>
      <c r="BI5" s="481"/>
      <c r="BJ5" s="481"/>
      <c r="BK5" s="481"/>
      <c r="BL5" s="481"/>
      <c r="BM5" s="482"/>
      <c r="BN5" s="446">
        <v>36546541</v>
      </c>
      <c r="BO5" s="447"/>
      <c r="BP5" s="447"/>
      <c r="BQ5" s="447"/>
      <c r="BR5" s="447"/>
      <c r="BS5" s="447"/>
      <c r="BT5" s="447"/>
      <c r="BU5" s="448"/>
      <c r="BV5" s="446">
        <v>42424424</v>
      </c>
      <c r="BW5" s="447"/>
      <c r="BX5" s="447"/>
      <c r="BY5" s="447"/>
      <c r="BZ5" s="447"/>
      <c r="CA5" s="447"/>
      <c r="CB5" s="447"/>
      <c r="CC5" s="448"/>
      <c r="CD5" s="449" t="s">
        <v>95</v>
      </c>
      <c r="CE5" s="450"/>
      <c r="CF5" s="450"/>
      <c r="CG5" s="450"/>
      <c r="CH5" s="450"/>
      <c r="CI5" s="450"/>
      <c r="CJ5" s="450"/>
      <c r="CK5" s="450"/>
      <c r="CL5" s="450"/>
      <c r="CM5" s="450"/>
      <c r="CN5" s="450"/>
      <c r="CO5" s="450"/>
      <c r="CP5" s="450"/>
      <c r="CQ5" s="450"/>
      <c r="CR5" s="450"/>
      <c r="CS5" s="451"/>
      <c r="CT5" s="443">
        <v>88.2</v>
      </c>
      <c r="CU5" s="444"/>
      <c r="CV5" s="444"/>
      <c r="CW5" s="444"/>
      <c r="CX5" s="444"/>
      <c r="CY5" s="444"/>
      <c r="CZ5" s="444"/>
      <c r="DA5" s="445"/>
      <c r="DB5" s="443">
        <v>94.3</v>
      </c>
      <c r="DC5" s="444"/>
      <c r="DD5" s="444"/>
      <c r="DE5" s="444"/>
      <c r="DF5" s="444"/>
      <c r="DG5" s="444"/>
      <c r="DH5" s="444"/>
      <c r="DI5" s="445"/>
    </row>
    <row r="6" spans="1:119" ht="18.75" customHeight="1">
      <c r="A6" s="178"/>
      <c r="B6" s="452" t="s">
        <v>96</v>
      </c>
      <c r="C6" s="453"/>
      <c r="D6" s="453"/>
      <c r="E6" s="454"/>
      <c r="F6" s="454"/>
      <c r="G6" s="454"/>
      <c r="H6" s="454"/>
      <c r="I6" s="454"/>
      <c r="J6" s="454"/>
      <c r="K6" s="454"/>
      <c r="L6" s="454" t="s">
        <v>97</v>
      </c>
      <c r="M6" s="454"/>
      <c r="N6" s="454"/>
      <c r="O6" s="454"/>
      <c r="P6" s="454"/>
      <c r="Q6" s="454"/>
      <c r="R6" s="458"/>
      <c r="S6" s="458"/>
      <c r="T6" s="458"/>
      <c r="U6" s="458"/>
      <c r="V6" s="459"/>
      <c r="W6" s="462" t="s">
        <v>98</v>
      </c>
      <c r="X6" s="463"/>
      <c r="Y6" s="463"/>
      <c r="Z6" s="463"/>
      <c r="AA6" s="463"/>
      <c r="AB6" s="453"/>
      <c r="AC6" s="466" t="s">
        <v>99</v>
      </c>
      <c r="AD6" s="467"/>
      <c r="AE6" s="467"/>
      <c r="AF6" s="467"/>
      <c r="AG6" s="467"/>
      <c r="AH6" s="467"/>
      <c r="AI6" s="467"/>
      <c r="AJ6" s="467"/>
      <c r="AK6" s="467"/>
      <c r="AL6" s="468"/>
      <c r="AM6" s="475" t="s">
        <v>100</v>
      </c>
      <c r="AN6" s="476"/>
      <c r="AO6" s="476"/>
      <c r="AP6" s="476"/>
      <c r="AQ6" s="476"/>
      <c r="AR6" s="476"/>
      <c r="AS6" s="476"/>
      <c r="AT6" s="477"/>
      <c r="AU6" s="478" t="s">
        <v>101</v>
      </c>
      <c r="AV6" s="479"/>
      <c r="AW6" s="479"/>
      <c r="AX6" s="479"/>
      <c r="AY6" s="480" t="s">
        <v>102</v>
      </c>
      <c r="AZ6" s="481"/>
      <c r="BA6" s="481"/>
      <c r="BB6" s="481"/>
      <c r="BC6" s="481"/>
      <c r="BD6" s="481"/>
      <c r="BE6" s="481"/>
      <c r="BF6" s="481"/>
      <c r="BG6" s="481"/>
      <c r="BH6" s="481"/>
      <c r="BI6" s="481"/>
      <c r="BJ6" s="481"/>
      <c r="BK6" s="481"/>
      <c r="BL6" s="481"/>
      <c r="BM6" s="482"/>
      <c r="BN6" s="446">
        <v>1757307</v>
      </c>
      <c r="BO6" s="447"/>
      <c r="BP6" s="447"/>
      <c r="BQ6" s="447"/>
      <c r="BR6" s="447"/>
      <c r="BS6" s="447"/>
      <c r="BT6" s="447"/>
      <c r="BU6" s="448"/>
      <c r="BV6" s="446">
        <v>984657</v>
      </c>
      <c r="BW6" s="447"/>
      <c r="BX6" s="447"/>
      <c r="BY6" s="447"/>
      <c r="BZ6" s="447"/>
      <c r="CA6" s="447"/>
      <c r="CB6" s="447"/>
      <c r="CC6" s="448"/>
      <c r="CD6" s="449" t="s">
        <v>103</v>
      </c>
      <c r="CE6" s="450"/>
      <c r="CF6" s="450"/>
      <c r="CG6" s="450"/>
      <c r="CH6" s="450"/>
      <c r="CI6" s="450"/>
      <c r="CJ6" s="450"/>
      <c r="CK6" s="450"/>
      <c r="CL6" s="450"/>
      <c r="CM6" s="450"/>
      <c r="CN6" s="450"/>
      <c r="CO6" s="450"/>
      <c r="CP6" s="450"/>
      <c r="CQ6" s="450"/>
      <c r="CR6" s="450"/>
      <c r="CS6" s="451"/>
      <c r="CT6" s="483">
        <v>92.7</v>
      </c>
      <c r="CU6" s="484"/>
      <c r="CV6" s="484"/>
      <c r="CW6" s="484"/>
      <c r="CX6" s="484"/>
      <c r="CY6" s="484"/>
      <c r="CZ6" s="484"/>
      <c r="DA6" s="485"/>
      <c r="DB6" s="483">
        <v>98.2</v>
      </c>
      <c r="DC6" s="484"/>
      <c r="DD6" s="484"/>
      <c r="DE6" s="484"/>
      <c r="DF6" s="484"/>
      <c r="DG6" s="484"/>
      <c r="DH6" s="484"/>
      <c r="DI6" s="485"/>
    </row>
    <row r="7" spans="1:119" ht="18.75" customHeight="1">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104</v>
      </c>
      <c r="AN7" s="476"/>
      <c r="AO7" s="476"/>
      <c r="AP7" s="476"/>
      <c r="AQ7" s="476"/>
      <c r="AR7" s="476"/>
      <c r="AS7" s="476"/>
      <c r="AT7" s="477"/>
      <c r="AU7" s="478" t="s">
        <v>101</v>
      </c>
      <c r="AV7" s="479"/>
      <c r="AW7" s="479"/>
      <c r="AX7" s="479"/>
      <c r="AY7" s="480" t="s">
        <v>105</v>
      </c>
      <c r="AZ7" s="481"/>
      <c r="BA7" s="481"/>
      <c r="BB7" s="481"/>
      <c r="BC7" s="481"/>
      <c r="BD7" s="481"/>
      <c r="BE7" s="481"/>
      <c r="BF7" s="481"/>
      <c r="BG7" s="481"/>
      <c r="BH7" s="481"/>
      <c r="BI7" s="481"/>
      <c r="BJ7" s="481"/>
      <c r="BK7" s="481"/>
      <c r="BL7" s="481"/>
      <c r="BM7" s="482"/>
      <c r="BN7" s="446">
        <v>78891</v>
      </c>
      <c r="BO7" s="447"/>
      <c r="BP7" s="447"/>
      <c r="BQ7" s="447"/>
      <c r="BR7" s="447"/>
      <c r="BS7" s="447"/>
      <c r="BT7" s="447"/>
      <c r="BU7" s="448"/>
      <c r="BV7" s="446">
        <v>210360</v>
      </c>
      <c r="BW7" s="447"/>
      <c r="BX7" s="447"/>
      <c r="BY7" s="447"/>
      <c r="BZ7" s="447"/>
      <c r="CA7" s="447"/>
      <c r="CB7" s="447"/>
      <c r="CC7" s="448"/>
      <c r="CD7" s="449" t="s">
        <v>106</v>
      </c>
      <c r="CE7" s="450"/>
      <c r="CF7" s="450"/>
      <c r="CG7" s="450"/>
      <c r="CH7" s="450"/>
      <c r="CI7" s="450"/>
      <c r="CJ7" s="450"/>
      <c r="CK7" s="450"/>
      <c r="CL7" s="450"/>
      <c r="CM7" s="450"/>
      <c r="CN7" s="450"/>
      <c r="CO7" s="450"/>
      <c r="CP7" s="450"/>
      <c r="CQ7" s="450"/>
      <c r="CR7" s="450"/>
      <c r="CS7" s="451"/>
      <c r="CT7" s="446">
        <v>17140699</v>
      </c>
      <c r="CU7" s="447"/>
      <c r="CV7" s="447"/>
      <c r="CW7" s="447"/>
      <c r="CX7" s="447"/>
      <c r="CY7" s="447"/>
      <c r="CZ7" s="447"/>
      <c r="DA7" s="448"/>
      <c r="DB7" s="446">
        <v>16419974</v>
      </c>
      <c r="DC7" s="447"/>
      <c r="DD7" s="447"/>
      <c r="DE7" s="447"/>
      <c r="DF7" s="447"/>
      <c r="DG7" s="447"/>
      <c r="DH7" s="447"/>
      <c r="DI7" s="448"/>
    </row>
    <row r="8" spans="1:119" ht="18.75" customHeight="1" thickBot="1">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107</v>
      </c>
      <c r="AN8" s="476"/>
      <c r="AO8" s="476"/>
      <c r="AP8" s="476"/>
      <c r="AQ8" s="476"/>
      <c r="AR8" s="476"/>
      <c r="AS8" s="476"/>
      <c r="AT8" s="477"/>
      <c r="AU8" s="478" t="s">
        <v>101</v>
      </c>
      <c r="AV8" s="479"/>
      <c r="AW8" s="479"/>
      <c r="AX8" s="479"/>
      <c r="AY8" s="480" t="s">
        <v>108</v>
      </c>
      <c r="AZ8" s="481"/>
      <c r="BA8" s="481"/>
      <c r="BB8" s="481"/>
      <c r="BC8" s="481"/>
      <c r="BD8" s="481"/>
      <c r="BE8" s="481"/>
      <c r="BF8" s="481"/>
      <c r="BG8" s="481"/>
      <c r="BH8" s="481"/>
      <c r="BI8" s="481"/>
      <c r="BJ8" s="481"/>
      <c r="BK8" s="481"/>
      <c r="BL8" s="481"/>
      <c r="BM8" s="482"/>
      <c r="BN8" s="446">
        <v>1678416</v>
      </c>
      <c r="BO8" s="447"/>
      <c r="BP8" s="447"/>
      <c r="BQ8" s="447"/>
      <c r="BR8" s="447"/>
      <c r="BS8" s="447"/>
      <c r="BT8" s="447"/>
      <c r="BU8" s="448"/>
      <c r="BV8" s="446">
        <v>774297</v>
      </c>
      <c r="BW8" s="447"/>
      <c r="BX8" s="447"/>
      <c r="BY8" s="447"/>
      <c r="BZ8" s="447"/>
      <c r="CA8" s="447"/>
      <c r="CB8" s="447"/>
      <c r="CC8" s="448"/>
      <c r="CD8" s="449" t="s">
        <v>109</v>
      </c>
      <c r="CE8" s="450"/>
      <c r="CF8" s="450"/>
      <c r="CG8" s="450"/>
      <c r="CH8" s="450"/>
      <c r="CI8" s="450"/>
      <c r="CJ8" s="450"/>
      <c r="CK8" s="450"/>
      <c r="CL8" s="450"/>
      <c r="CM8" s="450"/>
      <c r="CN8" s="450"/>
      <c r="CO8" s="450"/>
      <c r="CP8" s="450"/>
      <c r="CQ8" s="450"/>
      <c r="CR8" s="450"/>
      <c r="CS8" s="451"/>
      <c r="CT8" s="486">
        <v>0.46</v>
      </c>
      <c r="CU8" s="487"/>
      <c r="CV8" s="487"/>
      <c r="CW8" s="487"/>
      <c r="CX8" s="487"/>
      <c r="CY8" s="487"/>
      <c r="CZ8" s="487"/>
      <c r="DA8" s="488"/>
      <c r="DB8" s="486">
        <v>0.47</v>
      </c>
      <c r="DC8" s="487"/>
      <c r="DD8" s="487"/>
      <c r="DE8" s="487"/>
      <c r="DF8" s="487"/>
      <c r="DG8" s="487"/>
      <c r="DH8" s="487"/>
      <c r="DI8" s="488"/>
    </row>
    <row r="9" spans="1:119" ht="18.75" customHeight="1" thickBot="1">
      <c r="A9" s="178"/>
      <c r="B9" s="440" t="s">
        <v>110</v>
      </c>
      <c r="C9" s="441"/>
      <c r="D9" s="441"/>
      <c r="E9" s="441"/>
      <c r="F9" s="441"/>
      <c r="G9" s="441"/>
      <c r="H9" s="441"/>
      <c r="I9" s="441"/>
      <c r="J9" s="441"/>
      <c r="K9" s="489"/>
      <c r="L9" s="490" t="s">
        <v>111</v>
      </c>
      <c r="M9" s="491"/>
      <c r="N9" s="491"/>
      <c r="O9" s="491"/>
      <c r="P9" s="491"/>
      <c r="Q9" s="492"/>
      <c r="R9" s="493">
        <v>64475</v>
      </c>
      <c r="S9" s="494"/>
      <c r="T9" s="494"/>
      <c r="U9" s="494"/>
      <c r="V9" s="495"/>
      <c r="W9" s="403" t="s">
        <v>112</v>
      </c>
      <c r="X9" s="404"/>
      <c r="Y9" s="404"/>
      <c r="Z9" s="404"/>
      <c r="AA9" s="404"/>
      <c r="AB9" s="404"/>
      <c r="AC9" s="404"/>
      <c r="AD9" s="404"/>
      <c r="AE9" s="404"/>
      <c r="AF9" s="404"/>
      <c r="AG9" s="404"/>
      <c r="AH9" s="404"/>
      <c r="AI9" s="404"/>
      <c r="AJ9" s="404"/>
      <c r="AK9" s="404"/>
      <c r="AL9" s="405"/>
      <c r="AM9" s="475" t="s">
        <v>113</v>
      </c>
      <c r="AN9" s="476"/>
      <c r="AO9" s="476"/>
      <c r="AP9" s="476"/>
      <c r="AQ9" s="476"/>
      <c r="AR9" s="476"/>
      <c r="AS9" s="476"/>
      <c r="AT9" s="477"/>
      <c r="AU9" s="478" t="s">
        <v>101</v>
      </c>
      <c r="AV9" s="479"/>
      <c r="AW9" s="479"/>
      <c r="AX9" s="479"/>
      <c r="AY9" s="480" t="s">
        <v>114</v>
      </c>
      <c r="AZ9" s="481"/>
      <c r="BA9" s="481"/>
      <c r="BB9" s="481"/>
      <c r="BC9" s="481"/>
      <c r="BD9" s="481"/>
      <c r="BE9" s="481"/>
      <c r="BF9" s="481"/>
      <c r="BG9" s="481"/>
      <c r="BH9" s="481"/>
      <c r="BI9" s="481"/>
      <c r="BJ9" s="481"/>
      <c r="BK9" s="481"/>
      <c r="BL9" s="481"/>
      <c r="BM9" s="482"/>
      <c r="BN9" s="446">
        <v>904119</v>
      </c>
      <c r="BO9" s="447"/>
      <c r="BP9" s="447"/>
      <c r="BQ9" s="447"/>
      <c r="BR9" s="447"/>
      <c r="BS9" s="447"/>
      <c r="BT9" s="447"/>
      <c r="BU9" s="448"/>
      <c r="BV9" s="446">
        <v>62973</v>
      </c>
      <c r="BW9" s="447"/>
      <c r="BX9" s="447"/>
      <c r="BY9" s="447"/>
      <c r="BZ9" s="447"/>
      <c r="CA9" s="447"/>
      <c r="CB9" s="447"/>
      <c r="CC9" s="448"/>
      <c r="CD9" s="449" t="s">
        <v>115</v>
      </c>
      <c r="CE9" s="450"/>
      <c r="CF9" s="450"/>
      <c r="CG9" s="450"/>
      <c r="CH9" s="450"/>
      <c r="CI9" s="450"/>
      <c r="CJ9" s="450"/>
      <c r="CK9" s="450"/>
      <c r="CL9" s="450"/>
      <c r="CM9" s="450"/>
      <c r="CN9" s="450"/>
      <c r="CO9" s="450"/>
      <c r="CP9" s="450"/>
      <c r="CQ9" s="450"/>
      <c r="CR9" s="450"/>
      <c r="CS9" s="451"/>
      <c r="CT9" s="443">
        <v>13.6</v>
      </c>
      <c r="CU9" s="444"/>
      <c r="CV9" s="444"/>
      <c r="CW9" s="444"/>
      <c r="CX9" s="444"/>
      <c r="CY9" s="444"/>
      <c r="CZ9" s="444"/>
      <c r="DA9" s="445"/>
      <c r="DB9" s="443">
        <v>13.9</v>
      </c>
      <c r="DC9" s="444"/>
      <c r="DD9" s="444"/>
      <c r="DE9" s="444"/>
      <c r="DF9" s="444"/>
      <c r="DG9" s="444"/>
      <c r="DH9" s="444"/>
      <c r="DI9" s="445"/>
    </row>
    <row r="10" spans="1:119" ht="18.75" customHeight="1" thickBot="1">
      <c r="A10" s="178"/>
      <c r="B10" s="440"/>
      <c r="C10" s="441"/>
      <c r="D10" s="441"/>
      <c r="E10" s="441"/>
      <c r="F10" s="441"/>
      <c r="G10" s="441"/>
      <c r="H10" s="441"/>
      <c r="I10" s="441"/>
      <c r="J10" s="441"/>
      <c r="K10" s="489"/>
      <c r="L10" s="496" t="s">
        <v>116</v>
      </c>
      <c r="M10" s="476"/>
      <c r="N10" s="476"/>
      <c r="O10" s="476"/>
      <c r="P10" s="476"/>
      <c r="Q10" s="477"/>
      <c r="R10" s="497">
        <v>67777</v>
      </c>
      <c r="S10" s="498"/>
      <c r="T10" s="498"/>
      <c r="U10" s="498"/>
      <c r="V10" s="499"/>
      <c r="W10" s="434"/>
      <c r="X10" s="435"/>
      <c r="Y10" s="435"/>
      <c r="Z10" s="435"/>
      <c r="AA10" s="435"/>
      <c r="AB10" s="435"/>
      <c r="AC10" s="435"/>
      <c r="AD10" s="435"/>
      <c r="AE10" s="435"/>
      <c r="AF10" s="435"/>
      <c r="AG10" s="435"/>
      <c r="AH10" s="435"/>
      <c r="AI10" s="435"/>
      <c r="AJ10" s="435"/>
      <c r="AK10" s="435"/>
      <c r="AL10" s="438"/>
      <c r="AM10" s="475" t="s">
        <v>117</v>
      </c>
      <c r="AN10" s="476"/>
      <c r="AO10" s="476"/>
      <c r="AP10" s="476"/>
      <c r="AQ10" s="476"/>
      <c r="AR10" s="476"/>
      <c r="AS10" s="476"/>
      <c r="AT10" s="477"/>
      <c r="AU10" s="478" t="s">
        <v>118</v>
      </c>
      <c r="AV10" s="479"/>
      <c r="AW10" s="479"/>
      <c r="AX10" s="479"/>
      <c r="AY10" s="480" t="s">
        <v>119</v>
      </c>
      <c r="AZ10" s="481"/>
      <c r="BA10" s="481"/>
      <c r="BB10" s="481"/>
      <c r="BC10" s="481"/>
      <c r="BD10" s="481"/>
      <c r="BE10" s="481"/>
      <c r="BF10" s="481"/>
      <c r="BG10" s="481"/>
      <c r="BH10" s="481"/>
      <c r="BI10" s="481"/>
      <c r="BJ10" s="481"/>
      <c r="BK10" s="481"/>
      <c r="BL10" s="481"/>
      <c r="BM10" s="482"/>
      <c r="BN10" s="446">
        <v>31259</v>
      </c>
      <c r="BO10" s="447"/>
      <c r="BP10" s="447"/>
      <c r="BQ10" s="447"/>
      <c r="BR10" s="447"/>
      <c r="BS10" s="447"/>
      <c r="BT10" s="447"/>
      <c r="BU10" s="448"/>
      <c r="BV10" s="446">
        <v>75115</v>
      </c>
      <c r="BW10" s="447"/>
      <c r="BX10" s="447"/>
      <c r="BY10" s="447"/>
      <c r="BZ10" s="447"/>
      <c r="CA10" s="447"/>
      <c r="CB10" s="447"/>
      <c r="CC10" s="448"/>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440"/>
      <c r="C11" s="441"/>
      <c r="D11" s="441"/>
      <c r="E11" s="441"/>
      <c r="F11" s="441"/>
      <c r="G11" s="441"/>
      <c r="H11" s="441"/>
      <c r="I11" s="441"/>
      <c r="J11" s="441"/>
      <c r="K11" s="489"/>
      <c r="L11" s="500" t="s">
        <v>121</v>
      </c>
      <c r="M11" s="501"/>
      <c r="N11" s="501"/>
      <c r="O11" s="501"/>
      <c r="P11" s="501"/>
      <c r="Q11" s="502"/>
      <c r="R11" s="503" t="s">
        <v>122</v>
      </c>
      <c r="S11" s="504"/>
      <c r="T11" s="504"/>
      <c r="U11" s="504"/>
      <c r="V11" s="505"/>
      <c r="W11" s="434"/>
      <c r="X11" s="435"/>
      <c r="Y11" s="435"/>
      <c r="Z11" s="435"/>
      <c r="AA11" s="435"/>
      <c r="AB11" s="435"/>
      <c r="AC11" s="435"/>
      <c r="AD11" s="435"/>
      <c r="AE11" s="435"/>
      <c r="AF11" s="435"/>
      <c r="AG11" s="435"/>
      <c r="AH11" s="435"/>
      <c r="AI11" s="435"/>
      <c r="AJ11" s="435"/>
      <c r="AK11" s="435"/>
      <c r="AL11" s="438"/>
      <c r="AM11" s="475" t="s">
        <v>123</v>
      </c>
      <c r="AN11" s="476"/>
      <c r="AO11" s="476"/>
      <c r="AP11" s="476"/>
      <c r="AQ11" s="476"/>
      <c r="AR11" s="476"/>
      <c r="AS11" s="476"/>
      <c r="AT11" s="477"/>
      <c r="AU11" s="478" t="s">
        <v>101</v>
      </c>
      <c r="AV11" s="479"/>
      <c r="AW11" s="479"/>
      <c r="AX11" s="479"/>
      <c r="AY11" s="480" t="s">
        <v>124</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125</v>
      </c>
      <c r="CE11" s="450"/>
      <c r="CF11" s="450"/>
      <c r="CG11" s="450"/>
      <c r="CH11" s="450"/>
      <c r="CI11" s="450"/>
      <c r="CJ11" s="450"/>
      <c r="CK11" s="450"/>
      <c r="CL11" s="450"/>
      <c r="CM11" s="450"/>
      <c r="CN11" s="450"/>
      <c r="CO11" s="450"/>
      <c r="CP11" s="450"/>
      <c r="CQ11" s="450"/>
      <c r="CR11" s="450"/>
      <c r="CS11" s="451"/>
      <c r="CT11" s="486" t="s">
        <v>126</v>
      </c>
      <c r="CU11" s="487"/>
      <c r="CV11" s="487"/>
      <c r="CW11" s="487"/>
      <c r="CX11" s="487"/>
      <c r="CY11" s="487"/>
      <c r="CZ11" s="487"/>
      <c r="DA11" s="488"/>
      <c r="DB11" s="486" t="s">
        <v>126</v>
      </c>
      <c r="DC11" s="487"/>
      <c r="DD11" s="487"/>
      <c r="DE11" s="487"/>
      <c r="DF11" s="487"/>
      <c r="DG11" s="487"/>
      <c r="DH11" s="487"/>
      <c r="DI11" s="488"/>
    </row>
    <row r="12" spans="1:119" ht="18.75" customHeight="1">
      <c r="A12" s="178"/>
      <c r="B12" s="506" t="s">
        <v>127</v>
      </c>
      <c r="C12" s="507"/>
      <c r="D12" s="507"/>
      <c r="E12" s="507"/>
      <c r="F12" s="507"/>
      <c r="G12" s="507"/>
      <c r="H12" s="507"/>
      <c r="I12" s="507"/>
      <c r="J12" s="507"/>
      <c r="K12" s="508"/>
      <c r="L12" s="515" t="s">
        <v>128</v>
      </c>
      <c r="M12" s="516"/>
      <c r="N12" s="516"/>
      <c r="O12" s="516"/>
      <c r="P12" s="516"/>
      <c r="Q12" s="517"/>
      <c r="R12" s="518">
        <v>63969</v>
      </c>
      <c r="S12" s="519"/>
      <c r="T12" s="519"/>
      <c r="U12" s="519"/>
      <c r="V12" s="520"/>
      <c r="W12" s="521" t="s">
        <v>1</v>
      </c>
      <c r="X12" s="479"/>
      <c r="Y12" s="479"/>
      <c r="Z12" s="479"/>
      <c r="AA12" s="479"/>
      <c r="AB12" s="522"/>
      <c r="AC12" s="523" t="s">
        <v>129</v>
      </c>
      <c r="AD12" s="524"/>
      <c r="AE12" s="524"/>
      <c r="AF12" s="524"/>
      <c r="AG12" s="525"/>
      <c r="AH12" s="523" t="s">
        <v>130</v>
      </c>
      <c r="AI12" s="524"/>
      <c r="AJ12" s="524"/>
      <c r="AK12" s="524"/>
      <c r="AL12" s="526"/>
      <c r="AM12" s="475" t="s">
        <v>131</v>
      </c>
      <c r="AN12" s="476"/>
      <c r="AO12" s="476"/>
      <c r="AP12" s="476"/>
      <c r="AQ12" s="476"/>
      <c r="AR12" s="476"/>
      <c r="AS12" s="476"/>
      <c r="AT12" s="477"/>
      <c r="AU12" s="478" t="s">
        <v>132</v>
      </c>
      <c r="AV12" s="479"/>
      <c r="AW12" s="479"/>
      <c r="AX12" s="479"/>
      <c r="AY12" s="480" t="s">
        <v>133</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500000</v>
      </c>
      <c r="BW12" s="447"/>
      <c r="BX12" s="447"/>
      <c r="BY12" s="447"/>
      <c r="BZ12" s="447"/>
      <c r="CA12" s="447"/>
      <c r="CB12" s="447"/>
      <c r="CC12" s="448"/>
      <c r="CD12" s="449" t="s">
        <v>134</v>
      </c>
      <c r="CE12" s="450"/>
      <c r="CF12" s="450"/>
      <c r="CG12" s="450"/>
      <c r="CH12" s="450"/>
      <c r="CI12" s="450"/>
      <c r="CJ12" s="450"/>
      <c r="CK12" s="450"/>
      <c r="CL12" s="450"/>
      <c r="CM12" s="450"/>
      <c r="CN12" s="450"/>
      <c r="CO12" s="450"/>
      <c r="CP12" s="450"/>
      <c r="CQ12" s="450"/>
      <c r="CR12" s="450"/>
      <c r="CS12" s="451"/>
      <c r="CT12" s="486" t="s">
        <v>135</v>
      </c>
      <c r="CU12" s="487"/>
      <c r="CV12" s="487"/>
      <c r="CW12" s="487"/>
      <c r="CX12" s="487"/>
      <c r="CY12" s="487"/>
      <c r="CZ12" s="487"/>
      <c r="DA12" s="488"/>
      <c r="DB12" s="486" t="s">
        <v>126</v>
      </c>
      <c r="DC12" s="487"/>
      <c r="DD12" s="487"/>
      <c r="DE12" s="487"/>
      <c r="DF12" s="487"/>
      <c r="DG12" s="487"/>
      <c r="DH12" s="487"/>
      <c r="DI12" s="488"/>
    </row>
    <row r="13" spans="1:119" ht="18.75" customHeight="1">
      <c r="A13" s="178"/>
      <c r="B13" s="509"/>
      <c r="C13" s="510"/>
      <c r="D13" s="510"/>
      <c r="E13" s="510"/>
      <c r="F13" s="510"/>
      <c r="G13" s="510"/>
      <c r="H13" s="510"/>
      <c r="I13" s="510"/>
      <c r="J13" s="510"/>
      <c r="K13" s="511"/>
      <c r="L13" s="187"/>
      <c r="M13" s="537" t="s">
        <v>136</v>
      </c>
      <c r="N13" s="538"/>
      <c r="O13" s="538"/>
      <c r="P13" s="538"/>
      <c r="Q13" s="539"/>
      <c r="R13" s="530">
        <v>63455</v>
      </c>
      <c r="S13" s="531"/>
      <c r="T13" s="531"/>
      <c r="U13" s="531"/>
      <c r="V13" s="532"/>
      <c r="W13" s="462" t="s">
        <v>137</v>
      </c>
      <c r="X13" s="463"/>
      <c r="Y13" s="463"/>
      <c r="Z13" s="463"/>
      <c r="AA13" s="463"/>
      <c r="AB13" s="453"/>
      <c r="AC13" s="497">
        <v>2691</v>
      </c>
      <c r="AD13" s="498"/>
      <c r="AE13" s="498"/>
      <c r="AF13" s="498"/>
      <c r="AG13" s="540"/>
      <c r="AH13" s="497">
        <v>3320</v>
      </c>
      <c r="AI13" s="498"/>
      <c r="AJ13" s="498"/>
      <c r="AK13" s="498"/>
      <c r="AL13" s="499"/>
      <c r="AM13" s="475" t="s">
        <v>138</v>
      </c>
      <c r="AN13" s="476"/>
      <c r="AO13" s="476"/>
      <c r="AP13" s="476"/>
      <c r="AQ13" s="476"/>
      <c r="AR13" s="476"/>
      <c r="AS13" s="476"/>
      <c r="AT13" s="477"/>
      <c r="AU13" s="478" t="s">
        <v>139</v>
      </c>
      <c r="AV13" s="479"/>
      <c r="AW13" s="479"/>
      <c r="AX13" s="479"/>
      <c r="AY13" s="480" t="s">
        <v>140</v>
      </c>
      <c r="AZ13" s="481"/>
      <c r="BA13" s="481"/>
      <c r="BB13" s="481"/>
      <c r="BC13" s="481"/>
      <c r="BD13" s="481"/>
      <c r="BE13" s="481"/>
      <c r="BF13" s="481"/>
      <c r="BG13" s="481"/>
      <c r="BH13" s="481"/>
      <c r="BI13" s="481"/>
      <c r="BJ13" s="481"/>
      <c r="BK13" s="481"/>
      <c r="BL13" s="481"/>
      <c r="BM13" s="482"/>
      <c r="BN13" s="446">
        <v>935378</v>
      </c>
      <c r="BO13" s="447"/>
      <c r="BP13" s="447"/>
      <c r="BQ13" s="447"/>
      <c r="BR13" s="447"/>
      <c r="BS13" s="447"/>
      <c r="BT13" s="447"/>
      <c r="BU13" s="448"/>
      <c r="BV13" s="446">
        <v>-361912</v>
      </c>
      <c r="BW13" s="447"/>
      <c r="BX13" s="447"/>
      <c r="BY13" s="447"/>
      <c r="BZ13" s="447"/>
      <c r="CA13" s="447"/>
      <c r="CB13" s="447"/>
      <c r="CC13" s="448"/>
      <c r="CD13" s="449" t="s">
        <v>141</v>
      </c>
      <c r="CE13" s="450"/>
      <c r="CF13" s="450"/>
      <c r="CG13" s="450"/>
      <c r="CH13" s="450"/>
      <c r="CI13" s="450"/>
      <c r="CJ13" s="450"/>
      <c r="CK13" s="450"/>
      <c r="CL13" s="450"/>
      <c r="CM13" s="450"/>
      <c r="CN13" s="450"/>
      <c r="CO13" s="450"/>
      <c r="CP13" s="450"/>
      <c r="CQ13" s="450"/>
      <c r="CR13" s="450"/>
      <c r="CS13" s="451"/>
      <c r="CT13" s="443">
        <v>5.5</v>
      </c>
      <c r="CU13" s="444"/>
      <c r="CV13" s="444"/>
      <c r="CW13" s="444"/>
      <c r="CX13" s="444"/>
      <c r="CY13" s="444"/>
      <c r="CZ13" s="444"/>
      <c r="DA13" s="445"/>
      <c r="DB13" s="443">
        <v>5.4</v>
      </c>
      <c r="DC13" s="444"/>
      <c r="DD13" s="444"/>
      <c r="DE13" s="444"/>
      <c r="DF13" s="444"/>
      <c r="DG13" s="444"/>
      <c r="DH13" s="444"/>
      <c r="DI13" s="445"/>
    </row>
    <row r="14" spans="1:119" ht="18.75" customHeight="1" thickBot="1">
      <c r="A14" s="178"/>
      <c r="B14" s="509"/>
      <c r="C14" s="510"/>
      <c r="D14" s="510"/>
      <c r="E14" s="510"/>
      <c r="F14" s="510"/>
      <c r="G14" s="510"/>
      <c r="H14" s="510"/>
      <c r="I14" s="510"/>
      <c r="J14" s="510"/>
      <c r="K14" s="511"/>
      <c r="L14" s="527" t="s">
        <v>142</v>
      </c>
      <c r="M14" s="528"/>
      <c r="N14" s="528"/>
      <c r="O14" s="528"/>
      <c r="P14" s="528"/>
      <c r="Q14" s="529"/>
      <c r="R14" s="530">
        <v>65016</v>
      </c>
      <c r="S14" s="531"/>
      <c r="T14" s="531"/>
      <c r="U14" s="531"/>
      <c r="V14" s="532"/>
      <c r="W14" s="436"/>
      <c r="X14" s="437"/>
      <c r="Y14" s="437"/>
      <c r="Z14" s="437"/>
      <c r="AA14" s="437"/>
      <c r="AB14" s="426"/>
      <c r="AC14" s="533">
        <v>9.6999999999999993</v>
      </c>
      <c r="AD14" s="534"/>
      <c r="AE14" s="534"/>
      <c r="AF14" s="534"/>
      <c r="AG14" s="535"/>
      <c r="AH14" s="533">
        <v>10.9</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143</v>
      </c>
      <c r="CE14" s="542"/>
      <c r="CF14" s="542"/>
      <c r="CG14" s="542"/>
      <c r="CH14" s="542"/>
      <c r="CI14" s="542"/>
      <c r="CJ14" s="542"/>
      <c r="CK14" s="542"/>
      <c r="CL14" s="542"/>
      <c r="CM14" s="542"/>
      <c r="CN14" s="542"/>
      <c r="CO14" s="542"/>
      <c r="CP14" s="542"/>
      <c r="CQ14" s="542"/>
      <c r="CR14" s="542"/>
      <c r="CS14" s="543"/>
      <c r="CT14" s="544">
        <v>42.4</v>
      </c>
      <c r="CU14" s="545"/>
      <c r="CV14" s="545"/>
      <c r="CW14" s="545"/>
      <c r="CX14" s="545"/>
      <c r="CY14" s="545"/>
      <c r="CZ14" s="545"/>
      <c r="DA14" s="546"/>
      <c r="DB14" s="544">
        <v>32.5</v>
      </c>
      <c r="DC14" s="545"/>
      <c r="DD14" s="545"/>
      <c r="DE14" s="545"/>
      <c r="DF14" s="545"/>
      <c r="DG14" s="545"/>
      <c r="DH14" s="545"/>
      <c r="DI14" s="546"/>
    </row>
    <row r="15" spans="1:119" ht="18.75" customHeight="1">
      <c r="A15" s="178"/>
      <c r="B15" s="509"/>
      <c r="C15" s="510"/>
      <c r="D15" s="510"/>
      <c r="E15" s="510"/>
      <c r="F15" s="510"/>
      <c r="G15" s="510"/>
      <c r="H15" s="510"/>
      <c r="I15" s="510"/>
      <c r="J15" s="510"/>
      <c r="K15" s="511"/>
      <c r="L15" s="187"/>
      <c r="M15" s="537" t="s">
        <v>144</v>
      </c>
      <c r="N15" s="538"/>
      <c r="O15" s="538"/>
      <c r="P15" s="538"/>
      <c r="Q15" s="539"/>
      <c r="R15" s="530">
        <v>64448</v>
      </c>
      <c r="S15" s="531"/>
      <c r="T15" s="531"/>
      <c r="U15" s="531"/>
      <c r="V15" s="532"/>
      <c r="W15" s="462" t="s">
        <v>145</v>
      </c>
      <c r="X15" s="463"/>
      <c r="Y15" s="463"/>
      <c r="Z15" s="463"/>
      <c r="AA15" s="463"/>
      <c r="AB15" s="453"/>
      <c r="AC15" s="497">
        <v>6871</v>
      </c>
      <c r="AD15" s="498"/>
      <c r="AE15" s="498"/>
      <c r="AF15" s="498"/>
      <c r="AG15" s="540"/>
      <c r="AH15" s="497">
        <v>7665</v>
      </c>
      <c r="AI15" s="498"/>
      <c r="AJ15" s="498"/>
      <c r="AK15" s="498"/>
      <c r="AL15" s="499"/>
      <c r="AM15" s="475"/>
      <c r="AN15" s="476"/>
      <c r="AO15" s="476"/>
      <c r="AP15" s="476"/>
      <c r="AQ15" s="476"/>
      <c r="AR15" s="476"/>
      <c r="AS15" s="476"/>
      <c r="AT15" s="477"/>
      <c r="AU15" s="478"/>
      <c r="AV15" s="479"/>
      <c r="AW15" s="479"/>
      <c r="AX15" s="479"/>
      <c r="AY15" s="406" t="s">
        <v>146</v>
      </c>
      <c r="AZ15" s="407"/>
      <c r="BA15" s="407"/>
      <c r="BB15" s="407"/>
      <c r="BC15" s="407"/>
      <c r="BD15" s="407"/>
      <c r="BE15" s="407"/>
      <c r="BF15" s="407"/>
      <c r="BG15" s="407"/>
      <c r="BH15" s="407"/>
      <c r="BI15" s="407"/>
      <c r="BJ15" s="407"/>
      <c r="BK15" s="407"/>
      <c r="BL15" s="407"/>
      <c r="BM15" s="408"/>
      <c r="BN15" s="409">
        <v>6565185</v>
      </c>
      <c r="BO15" s="410"/>
      <c r="BP15" s="410"/>
      <c r="BQ15" s="410"/>
      <c r="BR15" s="410"/>
      <c r="BS15" s="410"/>
      <c r="BT15" s="410"/>
      <c r="BU15" s="411"/>
      <c r="BV15" s="409">
        <v>6703789</v>
      </c>
      <c r="BW15" s="410"/>
      <c r="BX15" s="410"/>
      <c r="BY15" s="410"/>
      <c r="BZ15" s="410"/>
      <c r="CA15" s="410"/>
      <c r="CB15" s="410"/>
      <c r="CC15" s="411"/>
      <c r="CD15" s="547" t="s">
        <v>147</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c r="A16" s="178"/>
      <c r="B16" s="509"/>
      <c r="C16" s="510"/>
      <c r="D16" s="510"/>
      <c r="E16" s="510"/>
      <c r="F16" s="510"/>
      <c r="G16" s="510"/>
      <c r="H16" s="510"/>
      <c r="I16" s="510"/>
      <c r="J16" s="510"/>
      <c r="K16" s="511"/>
      <c r="L16" s="527" t="s">
        <v>148</v>
      </c>
      <c r="M16" s="550"/>
      <c r="N16" s="550"/>
      <c r="O16" s="550"/>
      <c r="P16" s="550"/>
      <c r="Q16" s="551"/>
      <c r="R16" s="552" t="s">
        <v>149</v>
      </c>
      <c r="S16" s="553"/>
      <c r="T16" s="553"/>
      <c r="U16" s="553"/>
      <c r="V16" s="554"/>
      <c r="W16" s="436"/>
      <c r="X16" s="437"/>
      <c r="Y16" s="437"/>
      <c r="Z16" s="437"/>
      <c r="AA16" s="437"/>
      <c r="AB16" s="426"/>
      <c r="AC16" s="533">
        <v>24.9</v>
      </c>
      <c r="AD16" s="534"/>
      <c r="AE16" s="534"/>
      <c r="AF16" s="534"/>
      <c r="AG16" s="535"/>
      <c r="AH16" s="533">
        <v>25.3</v>
      </c>
      <c r="AI16" s="534"/>
      <c r="AJ16" s="534"/>
      <c r="AK16" s="534"/>
      <c r="AL16" s="536"/>
      <c r="AM16" s="475"/>
      <c r="AN16" s="476"/>
      <c r="AO16" s="476"/>
      <c r="AP16" s="476"/>
      <c r="AQ16" s="476"/>
      <c r="AR16" s="476"/>
      <c r="AS16" s="476"/>
      <c r="AT16" s="477"/>
      <c r="AU16" s="478"/>
      <c r="AV16" s="479"/>
      <c r="AW16" s="479"/>
      <c r="AX16" s="479"/>
      <c r="AY16" s="480" t="s">
        <v>150</v>
      </c>
      <c r="AZ16" s="481"/>
      <c r="BA16" s="481"/>
      <c r="BB16" s="481"/>
      <c r="BC16" s="481"/>
      <c r="BD16" s="481"/>
      <c r="BE16" s="481"/>
      <c r="BF16" s="481"/>
      <c r="BG16" s="481"/>
      <c r="BH16" s="481"/>
      <c r="BI16" s="481"/>
      <c r="BJ16" s="481"/>
      <c r="BK16" s="481"/>
      <c r="BL16" s="481"/>
      <c r="BM16" s="482"/>
      <c r="BN16" s="446">
        <v>14612892</v>
      </c>
      <c r="BO16" s="447"/>
      <c r="BP16" s="447"/>
      <c r="BQ16" s="447"/>
      <c r="BR16" s="447"/>
      <c r="BS16" s="447"/>
      <c r="BT16" s="447"/>
      <c r="BU16" s="448"/>
      <c r="BV16" s="446">
        <v>14123726</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c r="A17" s="178"/>
      <c r="B17" s="512"/>
      <c r="C17" s="513"/>
      <c r="D17" s="513"/>
      <c r="E17" s="513"/>
      <c r="F17" s="513"/>
      <c r="G17" s="513"/>
      <c r="H17" s="513"/>
      <c r="I17" s="513"/>
      <c r="J17" s="513"/>
      <c r="K17" s="514"/>
      <c r="L17" s="192"/>
      <c r="M17" s="557" t="s">
        <v>151</v>
      </c>
      <c r="N17" s="558"/>
      <c r="O17" s="558"/>
      <c r="P17" s="558"/>
      <c r="Q17" s="559"/>
      <c r="R17" s="552" t="s">
        <v>152</v>
      </c>
      <c r="S17" s="553"/>
      <c r="T17" s="553"/>
      <c r="U17" s="553"/>
      <c r="V17" s="554"/>
      <c r="W17" s="462" t="s">
        <v>153</v>
      </c>
      <c r="X17" s="463"/>
      <c r="Y17" s="463"/>
      <c r="Z17" s="463"/>
      <c r="AA17" s="463"/>
      <c r="AB17" s="453"/>
      <c r="AC17" s="497">
        <v>18040</v>
      </c>
      <c r="AD17" s="498"/>
      <c r="AE17" s="498"/>
      <c r="AF17" s="498"/>
      <c r="AG17" s="540"/>
      <c r="AH17" s="497">
        <v>19368</v>
      </c>
      <c r="AI17" s="498"/>
      <c r="AJ17" s="498"/>
      <c r="AK17" s="498"/>
      <c r="AL17" s="499"/>
      <c r="AM17" s="475"/>
      <c r="AN17" s="476"/>
      <c r="AO17" s="476"/>
      <c r="AP17" s="476"/>
      <c r="AQ17" s="476"/>
      <c r="AR17" s="476"/>
      <c r="AS17" s="476"/>
      <c r="AT17" s="477"/>
      <c r="AU17" s="478"/>
      <c r="AV17" s="479"/>
      <c r="AW17" s="479"/>
      <c r="AX17" s="479"/>
      <c r="AY17" s="480" t="s">
        <v>154</v>
      </c>
      <c r="AZ17" s="481"/>
      <c r="BA17" s="481"/>
      <c r="BB17" s="481"/>
      <c r="BC17" s="481"/>
      <c r="BD17" s="481"/>
      <c r="BE17" s="481"/>
      <c r="BF17" s="481"/>
      <c r="BG17" s="481"/>
      <c r="BH17" s="481"/>
      <c r="BI17" s="481"/>
      <c r="BJ17" s="481"/>
      <c r="BK17" s="481"/>
      <c r="BL17" s="481"/>
      <c r="BM17" s="482"/>
      <c r="BN17" s="446">
        <v>8233194</v>
      </c>
      <c r="BO17" s="447"/>
      <c r="BP17" s="447"/>
      <c r="BQ17" s="447"/>
      <c r="BR17" s="447"/>
      <c r="BS17" s="447"/>
      <c r="BT17" s="447"/>
      <c r="BU17" s="448"/>
      <c r="BV17" s="446">
        <v>8345675</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c r="A18" s="178"/>
      <c r="B18" s="568" t="s">
        <v>155</v>
      </c>
      <c r="C18" s="489"/>
      <c r="D18" s="489"/>
      <c r="E18" s="569"/>
      <c r="F18" s="569"/>
      <c r="G18" s="569"/>
      <c r="H18" s="569"/>
      <c r="I18" s="569"/>
      <c r="J18" s="569"/>
      <c r="K18" s="569"/>
      <c r="L18" s="570">
        <v>77.150000000000006</v>
      </c>
      <c r="M18" s="570"/>
      <c r="N18" s="570"/>
      <c r="O18" s="570"/>
      <c r="P18" s="570"/>
      <c r="Q18" s="570"/>
      <c r="R18" s="571"/>
      <c r="S18" s="571"/>
      <c r="T18" s="571"/>
      <c r="U18" s="571"/>
      <c r="V18" s="572"/>
      <c r="W18" s="464"/>
      <c r="X18" s="465"/>
      <c r="Y18" s="465"/>
      <c r="Z18" s="465"/>
      <c r="AA18" s="465"/>
      <c r="AB18" s="456"/>
      <c r="AC18" s="573">
        <v>65.400000000000006</v>
      </c>
      <c r="AD18" s="574"/>
      <c r="AE18" s="574"/>
      <c r="AF18" s="574"/>
      <c r="AG18" s="575"/>
      <c r="AH18" s="573">
        <v>63.8</v>
      </c>
      <c r="AI18" s="574"/>
      <c r="AJ18" s="574"/>
      <c r="AK18" s="574"/>
      <c r="AL18" s="576"/>
      <c r="AM18" s="475"/>
      <c r="AN18" s="476"/>
      <c r="AO18" s="476"/>
      <c r="AP18" s="476"/>
      <c r="AQ18" s="476"/>
      <c r="AR18" s="476"/>
      <c r="AS18" s="476"/>
      <c r="AT18" s="477"/>
      <c r="AU18" s="478"/>
      <c r="AV18" s="479"/>
      <c r="AW18" s="479"/>
      <c r="AX18" s="479"/>
      <c r="AY18" s="480" t="s">
        <v>156</v>
      </c>
      <c r="AZ18" s="481"/>
      <c r="BA18" s="481"/>
      <c r="BB18" s="481"/>
      <c r="BC18" s="481"/>
      <c r="BD18" s="481"/>
      <c r="BE18" s="481"/>
      <c r="BF18" s="481"/>
      <c r="BG18" s="481"/>
      <c r="BH18" s="481"/>
      <c r="BI18" s="481"/>
      <c r="BJ18" s="481"/>
      <c r="BK18" s="481"/>
      <c r="BL18" s="481"/>
      <c r="BM18" s="482"/>
      <c r="BN18" s="446">
        <v>15513855</v>
      </c>
      <c r="BO18" s="447"/>
      <c r="BP18" s="447"/>
      <c r="BQ18" s="447"/>
      <c r="BR18" s="447"/>
      <c r="BS18" s="447"/>
      <c r="BT18" s="447"/>
      <c r="BU18" s="448"/>
      <c r="BV18" s="446">
        <v>15567839</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c r="A19" s="178"/>
      <c r="B19" s="568" t="s">
        <v>157</v>
      </c>
      <c r="C19" s="489"/>
      <c r="D19" s="489"/>
      <c r="E19" s="569"/>
      <c r="F19" s="569"/>
      <c r="G19" s="569"/>
      <c r="H19" s="569"/>
      <c r="I19" s="569"/>
      <c r="J19" s="569"/>
      <c r="K19" s="569"/>
      <c r="L19" s="577">
        <v>836</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158</v>
      </c>
      <c r="AZ19" s="481"/>
      <c r="BA19" s="481"/>
      <c r="BB19" s="481"/>
      <c r="BC19" s="481"/>
      <c r="BD19" s="481"/>
      <c r="BE19" s="481"/>
      <c r="BF19" s="481"/>
      <c r="BG19" s="481"/>
      <c r="BH19" s="481"/>
      <c r="BI19" s="481"/>
      <c r="BJ19" s="481"/>
      <c r="BK19" s="481"/>
      <c r="BL19" s="481"/>
      <c r="BM19" s="482"/>
      <c r="BN19" s="446">
        <v>21309788</v>
      </c>
      <c r="BO19" s="447"/>
      <c r="BP19" s="447"/>
      <c r="BQ19" s="447"/>
      <c r="BR19" s="447"/>
      <c r="BS19" s="447"/>
      <c r="BT19" s="447"/>
      <c r="BU19" s="448"/>
      <c r="BV19" s="446">
        <v>21585588</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c r="A20" s="178"/>
      <c r="B20" s="568" t="s">
        <v>159</v>
      </c>
      <c r="C20" s="489"/>
      <c r="D20" s="489"/>
      <c r="E20" s="569"/>
      <c r="F20" s="569"/>
      <c r="G20" s="569"/>
      <c r="H20" s="569"/>
      <c r="I20" s="569"/>
      <c r="J20" s="569"/>
      <c r="K20" s="569"/>
      <c r="L20" s="577">
        <v>24114</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c r="A21" s="178"/>
      <c r="B21" s="586" t="s">
        <v>160</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c r="A22" s="178"/>
      <c r="B22" s="616" t="s">
        <v>161</v>
      </c>
      <c r="C22" s="590"/>
      <c r="D22" s="591"/>
      <c r="E22" s="458" t="s">
        <v>1</v>
      </c>
      <c r="F22" s="463"/>
      <c r="G22" s="463"/>
      <c r="H22" s="463"/>
      <c r="I22" s="463"/>
      <c r="J22" s="463"/>
      <c r="K22" s="453"/>
      <c r="L22" s="458" t="s">
        <v>162</v>
      </c>
      <c r="M22" s="463"/>
      <c r="N22" s="463"/>
      <c r="O22" s="463"/>
      <c r="P22" s="453"/>
      <c r="Q22" s="621" t="s">
        <v>163</v>
      </c>
      <c r="R22" s="622"/>
      <c r="S22" s="622"/>
      <c r="T22" s="622"/>
      <c r="U22" s="622"/>
      <c r="V22" s="623"/>
      <c r="W22" s="589" t="s">
        <v>164</v>
      </c>
      <c r="X22" s="590"/>
      <c r="Y22" s="591"/>
      <c r="Z22" s="458" t="s">
        <v>1</v>
      </c>
      <c r="AA22" s="463"/>
      <c r="AB22" s="463"/>
      <c r="AC22" s="463"/>
      <c r="AD22" s="463"/>
      <c r="AE22" s="463"/>
      <c r="AF22" s="463"/>
      <c r="AG22" s="453"/>
      <c r="AH22" s="627" t="s">
        <v>165</v>
      </c>
      <c r="AI22" s="463"/>
      <c r="AJ22" s="463"/>
      <c r="AK22" s="463"/>
      <c r="AL22" s="453"/>
      <c r="AM22" s="627" t="s">
        <v>166</v>
      </c>
      <c r="AN22" s="628"/>
      <c r="AO22" s="628"/>
      <c r="AP22" s="628"/>
      <c r="AQ22" s="628"/>
      <c r="AR22" s="629"/>
      <c r="AS22" s="621" t="s">
        <v>163</v>
      </c>
      <c r="AT22" s="622"/>
      <c r="AU22" s="622"/>
      <c r="AV22" s="622"/>
      <c r="AW22" s="622"/>
      <c r="AX22" s="633"/>
      <c r="AY22" s="406" t="s">
        <v>167</v>
      </c>
      <c r="AZ22" s="407"/>
      <c r="BA22" s="407"/>
      <c r="BB22" s="407"/>
      <c r="BC22" s="407"/>
      <c r="BD22" s="407"/>
      <c r="BE22" s="407"/>
      <c r="BF22" s="407"/>
      <c r="BG22" s="407"/>
      <c r="BH22" s="407"/>
      <c r="BI22" s="407"/>
      <c r="BJ22" s="407"/>
      <c r="BK22" s="407"/>
      <c r="BL22" s="407"/>
      <c r="BM22" s="408"/>
      <c r="BN22" s="409">
        <v>38629831</v>
      </c>
      <c r="BO22" s="410"/>
      <c r="BP22" s="410"/>
      <c r="BQ22" s="410"/>
      <c r="BR22" s="410"/>
      <c r="BS22" s="410"/>
      <c r="BT22" s="410"/>
      <c r="BU22" s="411"/>
      <c r="BV22" s="409">
        <v>35648867</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168</v>
      </c>
      <c r="AZ23" s="481"/>
      <c r="BA23" s="481"/>
      <c r="BB23" s="481"/>
      <c r="BC23" s="481"/>
      <c r="BD23" s="481"/>
      <c r="BE23" s="481"/>
      <c r="BF23" s="481"/>
      <c r="BG23" s="481"/>
      <c r="BH23" s="481"/>
      <c r="BI23" s="481"/>
      <c r="BJ23" s="481"/>
      <c r="BK23" s="481"/>
      <c r="BL23" s="481"/>
      <c r="BM23" s="482"/>
      <c r="BN23" s="446">
        <v>24691741</v>
      </c>
      <c r="BO23" s="447"/>
      <c r="BP23" s="447"/>
      <c r="BQ23" s="447"/>
      <c r="BR23" s="447"/>
      <c r="BS23" s="447"/>
      <c r="BT23" s="447"/>
      <c r="BU23" s="448"/>
      <c r="BV23" s="446">
        <v>24895735</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c r="A24" s="178"/>
      <c r="B24" s="617"/>
      <c r="C24" s="593"/>
      <c r="D24" s="594"/>
      <c r="E24" s="496" t="s">
        <v>169</v>
      </c>
      <c r="F24" s="476"/>
      <c r="G24" s="476"/>
      <c r="H24" s="476"/>
      <c r="I24" s="476"/>
      <c r="J24" s="476"/>
      <c r="K24" s="477"/>
      <c r="L24" s="497">
        <v>1</v>
      </c>
      <c r="M24" s="498"/>
      <c r="N24" s="498"/>
      <c r="O24" s="498"/>
      <c r="P24" s="540"/>
      <c r="Q24" s="497">
        <v>9100</v>
      </c>
      <c r="R24" s="498"/>
      <c r="S24" s="498"/>
      <c r="T24" s="498"/>
      <c r="U24" s="498"/>
      <c r="V24" s="540"/>
      <c r="W24" s="592"/>
      <c r="X24" s="593"/>
      <c r="Y24" s="594"/>
      <c r="Z24" s="496" t="s">
        <v>170</v>
      </c>
      <c r="AA24" s="476"/>
      <c r="AB24" s="476"/>
      <c r="AC24" s="476"/>
      <c r="AD24" s="476"/>
      <c r="AE24" s="476"/>
      <c r="AF24" s="476"/>
      <c r="AG24" s="477"/>
      <c r="AH24" s="497">
        <v>429</v>
      </c>
      <c r="AI24" s="498"/>
      <c r="AJ24" s="498"/>
      <c r="AK24" s="498"/>
      <c r="AL24" s="540"/>
      <c r="AM24" s="497">
        <v>1429857</v>
      </c>
      <c r="AN24" s="498"/>
      <c r="AO24" s="498"/>
      <c r="AP24" s="498"/>
      <c r="AQ24" s="498"/>
      <c r="AR24" s="540"/>
      <c r="AS24" s="497">
        <v>3333</v>
      </c>
      <c r="AT24" s="498"/>
      <c r="AU24" s="498"/>
      <c r="AV24" s="498"/>
      <c r="AW24" s="498"/>
      <c r="AX24" s="499"/>
      <c r="AY24" s="562" t="s">
        <v>171</v>
      </c>
      <c r="AZ24" s="563"/>
      <c r="BA24" s="563"/>
      <c r="BB24" s="563"/>
      <c r="BC24" s="563"/>
      <c r="BD24" s="563"/>
      <c r="BE24" s="563"/>
      <c r="BF24" s="563"/>
      <c r="BG24" s="563"/>
      <c r="BH24" s="563"/>
      <c r="BI24" s="563"/>
      <c r="BJ24" s="563"/>
      <c r="BK24" s="563"/>
      <c r="BL24" s="563"/>
      <c r="BM24" s="564"/>
      <c r="BN24" s="446">
        <v>27240521</v>
      </c>
      <c r="BO24" s="447"/>
      <c r="BP24" s="447"/>
      <c r="BQ24" s="447"/>
      <c r="BR24" s="447"/>
      <c r="BS24" s="447"/>
      <c r="BT24" s="447"/>
      <c r="BU24" s="448"/>
      <c r="BV24" s="446">
        <v>24080600</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c r="A25" s="178"/>
      <c r="B25" s="617"/>
      <c r="C25" s="593"/>
      <c r="D25" s="594"/>
      <c r="E25" s="496" t="s">
        <v>172</v>
      </c>
      <c r="F25" s="476"/>
      <c r="G25" s="476"/>
      <c r="H25" s="476"/>
      <c r="I25" s="476"/>
      <c r="J25" s="476"/>
      <c r="K25" s="477"/>
      <c r="L25" s="497">
        <v>1</v>
      </c>
      <c r="M25" s="498"/>
      <c r="N25" s="498"/>
      <c r="O25" s="498"/>
      <c r="P25" s="540"/>
      <c r="Q25" s="497">
        <v>7380</v>
      </c>
      <c r="R25" s="498"/>
      <c r="S25" s="498"/>
      <c r="T25" s="498"/>
      <c r="U25" s="498"/>
      <c r="V25" s="540"/>
      <c r="W25" s="592"/>
      <c r="X25" s="593"/>
      <c r="Y25" s="594"/>
      <c r="Z25" s="496" t="s">
        <v>173</v>
      </c>
      <c r="AA25" s="476"/>
      <c r="AB25" s="476"/>
      <c r="AC25" s="476"/>
      <c r="AD25" s="476"/>
      <c r="AE25" s="476"/>
      <c r="AF25" s="476"/>
      <c r="AG25" s="477"/>
      <c r="AH25" s="497">
        <v>79</v>
      </c>
      <c r="AI25" s="498"/>
      <c r="AJ25" s="498"/>
      <c r="AK25" s="498"/>
      <c r="AL25" s="540"/>
      <c r="AM25" s="497">
        <v>253827</v>
      </c>
      <c r="AN25" s="498"/>
      <c r="AO25" s="498"/>
      <c r="AP25" s="498"/>
      <c r="AQ25" s="498"/>
      <c r="AR25" s="540"/>
      <c r="AS25" s="497">
        <v>3213</v>
      </c>
      <c r="AT25" s="498"/>
      <c r="AU25" s="498"/>
      <c r="AV25" s="498"/>
      <c r="AW25" s="498"/>
      <c r="AX25" s="499"/>
      <c r="AY25" s="406" t="s">
        <v>174</v>
      </c>
      <c r="AZ25" s="407"/>
      <c r="BA25" s="407"/>
      <c r="BB25" s="407"/>
      <c r="BC25" s="407"/>
      <c r="BD25" s="407"/>
      <c r="BE25" s="407"/>
      <c r="BF25" s="407"/>
      <c r="BG25" s="407"/>
      <c r="BH25" s="407"/>
      <c r="BI25" s="407"/>
      <c r="BJ25" s="407"/>
      <c r="BK25" s="407"/>
      <c r="BL25" s="407"/>
      <c r="BM25" s="408"/>
      <c r="BN25" s="409">
        <v>1829899</v>
      </c>
      <c r="BO25" s="410"/>
      <c r="BP25" s="410"/>
      <c r="BQ25" s="410"/>
      <c r="BR25" s="410"/>
      <c r="BS25" s="410"/>
      <c r="BT25" s="410"/>
      <c r="BU25" s="411"/>
      <c r="BV25" s="409">
        <v>1734691</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c r="A26" s="178"/>
      <c r="B26" s="617"/>
      <c r="C26" s="593"/>
      <c r="D26" s="594"/>
      <c r="E26" s="496" t="s">
        <v>175</v>
      </c>
      <c r="F26" s="476"/>
      <c r="G26" s="476"/>
      <c r="H26" s="476"/>
      <c r="I26" s="476"/>
      <c r="J26" s="476"/>
      <c r="K26" s="477"/>
      <c r="L26" s="497">
        <v>1</v>
      </c>
      <c r="M26" s="498"/>
      <c r="N26" s="498"/>
      <c r="O26" s="498"/>
      <c r="P26" s="540"/>
      <c r="Q26" s="497">
        <v>6570</v>
      </c>
      <c r="R26" s="498"/>
      <c r="S26" s="498"/>
      <c r="T26" s="498"/>
      <c r="U26" s="498"/>
      <c r="V26" s="540"/>
      <c r="W26" s="592"/>
      <c r="X26" s="593"/>
      <c r="Y26" s="594"/>
      <c r="Z26" s="496" t="s">
        <v>176</v>
      </c>
      <c r="AA26" s="598"/>
      <c r="AB26" s="598"/>
      <c r="AC26" s="598"/>
      <c r="AD26" s="598"/>
      <c r="AE26" s="598"/>
      <c r="AF26" s="598"/>
      <c r="AG26" s="599"/>
      <c r="AH26" s="497">
        <v>10</v>
      </c>
      <c r="AI26" s="498"/>
      <c r="AJ26" s="498"/>
      <c r="AK26" s="498"/>
      <c r="AL26" s="540"/>
      <c r="AM26" s="497">
        <v>37180</v>
      </c>
      <c r="AN26" s="498"/>
      <c r="AO26" s="498"/>
      <c r="AP26" s="498"/>
      <c r="AQ26" s="498"/>
      <c r="AR26" s="540"/>
      <c r="AS26" s="497">
        <v>3718</v>
      </c>
      <c r="AT26" s="498"/>
      <c r="AU26" s="498"/>
      <c r="AV26" s="498"/>
      <c r="AW26" s="498"/>
      <c r="AX26" s="499"/>
      <c r="AY26" s="449" t="s">
        <v>177</v>
      </c>
      <c r="AZ26" s="450"/>
      <c r="BA26" s="450"/>
      <c r="BB26" s="450"/>
      <c r="BC26" s="450"/>
      <c r="BD26" s="450"/>
      <c r="BE26" s="450"/>
      <c r="BF26" s="450"/>
      <c r="BG26" s="450"/>
      <c r="BH26" s="450"/>
      <c r="BI26" s="450"/>
      <c r="BJ26" s="450"/>
      <c r="BK26" s="450"/>
      <c r="BL26" s="450"/>
      <c r="BM26" s="451"/>
      <c r="BN26" s="446" t="s">
        <v>135</v>
      </c>
      <c r="BO26" s="447"/>
      <c r="BP26" s="447"/>
      <c r="BQ26" s="447"/>
      <c r="BR26" s="447"/>
      <c r="BS26" s="447"/>
      <c r="BT26" s="447"/>
      <c r="BU26" s="448"/>
      <c r="BV26" s="446" t="s">
        <v>126</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c r="A27" s="178"/>
      <c r="B27" s="617"/>
      <c r="C27" s="593"/>
      <c r="D27" s="594"/>
      <c r="E27" s="496" t="s">
        <v>178</v>
      </c>
      <c r="F27" s="476"/>
      <c r="G27" s="476"/>
      <c r="H27" s="476"/>
      <c r="I27" s="476"/>
      <c r="J27" s="476"/>
      <c r="K27" s="477"/>
      <c r="L27" s="497">
        <v>1</v>
      </c>
      <c r="M27" s="498"/>
      <c r="N27" s="498"/>
      <c r="O27" s="498"/>
      <c r="P27" s="540"/>
      <c r="Q27" s="497">
        <v>4559</v>
      </c>
      <c r="R27" s="498"/>
      <c r="S27" s="498"/>
      <c r="T27" s="498"/>
      <c r="U27" s="498"/>
      <c r="V27" s="540"/>
      <c r="W27" s="592"/>
      <c r="X27" s="593"/>
      <c r="Y27" s="594"/>
      <c r="Z27" s="496" t="s">
        <v>179</v>
      </c>
      <c r="AA27" s="476"/>
      <c r="AB27" s="476"/>
      <c r="AC27" s="476"/>
      <c r="AD27" s="476"/>
      <c r="AE27" s="476"/>
      <c r="AF27" s="476"/>
      <c r="AG27" s="477"/>
      <c r="AH27" s="497">
        <v>2</v>
      </c>
      <c r="AI27" s="498"/>
      <c r="AJ27" s="498"/>
      <c r="AK27" s="498"/>
      <c r="AL27" s="540"/>
      <c r="AM27" s="497" t="s">
        <v>180</v>
      </c>
      <c r="AN27" s="498"/>
      <c r="AO27" s="498"/>
      <c r="AP27" s="498"/>
      <c r="AQ27" s="498"/>
      <c r="AR27" s="540"/>
      <c r="AS27" s="497" t="s">
        <v>181</v>
      </c>
      <c r="AT27" s="498"/>
      <c r="AU27" s="498"/>
      <c r="AV27" s="498"/>
      <c r="AW27" s="498"/>
      <c r="AX27" s="499"/>
      <c r="AY27" s="541" t="s">
        <v>182</v>
      </c>
      <c r="AZ27" s="542"/>
      <c r="BA27" s="542"/>
      <c r="BB27" s="542"/>
      <c r="BC27" s="542"/>
      <c r="BD27" s="542"/>
      <c r="BE27" s="542"/>
      <c r="BF27" s="542"/>
      <c r="BG27" s="542"/>
      <c r="BH27" s="542"/>
      <c r="BI27" s="542"/>
      <c r="BJ27" s="542"/>
      <c r="BK27" s="542"/>
      <c r="BL27" s="542"/>
      <c r="BM27" s="543"/>
      <c r="BN27" s="565">
        <v>684798</v>
      </c>
      <c r="BO27" s="566"/>
      <c r="BP27" s="566"/>
      <c r="BQ27" s="566"/>
      <c r="BR27" s="566"/>
      <c r="BS27" s="566"/>
      <c r="BT27" s="566"/>
      <c r="BU27" s="567"/>
      <c r="BV27" s="565">
        <v>684798</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c r="A28" s="178"/>
      <c r="B28" s="617"/>
      <c r="C28" s="593"/>
      <c r="D28" s="594"/>
      <c r="E28" s="496" t="s">
        <v>183</v>
      </c>
      <c r="F28" s="476"/>
      <c r="G28" s="476"/>
      <c r="H28" s="476"/>
      <c r="I28" s="476"/>
      <c r="J28" s="476"/>
      <c r="K28" s="477"/>
      <c r="L28" s="497">
        <v>1</v>
      </c>
      <c r="M28" s="498"/>
      <c r="N28" s="498"/>
      <c r="O28" s="498"/>
      <c r="P28" s="540"/>
      <c r="Q28" s="497">
        <v>4074</v>
      </c>
      <c r="R28" s="498"/>
      <c r="S28" s="498"/>
      <c r="T28" s="498"/>
      <c r="U28" s="498"/>
      <c r="V28" s="540"/>
      <c r="W28" s="592"/>
      <c r="X28" s="593"/>
      <c r="Y28" s="594"/>
      <c r="Z28" s="496" t="s">
        <v>184</v>
      </c>
      <c r="AA28" s="476"/>
      <c r="AB28" s="476"/>
      <c r="AC28" s="476"/>
      <c r="AD28" s="476"/>
      <c r="AE28" s="476"/>
      <c r="AF28" s="476"/>
      <c r="AG28" s="477"/>
      <c r="AH28" s="497" t="s">
        <v>135</v>
      </c>
      <c r="AI28" s="498"/>
      <c r="AJ28" s="498"/>
      <c r="AK28" s="498"/>
      <c r="AL28" s="540"/>
      <c r="AM28" s="497" t="s">
        <v>135</v>
      </c>
      <c r="AN28" s="498"/>
      <c r="AO28" s="498"/>
      <c r="AP28" s="498"/>
      <c r="AQ28" s="498"/>
      <c r="AR28" s="540"/>
      <c r="AS28" s="497" t="s">
        <v>135</v>
      </c>
      <c r="AT28" s="498"/>
      <c r="AU28" s="498"/>
      <c r="AV28" s="498"/>
      <c r="AW28" s="498"/>
      <c r="AX28" s="499"/>
      <c r="AY28" s="600" t="s">
        <v>185</v>
      </c>
      <c r="AZ28" s="601"/>
      <c r="BA28" s="601"/>
      <c r="BB28" s="602"/>
      <c r="BC28" s="406" t="s">
        <v>47</v>
      </c>
      <c r="BD28" s="407"/>
      <c r="BE28" s="407"/>
      <c r="BF28" s="407"/>
      <c r="BG28" s="407"/>
      <c r="BH28" s="407"/>
      <c r="BI28" s="407"/>
      <c r="BJ28" s="407"/>
      <c r="BK28" s="407"/>
      <c r="BL28" s="407"/>
      <c r="BM28" s="408"/>
      <c r="BN28" s="409">
        <v>5117385</v>
      </c>
      <c r="BO28" s="410"/>
      <c r="BP28" s="410"/>
      <c r="BQ28" s="410"/>
      <c r="BR28" s="410"/>
      <c r="BS28" s="410"/>
      <c r="BT28" s="410"/>
      <c r="BU28" s="411"/>
      <c r="BV28" s="409">
        <v>5086126</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c r="A29" s="178"/>
      <c r="B29" s="617"/>
      <c r="C29" s="593"/>
      <c r="D29" s="594"/>
      <c r="E29" s="496" t="s">
        <v>186</v>
      </c>
      <c r="F29" s="476"/>
      <c r="G29" s="476"/>
      <c r="H29" s="476"/>
      <c r="I29" s="476"/>
      <c r="J29" s="476"/>
      <c r="K29" s="477"/>
      <c r="L29" s="497">
        <v>19</v>
      </c>
      <c r="M29" s="498"/>
      <c r="N29" s="498"/>
      <c r="O29" s="498"/>
      <c r="P29" s="540"/>
      <c r="Q29" s="497">
        <v>3880</v>
      </c>
      <c r="R29" s="498"/>
      <c r="S29" s="498"/>
      <c r="T29" s="498"/>
      <c r="U29" s="498"/>
      <c r="V29" s="540"/>
      <c r="W29" s="595"/>
      <c r="X29" s="596"/>
      <c r="Y29" s="597"/>
      <c r="Z29" s="496" t="s">
        <v>187</v>
      </c>
      <c r="AA29" s="476"/>
      <c r="AB29" s="476"/>
      <c r="AC29" s="476"/>
      <c r="AD29" s="476"/>
      <c r="AE29" s="476"/>
      <c r="AF29" s="476"/>
      <c r="AG29" s="477"/>
      <c r="AH29" s="497">
        <v>431</v>
      </c>
      <c r="AI29" s="498"/>
      <c r="AJ29" s="498"/>
      <c r="AK29" s="498"/>
      <c r="AL29" s="540"/>
      <c r="AM29" s="497">
        <v>1439033</v>
      </c>
      <c r="AN29" s="498"/>
      <c r="AO29" s="498"/>
      <c r="AP29" s="498"/>
      <c r="AQ29" s="498"/>
      <c r="AR29" s="540"/>
      <c r="AS29" s="497">
        <v>3339</v>
      </c>
      <c r="AT29" s="498"/>
      <c r="AU29" s="498"/>
      <c r="AV29" s="498"/>
      <c r="AW29" s="498"/>
      <c r="AX29" s="499"/>
      <c r="AY29" s="603"/>
      <c r="AZ29" s="604"/>
      <c r="BA29" s="604"/>
      <c r="BB29" s="605"/>
      <c r="BC29" s="480" t="s">
        <v>188</v>
      </c>
      <c r="BD29" s="481"/>
      <c r="BE29" s="481"/>
      <c r="BF29" s="481"/>
      <c r="BG29" s="481"/>
      <c r="BH29" s="481"/>
      <c r="BI29" s="481"/>
      <c r="BJ29" s="481"/>
      <c r="BK29" s="481"/>
      <c r="BL29" s="481"/>
      <c r="BM29" s="482"/>
      <c r="BN29" s="446">
        <v>2998379</v>
      </c>
      <c r="BO29" s="447"/>
      <c r="BP29" s="447"/>
      <c r="BQ29" s="447"/>
      <c r="BR29" s="447"/>
      <c r="BS29" s="447"/>
      <c r="BT29" s="447"/>
      <c r="BU29" s="448"/>
      <c r="BV29" s="446">
        <v>2994465</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189</v>
      </c>
      <c r="X30" s="614"/>
      <c r="Y30" s="614"/>
      <c r="Z30" s="614"/>
      <c r="AA30" s="614"/>
      <c r="AB30" s="614"/>
      <c r="AC30" s="614"/>
      <c r="AD30" s="614"/>
      <c r="AE30" s="614"/>
      <c r="AF30" s="614"/>
      <c r="AG30" s="615"/>
      <c r="AH30" s="573">
        <v>99.1</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49</v>
      </c>
      <c r="BD30" s="563"/>
      <c r="BE30" s="563"/>
      <c r="BF30" s="563"/>
      <c r="BG30" s="563"/>
      <c r="BH30" s="563"/>
      <c r="BI30" s="563"/>
      <c r="BJ30" s="563"/>
      <c r="BK30" s="563"/>
      <c r="BL30" s="563"/>
      <c r="BM30" s="564"/>
      <c r="BN30" s="565">
        <v>4994453</v>
      </c>
      <c r="BO30" s="566"/>
      <c r="BP30" s="566"/>
      <c r="BQ30" s="566"/>
      <c r="BR30" s="566"/>
      <c r="BS30" s="566"/>
      <c r="BT30" s="566"/>
      <c r="BU30" s="567"/>
      <c r="BV30" s="565">
        <v>4678686</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609" t="s">
        <v>190</v>
      </c>
      <c r="D32" s="609"/>
      <c r="E32" s="609"/>
      <c r="F32" s="609"/>
      <c r="G32" s="609"/>
      <c r="H32" s="609"/>
      <c r="I32" s="609"/>
      <c r="J32" s="609"/>
      <c r="K32" s="609"/>
      <c r="L32" s="609"/>
      <c r="M32" s="609"/>
      <c r="N32" s="609"/>
      <c r="O32" s="609"/>
      <c r="P32" s="609"/>
      <c r="Q32" s="609"/>
      <c r="R32" s="609"/>
      <c r="S32" s="609"/>
      <c r="U32" s="450" t="s">
        <v>191</v>
      </c>
      <c r="V32" s="450"/>
      <c r="W32" s="450"/>
      <c r="X32" s="450"/>
      <c r="Y32" s="450"/>
      <c r="Z32" s="450"/>
      <c r="AA32" s="450"/>
      <c r="AB32" s="450"/>
      <c r="AC32" s="450"/>
      <c r="AD32" s="450"/>
      <c r="AE32" s="450"/>
      <c r="AF32" s="450"/>
      <c r="AG32" s="450"/>
      <c r="AH32" s="450"/>
      <c r="AI32" s="450"/>
      <c r="AJ32" s="450"/>
      <c r="AK32" s="450"/>
      <c r="AM32" s="450" t="s">
        <v>192</v>
      </c>
      <c r="AN32" s="450"/>
      <c r="AO32" s="450"/>
      <c r="AP32" s="450"/>
      <c r="AQ32" s="450"/>
      <c r="AR32" s="450"/>
      <c r="AS32" s="450"/>
      <c r="AT32" s="450"/>
      <c r="AU32" s="450"/>
      <c r="AV32" s="450"/>
      <c r="AW32" s="450"/>
      <c r="AX32" s="450"/>
      <c r="AY32" s="450"/>
      <c r="AZ32" s="450"/>
      <c r="BA32" s="450"/>
      <c r="BB32" s="450"/>
      <c r="BC32" s="450"/>
      <c r="BE32" s="450" t="s">
        <v>193</v>
      </c>
      <c r="BF32" s="450"/>
      <c r="BG32" s="450"/>
      <c r="BH32" s="450"/>
      <c r="BI32" s="450"/>
      <c r="BJ32" s="450"/>
      <c r="BK32" s="450"/>
      <c r="BL32" s="450"/>
      <c r="BM32" s="450"/>
      <c r="BN32" s="450"/>
      <c r="BO32" s="450"/>
      <c r="BP32" s="450"/>
      <c r="BQ32" s="450"/>
      <c r="BR32" s="450"/>
      <c r="BS32" s="450"/>
      <c r="BT32" s="450"/>
      <c r="BU32" s="450"/>
      <c r="BW32" s="450" t="s">
        <v>194</v>
      </c>
      <c r="BX32" s="450"/>
      <c r="BY32" s="450"/>
      <c r="BZ32" s="450"/>
      <c r="CA32" s="450"/>
      <c r="CB32" s="450"/>
      <c r="CC32" s="450"/>
      <c r="CD32" s="450"/>
      <c r="CE32" s="450"/>
      <c r="CF32" s="450"/>
      <c r="CG32" s="450"/>
      <c r="CH32" s="450"/>
      <c r="CI32" s="450"/>
      <c r="CJ32" s="450"/>
      <c r="CK32" s="450"/>
      <c r="CL32" s="450"/>
      <c r="CM32" s="450"/>
      <c r="CO32" s="450" t="s">
        <v>195</v>
      </c>
      <c r="CP32" s="450"/>
      <c r="CQ32" s="450"/>
      <c r="CR32" s="450"/>
      <c r="CS32" s="450"/>
      <c r="CT32" s="450"/>
      <c r="CU32" s="450"/>
      <c r="CV32" s="450"/>
      <c r="CW32" s="450"/>
      <c r="CX32" s="450"/>
      <c r="CY32" s="450"/>
      <c r="CZ32" s="450"/>
      <c r="DA32" s="450"/>
      <c r="DB32" s="450"/>
      <c r="DC32" s="450"/>
      <c r="DD32" s="450"/>
      <c r="DE32" s="450"/>
      <c r="DI32" s="201"/>
    </row>
    <row r="33" spans="1:113" ht="13.5" customHeight="1">
      <c r="A33" s="178"/>
      <c r="B33" s="202"/>
      <c r="C33" s="470" t="s">
        <v>196</v>
      </c>
      <c r="D33" s="470"/>
      <c r="E33" s="435" t="s">
        <v>197</v>
      </c>
      <c r="F33" s="435"/>
      <c r="G33" s="435"/>
      <c r="H33" s="435"/>
      <c r="I33" s="435"/>
      <c r="J33" s="435"/>
      <c r="K33" s="435"/>
      <c r="L33" s="435"/>
      <c r="M33" s="435"/>
      <c r="N33" s="435"/>
      <c r="O33" s="435"/>
      <c r="P33" s="435"/>
      <c r="Q33" s="435"/>
      <c r="R33" s="435"/>
      <c r="S33" s="435"/>
      <c r="T33" s="203"/>
      <c r="U33" s="470" t="s">
        <v>196</v>
      </c>
      <c r="V33" s="470"/>
      <c r="W33" s="435" t="s">
        <v>197</v>
      </c>
      <c r="X33" s="435"/>
      <c r="Y33" s="435"/>
      <c r="Z33" s="435"/>
      <c r="AA33" s="435"/>
      <c r="AB33" s="435"/>
      <c r="AC33" s="435"/>
      <c r="AD33" s="435"/>
      <c r="AE33" s="435"/>
      <c r="AF33" s="435"/>
      <c r="AG33" s="435"/>
      <c r="AH33" s="435"/>
      <c r="AI33" s="435"/>
      <c r="AJ33" s="435"/>
      <c r="AK33" s="435"/>
      <c r="AL33" s="203"/>
      <c r="AM33" s="470" t="s">
        <v>198</v>
      </c>
      <c r="AN33" s="470"/>
      <c r="AO33" s="435" t="s">
        <v>199</v>
      </c>
      <c r="AP33" s="435"/>
      <c r="AQ33" s="435"/>
      <c r="AR33" s="435"/>
      <c r="AS33" s="435"/>
      <c r="AT33" s="435"/>
      <c r="AU33" s="435"/>
      <c r="AV33" s="435"/>
      <c r="AW33" s="435"/>
      <c r="AX33" s="435"/>
      <c r="AY33" s="435"/>
      <c r="AZ33" s="435"/>
      <c r="BA33" s="435"/>
      <c r="BB33" s="435"/>
      <c r="BC33" s="435"/>
      <c r="BD33" s="204"/>
      <c r="BE33" s="435" t="s">
        <v>200</v>
      </c>
      <c r="BF33" s="435"/>
      <c r="BG33" s="435" t="s">
        <v>201</v>
      </c>
      <c r="BH33" s="435"/>
      <c r="BI33" s="435"/>
      <c r="BJ33" s="435"/>
      <c r="BK33" s="435"/>
      <c r="BL33" s="435"/>
      <c r="BM33" s="435"/>
      <c r="BN33" s="435"/>
      <c r="BO33" s="435"/>
      <c r="BP33" s="435"/>
      <c r="BQ33" s="435"/>
      <c r="BR33" s="435"/>
      <c r="BS33" s="435"/>
      <c r="BT33" s="435"/>
      <c r="BU33" s="435"/>
      <c r="BV33" s="204"/>
      <c r="BW33" s="470" t="s">
        <v>200</v>
      </c>
      <c r="BX33" s="470"/>
      <c r="BY33" s="435" t="s">
        <v>202</v>
      </c>
      <c r="BZ33" s="435"/>
      <c r="CA33" s="435"/>
      <c r="CB33" s="435"/>
      <c r="CC33" s="435"/>
      <c r="CD33" s="435"/>
      <c r="CE33" s="435"/>
      <c r="CF33" s="435"/>
      <c r="CG33" s="435"/>
      <c r="CH33" s="435"/>
      <c r="CI33" s="435"/>
      <c r="CJ33" s="435"/>
      <c r="CK33" s="435"/>
      <c r="CL33" s="435"/>
      <c r="CM33" s="435"/>
      <c r="CN33" s="203"/>
      <c r="CO33" s="470" t="s">
        <v>196</v>
      </c>
      <c r="CP33" s="470"/>
      <c r="CQ33" s="435" t="s">
        <v>203</v>
      </c>
      <c r="CR33" s="435"/>
      <c r="CS33" s="435"/>
      <c r="CT33" s="435"/>
      <c r="CU33" s="435"/>
      <c r="CV33" s="435"/>
      <c r="CW33" s="435"/>
      <c r="CX33" s="435"/>
      <c r="CY33" s="435"/>
      <c r="CZ33" s="435"/>
      <c r="DA33" s="435"/>
      <c r="DB33" s="435"/>
      <c r="DC33" s="435"/>
      <c r="DD33" s="435"/>
      <c r="DE33" s="435"/>
      <c r="DF33" s="203"/>
      <c r="DG33" s="635" t="s">
        <v>204</v>
      </c>
      <c r="DH33" s="635"/>
      <c r="DI33" s="205"/>
    </row>
    <row r="34" spans="1:113" ht="32.25" customHeight="1">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4</v>
      </c>
      <c r="V34" s="636"/>
      <c r="W34" s="637" t="str">
        <f>IF('各会計、関係団体の財政状況及び健全化判断比率'!B28="","",'各会計、関係団体の財政状況及び健全化判断比率'!B28)</f>
        <v>国民健康保険特別会計</v>
      </c>
      <c r="X34" s="637"/>
      <c r="Y34" s="637"/>
      <c r="Z34" s="637"/>
      <c r="AA34" s="637"/>
      <c r="AB34" s="637"/>
      <c r="AC34" s="637"/>
      <c r="AD34" s="637"/>
      <c r="AE34" s="637"/>
      <c r="AF34" s="637"/>
      <c r="AG34" s="637"/>
      <c r="AH34" s="637"/>
      <c r="AI34" s="637"/>
      <c r="AJ34" s="637"/>
      <c r="AK34" s="637"/>
      <c r="AL34" s="178"/>
      <c r="AM34" s="636">
        <f>IF(AO34="","",MAX(C34:D43,U34:V43)+1)</f>
        <v>6</v>
      </c>
      <c r="AN34" s="636"/>
      <c r="AO34" s="637" t="str">
        <f>IF('各会計、関係団体の財政状況及び健全化判断比率'!B30="","",'各会計、関係団体の財政状況及び健全化判断比率'!B30)</f>
        <v>水道事業会計</v>
      </c>
      <c r="AP34" s="637"/>
      <c r="AQ34" s="637"/>
      <c r="AR34" s="637"/>
      <c r="AS34" s="637"/>
      <c r="AT34" s="637"/>
      <c r="AU34" s="637"/>
      <c r="AV34" s="637"/>
      <c r="AW34" s="637"/>
      <c r="AX34" s="637"/>
      <c r="AY34" s="637"/>
      <c r="AZ34" s="637"/>
      <c r="BA34" s="637"/>
      <c r="BB34" s="637"/>
      <c r="BC34" s="637"/>
      <c r="BD34" s="178"/>
      <c r="BE34" s="636" t="str">
        <f>IF(BG34="","",MAX(C34:D43,U34:V43,AM34:AN43)+1)</f>
        <v/>
      </c>
      <c r="BF34" s="636"/>
      <c r="BG34" s="637"/>
      <c r="BH34" s="637"/>
      <c r="BI34" s="637"/>
      <c r="BJ34" s="637"/>
      <c r="BK34" s="637"/>
      <c r="BL34" s="637"/>
      <c r="BM34" s="637"/>
      <c r="BN34" s="637"/>
      <c r="BO34" s="637"/>
      <c r="BP34" s="637"/>
      <c r="BQ34" s="637"/>
      <c r="BR34" s="637"/>
      <c r="BS34" s="637"/>
      <c r="BT34" s="637"/>
      <c r="BU34" s="637"/>
      <c r="BV34" s="178"/>
      <c r="BW34" s="636">
        <f>IF(BY34="","",MAX(C34:D43,U34:V43,AM34:AN43,BE34:BF43)+1)</f>
        <v>8</v>
      </c>
      <c r="BX34" s="636"/>
      <c r="BY34" s="637" t="str">
        <f>IF('各会計、関係団体の財政状況及び健全化判断比率'!B68="","",'各会計、関係団体の財政状況及び健全化判断比率'!B68)</f>
        <v>福岡県南広域水道企業団（用水供給事業会計）</v>
      </c>
      <c r="BZ34" s="637"/>
      <c r="CA34" s="637"/>
      <c r="CB34" s="637"/>
      <c r="CC34" s="637"/>
      <c r="CD34" s="637"/>
      <c r="CE34" s="637"/>
      <c r="CF34" s="637"/>
      <c r="CG34" s="637"/>
      <c r="CH34" s="637"/>
      <c r="CI34" s="637"/>
      <c r="CJ34" s="637"/>
      <c r="CK34" s="637"/>
      <c r="CL34" s="637"/>
      <c r="CM34" s="637"/>
      <c r="CN34" s="178"/>
      <c r="CO34" s="636">
        <f>IF(CQ34="","",MAX(C34:D43,U34:V43,AM34:AN43,BE34:BF43,BW34:BX43)+1)</f>
        <v>18</v>
      </c>
      <c r="CP34" s="636"/>
      <c r="CQ34" s="637" t="str">
        <f>IF('各会計、関係団体の財政状況及び健全化判断比率'!BS7="","",'各会計、関係団体の財政状況及び健全化判断比率'!BS7)</f>
        <v>○柳川市土地開発公社</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c r="A35" s="178"/>
      <c r="B35" s="202"/>
      <c r="C35" s="636">
        <f>IF(E35="","",C34+1)</f>
        <v>2</v>
      </c>
      <c r="D35" s="636"/>
      <c r="E35" s="637" t="str">
        <f>IF('各会計、関係団体の財政状況及び健全化判断比率'!B8="","",'各会計、関係団体の財政状況及び健全化判断比率'!B8)</f>
        <v>住宅新築資金等特別会計</v>
      </c>
      <c r="F35" s="637"/>
      <c r="G35" s="637"/>
      <c r="H35" s="637"/>
      <c r="I35" s="637"/>
      <c r="J35" s="637"/>
      <c r="K35" s="637"/>
      <c r="L35" s="637"/>
      <c r="M35" s="637"/>
      <c r="N35" s="637"/>
      <c r="O35" s="637"/>
      <c r="P35" s="637"/>
      <c r="Q35" s="637"/>
      <c r="R35" s="637"/>
      <c r="S35" s="637"/>
      <c r="T35" s="178"/>
      <c r="U35" s="636">
        <f>IF(W35="","",U34+1)</f>
        <v>5</v>
      </c>
      <c r="V35" s="636"/>
      <c r="W35" s="637" t="str">
        <f>IF('各会計、関係団体の財政状況及び健全化判断比率'!B29="","",'各会計、関係団体の財政状況及び健全化判断比率'!B29)</f>
        <v>後期高齢者医療特別会計</v>
      </c>
      <c r="X35" s="637"/>
      <c r="Y35" s="637"/>
      <c r="Z35" s="637"/>
      <c r="AA35" s="637"/>
      <c r="AB35" s="637"/>
      <c r="AC35" s="637"/>
      <c r="AD35" s="637"/>
      <c r="AE35" s="637"/>
      <c r="AF35" s="637"/>
      <c r="AG35" s="637"/>
      <c r="AH35" s="637"/>
      <c r="AI35" s="637"/>
      <c r="AJ35" s="637"/>
      <c r="AK35" s="637"/>
      <c r="AL35" s="178"/>
      <c r="AM35" s="636">
        <f t="shared" ref="AM35:AM43" si="0">IF(AO35="","",AM34+1)</f>
        <v>7</v>
      </c>
      <c r="AN35" s="636"/>
      <c r="AO35" s="637" t="str">
        <f>IF('各会計、関係団体の財政状況及び健全化判断比率'!B31="","",'各会計、関係団体の財政状況及び健全化判断比率'!B31)</f>
        <v>下水道事業会計</v>
      </c>
      <c r="AP35" s="637"/>
      <c r="AQ35" s="637"/>
      <c r="AR35" s="637"/>
      <c r="AS35" s="637"/>
      <c r="AT35" s="637"/>
      <c r="AU35" s="637"/>
      <c r="AV35" s="637"/>
      <c r="AW35" s="637"/>
      <c r="AX35" s="637"/>
      <c r="AY35" s="637"/>
      <c r="AZ35" s="637"/>
      <c r="BA35" s="637"/>
      <c r="BB35" s="637"/>
      <c r="BC35" s="637"/>
      <c r="BD35" s="178"/>
      <c r="BE35" s="636" t="str">
        <f t="shared" ref="BE35:BE43" si="1">IF(BG35="","",BE34+1)</f>
        <v/>
      </c>
      <c r="BF35" s="636"/>
      <c r="BG35" s="637"/>
      <c r="BH35" s="637"/>
      <c r="BI35" s="637"/>
      <c r="BJ35" s="637"/>
      <c r="BK35" s="637"/>
      <c r="BL35" s="637"/>
      <c r="BM35" s="637"/>
      <c r="BN35" s="637"/>
      <c r="BO35" s="637"/>
      <c r="BP35" s="637"/>
      <c r="BQ35" s="637"/>
      <c r="BR35" s="637"/>
      <c r="BS35" s="637"/>
      <c r="BT35" s="637"/>
      <c r="BU35" s="637"/>
      <c r="BV35" s="178"/>
      <c r="BW35" s="636">
        <f t="shared" ref="BW35:BW43" si="2">IF(BY35="","",BW34+1)</f>
        <v>9</v>
      </c>
      <c r="BX35" s="636"/>
      <c r="BY35" s="637" t="str">
        <f>IF('各会計、関係団体の財政状況及び健全化判断比率'!B69="","",'各会計、関係団体の財政状況及び健全化判断比率'!B69)</f>
        <v>柳川みやま土木組合</v>
      </c>
      <c r="BZ35" s="637"/>
      <c r="CA35" s="637"/>
      <c r="CB35" s="637"/>
      <c r="CC35" s="637"/>
      <c r="CD35" s="637"/>
      <c r="CE35" s="637"/>
      <c r="CF35" s="637"/>
      <c r="CG35" s="637"/>
      <c r="CH35" s="637"/>
      <c r="CI35" s="637"/>
      <c r="CJ35" s="637"/>
      <c r="CK35" s="637"/>
      <c r="CL35" s="637"/>
      <c r="CM35" s="637"/>
      <c r="CN35" s="178"/>
      <c r="CO35" s="636" t="str">
        <f t="shared" ref="CO35:CO43" si="3">IF(CQ35="","",CO34+1)</f>
        <v/>
      </c>
      <c r="CP35" s="636"/>
      <c r="CQ35" s="637" t="str">
        <f>IF('各会計、関係団体の財政状況及び健全化判断比率'!BS8="","",'各会計、関係団体の財政状況及び健全化判断比率'!BS8)</f>
        <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c r="A36" s="178"/>
      <c r="B36" s="202"/>
      <c r="C36" s="636">
        <f>IF(E36="","",C35+1)</f>
        <v>3</v>
      </c>
      <c r="D36" s="636"/>
      <c r="E36" s="637" t="str">
        <f>IF('各会計、関係団体の財政状況及び健全化判断比率'!B9="","",'各会計、関係団体の財政状況及び健全化判断比率'!B9)</f>
        <v>公共用地先行取得等特別会計</v>
      </c>
      <c r="F36" s="637"/>
      <c r="G36" s="637"/>
      <c r="H36" s="637"/>
      <c r="I36" s="637"/>
      <c r="J36" s="637"/>
      <c r="K36" s="637"/>
      <c r="L36" s="637"/>
      <c r="M36" s="637"/>
      <c r="N36" s="637"/>
      <c r="O36" s="637"/>
      <c r="P36" s="637"/>
      <c r="Q36" s="637"/>
      <c r="R36" s="637"/>
      <c r="S36" s="637"/>
      <c r="T36" s="178"/>
      <c r="U36" s="636" t="str">
        <f t="shared" ref="U36:U43" si="4">IF(W36="","",U35+1)</f>
        <v/>
      </c>
      <c r="V36" s="636"/>
      <c r="W36" s="637"/>
      <c r="X36" s="637"/>
      <c r="Y36" s="637"/>
      <c r="Z36" s="637"/>
      <c r="AA36" s="637"/>
      <c r="AB36" s="637"/>
      <c r="AC36" s="637"/>
      <c r="AD36" s="637"/>
      <c r="AE36" s="637"/>
      <c r="AF36" s="637"/>
      <c r="AG36" s="637"/>
      <c r="AH36" s="637"/>
      <c r="AI36" s="637"/>
      <c r="AJ36" s="637"/>
      <c r="AK36" s="637"/>
      <c r="AL36" s="178"/>
      <c r="AM36" s="636" t="str">
        <f t="shared" si="0"/>
        <v/>
      </c>
      <c r="AN36" s="636"/>
      <c r="AO36" s="637"/>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10</v>
      </c>
      <c r="BX36" s="636"/>
      <c r="BY36" s="637" t="str">
        <f>IF('各会計、関係団体の財政状況及び健全化判断比率'!B70="","",'各会計、関係団体の財政状況及び健全化判断比率'!B70)</f>
        <v>花宗太田土木組合</v>
      </c>
      <c r="BZ36" s="637"/>
      <c r="CA36" s="637"/>
      <c r="CB36" s="637"/>
      <c r="CC36" s="637"/>
      <c r="CD36" s="637"/>
      <c r="CE36" s="637"/>
      <c r="CF36" s="637"/>
      <c r="CG36" s="637"/>
      <c r="CH36" s="637"/>
      <c r="CI36" s="637"/>
      <c r="CJ36" s="637"/>
      <c r="CK36" s="637"/>
      <c r="CL36" s="637"/>
      <c r="CM36" s="637"/>
      <c r="CN36" s="178"/>
      <c r="CO36" s="636" t="str">
        <f t="shared" si="3"/>
        <v/>
      </c>
      <c r="CP36" s="636"/>
      <c r="CQ36" s="637" t="str">
        <f>IF('各会計、関係団体の財政状況及び健全化判断比率'!BS9="","",'各会計、関係団体の財政状況及び健全化判断比率'!BS9)</f>
        <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t="str">
        <f t="shared" si="4"/>
        <v/>
      </c>
      <c r="V37" s="636"/>
      <c r="W37" s="637"/>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11</v>
      </c>
      <c r="BX37" s="636"/>
      <c r="BY37" s="637" t="str">
        <f>IF('各会計、関係団体の財政状況及び健全化判断比率'!B71="","",'各会計、関係団体の財政状況及び健全化判断比率'!B71)</f>
        <v>大川柳川衛生組合</v>
      </c>
      <c r="BZ37" s="637"/>
      <c r="CA37" s="637"/>
      <c r="CB37" s="637"/>
      <c r="CC37" s="637"/>
      <c r="CD37" s="637"/>
      <c r="CE37" s="637"/>
      <c r="CF37" s="637"/>
      <c r="CG37" s="637"/>
      <c r="CH37" s="637"/>
      <c r="CI37" s="637"/>
      <c r="CJ37" s="637"/>
      <c r="CK37" s="637"/>
      <c r="CL37" s="637"/>
      <c r="CM37" s="637"/>
      <c r="CN37" s="178"/>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12</v>
      </c>
      <c r="BX38" s="636"/>
      <c r="BY38" s="637" t="str">
        <f>IF('各会計、関係団体の財政状況及び健全化判断比率'!B72="","",'各会計、関係団体の財政状況及び健全化判断比率'!B72)</f>
        <v>福岡県市町村職員退職手当組合（一般会計）</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13</v>
      </c>
      <c r="BX39" s="636"/>
      <c r="BY39" s="637" t="str">
        <f>IF('各会計、関係団体の財政状況及び健全化判断比率'!B73="","",'各会計、関係団体の財政状況及び健全化判断比率'!B73)</f>
        <v>福岡県市町村職員退職手当組合（基金特別会計）</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f t="shared" si="2"/>
        <v>14</v>
      </c>
      <c r="BX40" s="636"/>
      <c r="BY40" s="637" t="str">
        <f>IF('各会計、関係団体の財政状況及び健全化判断比率'!B74="","",'各会計、関係団体の財政状況及び健全化判断比率'!B74)</f>
        <v>有明生活環境施設組合（一般会計）</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f t="shared" si="2"/>
        <v>15</v>
      </c>
      <c r="BX41" s="636"/>
      <c r="BY41" s="637" t="str">
        <f>IF('各会計、関係団体の財政状況及び健全化判断比率'!B75="","",'各会計、関係団体の財政状況及び健全化判断比率'!B75)</f>
        <v>有明生活環境施設組合（広域火葬施設建設事業特別会計）</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f t="shared" si="2"/>
        <v>16</v>
      </c>
      <c r="BX42" s="636"/>
      <c r="BY42" s="637" t="str">
        <f>IF('各会計、関係団体の財政状況及び健全化判断比率'!B76="","",'各会計、関係団体の財政状況及び健全化判断比率'!B76)</f>
        <v>有明生活環境施設組合（ごみ焼却施設建設事業特別会計）</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f t="shared" si="2"/>
        <v>17</v>
      </c>
      <c r="BX43" s="636"/>
      <c r="BY43" s="637" t="str">
        <f>IF('各会計、関係団体の財政状況及び健全化判断比率'!B77="","",'各会計、関係団体の財政状況及び健全化判断比率'!B77)</f>
        <v>福岡県自治振興組合（一般会計）</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205</v>
      </c>
      <c r="E46" s="639" t="s">
        <v>206</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c r="E47" s="639" t="s">
        <v>207</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c r="E48" s="639" t="s">
        <v>208</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c r="E49" s="640" t="s">
        <v>209</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c r="E50" s="639" t="s">
        <v>210</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c r="E51" s="639" t="s">
        <v>211</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c r="E52" s="639" t="s">
        <v>212</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row r="54" spans="5:113"/>
    <row r="55" spans="5:113"/>
    <row r="56" spans="5:113"/>
  </sheetData>
  <sheetProtection algorithmName="SHA-512" hashValue="Np8AHIJKG0Wk1WtI+MZ5mKno6r4srURgTMg7Ex+Vqk+42E4ZI33Zg+lN8b0gHB+zt2JrnLtJfNoLeiM3at7PsA==" saltValue="GJKldTRBHpux383Ubp3MNg=="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3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559</v>
      </c>
      <c r="G33" s="29" t="s">
        <v>560</v>
      </c>
      <c r="H33" s="29" t="s">
        <v>561</v>
      </c>
      <c r="I33" s="29" t="s">
        <v>562</v>
      </c>
      <c r="J33" s="30" t="s">
        <v>563</v>
      </c>
      <c r="K33" s="22"/>
      <c r="L33" s="22"/>
      <c r="M33" s="22"/>
      <c r="N33" s="22"/>
      <c r="O33" s="22"/>
      <c r="P33" s="22"/>
    </row>
    <row r="34" spans="1:16" ht="39" customHeight="1">
      <c r="A34" s="22"/>
      <c r="B34" s="31"/>
      <c r="C34" s="1215" t="s">
        <v>567</v>
      </c>
      <c r="D34" s="1215"/>
      <c r="E34" s="1216"/>
      <c r="F34" s="32">
        <v>11.89</v>
      </c>
      <c r="G34" s="33">
        <v>12.2</v>
      </c>
      <c r="H34" s="33">
        <v>12.38</v>
      </c>
      <c r="I34" s="33">
        <v>12.92</v>
      </c>
      <c r="J34" s="34">
        <v>12.8</v>
      </c>
      <c r="K34" s="22"/>
      <c r="L34" s="22"/>
      <c r="M34" s="22"/>
      <c r="N34" s="22"/>
      <c r="O34" s="22"/>
      <c r="P34" s="22"/>
    </row>
    <row r="35" spans="1:16" ht="39" customHeight="1">
      <c r="A35" s="22"/>
      <c r="B35" s="35"/>
      <c r="C35" s="1209" t="s">
        <v>568</v>
      </c>
      <c r="D35" s="1210"/>
      <c r="E35" s="1211"/>
      <c r="F35" s="36">
        <v>5.05</v>
      </c>
      <c r="G35" s="37">
        <v>4.71</v>
      </c>
      <c r="H35" s="37">
        <v>4.3</v>
      </c>
      <c r="I35" s="37">
        <v>4.6399999999999997</v>
      </c>
      <c r="J35" s="38">
        <v>9.7899999999999991</v>
      </c>
      <c r="K35" s="22"/>
      <c r="L35" s="22"/>
      <c r="M35" s="22"/>
      <c r="N35" s="22"/>
      <c r="O35" s="22"/>
      <c r="P35" s="22"/>
    </row>
    <row r="36" spans="1:16" ht="39" customHeight="1">
      <c r="A36" s="22"/>
      <c r="B36" s="35"/>
      <c r="C36" s="1209" t="s">
        <v>569</v>
      </c>
      <c r="D36" s="1210"/>
      <c r="E36" s="1211"/>
      <c r="F36" s="36">
        <v>1.37</v>
      </c>
      <c r="G36" s="37">
        <v>1.19</v>
      </c>
      <c r="H36" s="37">
        <v>0.61</v>
      </c>
      <c r="I36" s="37">
        <v>0.77</v>
      </c>
      <c r="J36" s="38">
        <v>1.58</v>
      </c>
      <c r="K36" s="22"/>
      <c r="L36" s="22"/>
      <c r="M36" s="22"/>
      <c r="N36" s="22"/>
      <c r="O36" s="22"/>
      <c r="P36" s="22"/>
    </row>
    <row r="37" spans="1:16" ht="39" customHeight="1">
      <c r="A37" s="22"/>
      <c r="B37" s="35"/>
      <c r="C37" s="1209" t="s">
        <v>570</v>
      </c>
      <c r="D37" s="1210"/>
      <c r="E37" s="1211"/>
      <c r="F37" s="36" t="s">
        <v>532</v>
      </c>
      <c r="G37" s="37" t="s">
        <v>532</v>
      </c>
      <c r="H37" s="37" t="s">
        <v>532</v>
      </c>
      <c r="I37" s="37">
        <v>0.75</v>
      </c>
      <c r="J37" s="38">
        <v>0.74</v>
      </c>
      <c r="K37" s="22"/>
      <c r="L37" s="22"/>
      <c r="M37" s="22"/>
      <c r="N37" s="22"/>
      <c r="O37" s="22"/>
      <c r="P37" s="22"/>
    </row>
    <row r="38" spans="1:16" ht="39" customHeight="1">
      <c r="A38" s="22"/>
      <c r="B38" s="35"/>
      <c r="C38" s="1209" t="s">
        <v>571</v>
      </c>
      <c r="D38" s="1210"/>
      <c r="E38" s="1211"/>
      <c r="F38" s="36">
        <v>0.02</v>
      </c>
      <c r="G38" s="37">
        <v>0.02</v>
      </c>
      <c r="H38" s="37">
        <v>0.02</v>
      </c>
      <c r="I38" s="37">
        <v>0.02</v>
      </c>
      <c r="J38" s="38">
        <v>0.02</v>
      </c>
      <c r="K38" s="22"/>
      <c r="L38" s="22"/>
      <c r="M38" s="22"/>
      <c r="N38" s="22"/>
      <c r="O38" s="22"/>
      <c r="P38" s="22"/>
    </row>
    <row r="39" spans="1:16" ht="39" customHeight="1">
      <c r="A39" s="22"/>
      <c r="B39" s="35"/>
      <c r="C39" s="1209" t="s">
        <v>572</v>
      </c>
      <c r="D39" s="1210"/>
      <c r="E39" s="1211"/>
      <c r="F39" s="36">
        <v>0.02</v>
      </c>
      <c r="G39" s="37">
        <v>7.0000000000000007E-2</v>
      </c>
      <c r="H39" s="37">
        <v>7.0000000000000007E-2</v>
      </c>
      <c r="I39" s="37">
        <v>0.06</v>
      </c>
      <c r="J39" s="38">
        <v>0</v>
      </c>
      <c r="K39" s="22"/>
      <c r="L39" s="22"/>
      <c r="M39" s="22"/>
      <c r="N39" s="22"/>
      <c r="O39" s="22"/>
      <c r="P39" s="22"/>
    </row>
    <row r="40" spans="1:16" ht="39" customHeight="1">
      <c r="A40" s="22"/>
      <c r="B40" s="35"/>
      <c r="C40" s="1209" t="s">
        <v>573</v>
      </c>
      <c r="D40" s="1210"/>
      <c r="E40" s="1211"/>
      <c r="F40" s="36">
        <v>0</v>
      </c>
      <c r="G40" s="37">
        <v>0</v>
      </c>
      <c r="H40" s="37">
        <v>0</v>
      </c>
      <c r="I40" s="37">
        <v>0</v>
      </c>
      <c r="J40" s="38">
        <v>0</v>
      </c>
      <c r="K40" s="22"/>
      <c r="L40" s="22"/>
      <c r="M40" s="22"/>
      <c r="N40" s="22"/>
      <c r="O40" s="22"/>
      <c r="P40" s="22"/>
    </row>
    <row r="41" spans="1:16" ht="39" customHeight="1">
      <c r="A41" s="22"/>
      <c r="B41" s="35"/>
      <c r="C41" s="1209"/>
      <c r="D41" s="1210"/>
      <c r="E41" s="1211"/>
      <c r="F41" s="36"/>
      <c r="G41" s="37"/>
      <c r="H41" s="37"/>
      <c r="I41" s="37"/>
      <c r="J41" s="38"/>
      <c r="K41" s="22"/>
      <c r="L41" s="22"/>
      <c r="M41" s="22"/>
      <c r="N41" s="22"/>
      <c r="O41" s="22"/>
      <c r="P41" s="22"/>
    </row>
    <row r="42" spans="1:16" ht="39" customHeight="1">
      <c r="A42" s="22"/>
      <c r="B42" s="39"/>
      <c r="C42" s="1209" t="s">
        <v>574</v>
      </c>
      <c r="D42" s="1210"/>
      <c r="E42" s="1211"/>
      <c r="F42" s="36" t="s">
        <v>532</v>
      </c>
      <c r="G42" s="37" t="s">
        <v>532</v>
      </c>
      <c r="H42" s="37" t="s">
        <v>532</v>
      </c>
      <c r="I42" s="37" t="s">
        <v>532</v>
      </c>
      <c r="J42" s="38" t="s">
        <v>532</v>
      </c>
      <c r="K42" s="22"/>
      <c r="L42" s="22"/>
      <c r="M42" s="22"/>
      <c r="N42" s="22"/>
      <c r="O42" s="22"/>
      <c r="P42" s="22"/>
    </row>
    <row r="43" spans="1:16" ht="39" customHeight="1" thickBot="1">
      <c r="A43" s="22"/>
      <c r="B43" s="40"/>
      <c r="C43" s="1212" t="s">
        <v>575</v>
      </c>
      <c r="D43" s="1213"/>
      <c r="E43" s="1214"/>
      <c r="F43" s="41">
        <v>0.4</v>
      </c>
      <c r="G43" s="42">
        <v>0.19</v>
      </c>
      <c r="H43" s="42">
        <v>0.71</v>
      </c>
      <c r="I43" s="42" t="s">
        <v>532</v>
      </c>
      <c r="J43" s="43" t="s">
        <v>532</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imZbQSOJJ/ipHtObL4HtH5RZS450n2y92j3FGTI87nqgXtIXQkELpf0tmSI1yYPmuZwbD6lclfFqb7vjZxghTg==" saltValue="5ef5HhwygiNwv048JauP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F52" zoomScale="85" zoomScaleNormal="8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c r="A45" s="48"/>
      <c r="B45" s="1217" t="s">
        <v>10</v>
      </c>
      <c r="C45" s="1218"/>
      <c r="D45" s="58"/>
      <c r="E45" s="1223" t="s">
        <v>11</v>
      </c>
      <c r="F45" s="1223"/>
      <c r="G45" s="1223"/>
      <c r="H45" s="1223"/>
      <c r="I45" s="1223"/>
      <c r="J45" s="1224"/>
      <c r="K45" s="59">
        <v>2859</v>
      </c>
      <c r="L45" s="60">
        <v>2995</v>
      </c>
      <c r="M45" s="60">
        <v>3074</v>
      </c>
      <c r="N45" s="60">
        <v>3126</v>
      </c>
      <c r="O45" s="61">
        <v>3008</v>
      </c>
      <c r="P45" s="48"/>
      <c r="Q45" s="48"/>
      <c r="R45" s="48"/>
      <c r="S45" s="48"/>
      <c r="T45" s="48"/>
      <c r="U45" s="48"/>
    </row>
    <row r="46" spans="1:21" ht="30.75" customHeight="1">
      <c r="A46" s="48"/>
      <c r="B46" s="1219"/>
      <c r="C46" s="1220"/>
      <c r="D46" s="62"/>
      <c r="E46" s="1225" t="s">
        <v>12</v>
      </c>
      <c r="F46" s="1225"/>
      <c r="G46" s="1225"/>
      <c r="H46" s="1225"/>
      <c r="I46" s="1225"/>
      <c r="J46" s="1226"/>
      <c r="K46" s="63" t="s">
        <v>532</v>
      </c>
      <c r="L46" s="64" t="s">
        <v>532</v>
      </c>
      <c r="M46" s="64" t="s">
        <v>532</v>
      </c>
      <c r="N46" s="64" t="s">
        <v>532</v>
      </c>
      <c r="O46" s="65" t="s">
        <v>532</v>
      </c>
      <c r="P46" s="48"/>
      <c r="Q46" s="48"/>
      <c r="R46" s="48"/>
      <c r="S46" s="48"/>
      <c r="T46" s="48"/>
      <c r="U46" s="48"/>
    </row>
    <row r="47" spans="1:21" ht="30.75" customHeight="1">
      <c r="A47" s="48"/>
      <c r="B47" s="1219"/>
      <c r="C47" s="1220"/>
      <c r="D47" s="62"/>
      <c r="E47" s="1225" t="s">
        <v>13</v>
      </c>
      <c r="F47" s="1225"/>
      <c r="G47" s="1225"/>
      <c r="H47" s="1225"/>
      <c r="I47" s="1225"/>
      <c r="J47" s="1226"/>
      <c r="K47" s="63" t="s">
        <v>532</v>
      </c>
      <c r="L47" s="64" t="s">
        <v>532</v>
      </c>
      <c r="M47" s="64" t="s">
        <v>532</v>
      </c>
      <c r="N47" s="64" t="s">
        <v>532</v>
      </c>
      <c r="O47" s="65" t="s">
        <v>532</v>
      </c>
      <c r="P47" s="48"/>
      <c r="Q47" s="48"/>
      <c r="R47" s="48"/>
      <c r="S47" s="48"/>
      <c r="T47" s="48"/>
      <c r="U47" s="48"/>
    </row>
    <row r="48" spans="1:21" ht="30.75" customHeight="1">
      <c r="A48" s="48"/>
      <c r="B48" s="1219"/>
      <c r="C48" s="1220"/>
      <c r="D48" s="62"/>
      <c r="E48" s="1225" t="s">
        <v>14</v>
      </c>
      <c r="F48" s="1225"/>
      <c r="G48" s="1225"/>
      <c r="H48" s="1225"/>
      <c r="I48" s="1225"/>
      <c r="J48" s="1226"/>
      <c r="K48" s="63">
        <v>464</v>
      </c>
      <c r="L48" s="64">
        <v>471</v>
      </c>
      <c r="M48" s="64">
        <v>466</v>
      </c>
      <c r="N48" s="64">
        <v>474</v>
      </c>
      <c r="O48" s="65">
        <v>457</v>
      </c>
      <c r="P48" s="48"/>
      <c r="Q48" s="48"/>
      <c r="R48" s="48"/>
      <c r="S48" s="48"/>
      <c r="T48" s="48"/>
      <c r="U48" s="48"/>
    </row>
    <row r="49" spans="1:21" ht="30.75" customHeight="1">
      <c r="A49" s="48"/>
      <c r="B49" s="1219"/>
      <c r="C49" s="1220"/>
      <c r="D49" s="62"/>
      <c r="E49" s="1225" t="s">
        <v>15</v>
      </c>
      <c r="F49" s="1225"/>
      <c r="G49" s="1225"/>
      <c r="H49" s="1225"/>
      <c r="I49" s="1225"/>
      <c r="J49" s="1226"/>
      <c r="K49" s="63">
        <v>36</v>
      </c>
      <c r="L49" s="64">
        <v>34</v>
      </c>
      <c r="M49" s="64">
        <v>34</v>
      </c>
      <c r="N49" s="64">
        <v>53</v>
      </c>
      <c r="O49" s="65">
        <v>58</v>
      </c>
      <c r="P49" s="48"/>
      <c r="Q49" s="48"/>
      <c r="R49" s="48"/>
      <c r="S49" s="48"/>
      <c r="T49" s="48"/>
      <c r="U49" s="48"/>
    </row>
    <row r="50" spans="1:21" ht="30.75" customHeight="1">
      <c r="A50" s="48"/>
      <c r="B50" s="1219"/>
      <c r="C50" s="1220"/>
      <c r="D50" s="62"/>
      <c r="E50" s="1225" t="s">
        <v>16</v>
      </c>
      <c r="F50" s="1225"/>
      <c r="G50" s="1225"/>
      <c r="H50" s="1225"/>
      <c r="I50" s="1225"/>
      <c r="J50" s="1226"/>
      <c r="K50" s="63">
        <v>113</v>
      </c>
      <c r="L50" s="64">
        <v>93</v>
      </c>
      <c r="M50" s="64">
        <v>79</v>
      </c>
      <c r="N50" s="64">
        <v>122</v>
      </c>
      <c r="O50" s="65">
        <v>72</v>
      </c>
      <c r="P50" s="48"/>
      <c r="Q50" s="48"/>
      <c r="R50" s="48"/>
      <c r="S50" s="48"/>
      <c r="T50" s="48"/>
      <c r="U50" s="48"/>
    </row>
    <row r="51" spans="1:21" ht="30.75" customHeight="1">
      <c r="A51" s="48"/>
      <c r="B51" s="1221"/>
      <c r="C51" s="1222"/>
      <c r="D51" s="66"/>
      <c r="E51" s="1225" t="s">
        <v>17</v>
      </c>
      <c r="F51" s="1225"/>
      <c r="G51" s="1225"/>
      <c r="H51" s="1225"/>
      <c r="I51" s="1225"/>
      <c r="J51" s="1226"/>
      <c r="K51" s="63">
        <v>0</v>
      </c>
      <c r="L51" s="64">
        <v>0</v>
      </c>
      <c r="M51" s="64">
        <v>0</v>
      </c>
      <c r="N51" s="64">
        <v>0</v>
      </c>
      <c r="O51" s="65">
        <v>0</v>
      </c>
      <c r="P51" s="48"/>
      <c r="Q51" s="48"/>
      <c r="R51" s="48"/>
      <c r="S51" s="48"/>
      <c r="T51" s="48"/>
      <c r="U51" s="48"/>
    </row>
    <row r="52" spans="1:21" ht="30.75" customHeight="1">
      <c r="A52" s="48"/>
      <c r="B52" s="1227" t="s">
        <v>18</v>
      </c>
      <c r="C52" s="1228"/>
      <c r="D52" s="66"/>
      <c r="E52" s="1225" t="s">
        <v>19</v>
      </c>
      <c r="F52" s="1225"/>
      <c r="G52" s="1225"/>
      <c r="H52" s="1225"/>
      <c r="I52" s="1225"/>
      <c r="J52" s="1226"/>
      <c r="K52" s="63">
        <v>2813</v>
      </c>
      <c r="L52" s="64">
        <v>2892</v>
      </c>
      <c r="M52" s="64">
        <v>2955</v>
      </c>
      <c r="N52" s="64">
        <v>2973</v>
      </c>
      <c r="O52" s="65">
        <v>2791</v>
      </c>
      <c r="P52" s="48"/>
      <c r="Q52" s="48"/>
      <c r="R52" s="48"/>
      <c r="S52" s="48"/>
      <c r="T52" s="48"/>
      <c r="U52" s="48"/>
    </row>
    <row r="53" spans="1:21" ht="30.75" customHeight="1" thickBot="1">
      <c r="A53" s="48"/>
      <c r="B53" s="1229" t="s">
        <v>20</v>
      </c>
      <c r="C53" s="1230"/>
      <c r="D53" s="67"/>
      <c r="E53" s="1231" t="s">
        <v>21</v>
      </c>
      <c r="F53" s="1231"/>
      <c r="G53" s="1231"/>
      <c r="H53" s="1231"/>
      <c r="I53" s="1231"/>
      <c r="J53" s="1232"/>
      <c r="K53" s="68">
        <v>659</v>
      </c>
      <c r="L53" s="69">
        <v>701</v>
      </c>
      <c r="M53" s="69">
        <v>698</v>
      </c>
      <c r="N53" s="69">
        <v>802</v>
      </c>
      <c r="O53" s="70">
        <v>804</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576</v>
      </c>
      <c r="P55" s="48"/>
      <c r="Q55" s="48"/>
      <c r="R55" s="48"/>
      <c r="S55" s="48"/>
      <c r="T55" s="48"/>
      <c r="U55" s="48"/>
    </row>
    <row r="56" spans="1:21" ht="31.5" customHeight="1" thickBot="1">
      <c r="A56" s="48"/>
      <c r="B56" s="76"/>
      <c r="C56" s="77"/>
      <c r="D56" s="77"/>
      <c r="E56" s="78"/>
      <c r="F56" s="78"/>
      <c r="G56" s="78"/>
      <c r="H56" s="78"/>
      <c r="I56" s="78"/>
      <c r="J56" s="79" t="s">
        <v>2</v>
      </c>
      <c r="K56" s="80" t="s">
        <v>577</v>
      </c>
      <c r="L56" s="81" t="s">
        <v>578</v>
      </c>
      <c r="M56" s="81" t="s">
        <v>579</v>
      </c>
      <c r="N56" s="81" t="s">
        <v>580</v>
      </c>
      <c r="O56" s="82" t="s">
        <v>581</v>
      </c>
      <c r="P56" s="48"/>
      <c r="Q56" s="48"/>
      <c r="R56" s="48"/>
      <c r="S56" s="48"/>
      <c r="T56" s="48"/>
      <c r="U56" s="48"/>
    </row>
    <row r="57" spans="1:21" ht="31.5" customHeight="1">
      <c r="B57" s="1233" t="s">
        <v>24</v>
      </c>
      <c r="C57" s="1234"/>
      <c r="D57" s="1237" t="s">
        <v>25</v>
      </c>
      <c r="E57" s="1238"/>
      <c r="F57" s="1238"/>
      <c r="G57" s="1238"/>
      <c r="H57" s="1238"/>
      <c r="I57" s="1238"/>
      <c r="J57" s="1239"/>
      <c r="K57" s="83"/>
      <c r="L57" s="84"/>
      <c r="M57" s="84"/>
      <c r="N57" s="84"/>
      <c r="O57" s="85"/>
    </row>
    <row r="58" spans="1:21" ht="31.5" customHeight="1" thickBot="1">
      <c r="B58" s="1235"/>
      <c r="C58" s="1236"/>
      <c r="D58" s="1240" t="s">
        <v>26</v>
      </c>
      <c r="E58" s="1241"/>
      <c r="F58" s="1241"/>
      <c r="G58" s="1241"/>
      <c r="H58" s="1241"/>
      <c r="I58" s="1241"/>
      <c r="J58" s="1242"/>
      <c r="K58" s="86"/>
      <c r="L58" s="87"/>
      <c r="M58" s="87"/>
      <c r="N58" s="87"/>
      <c r="O58" s="88"/>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3L9uMDV0+j2g1Tv8D3V/SNxKeZqFZfoMTuEo1mk4hFlozc44Uj2JmuvLVZHJUH/zFPShaHkUEWm8T2tW7FxVg==" saltValue="d6YL3WsS5JwuC/YudFVI4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F17" zoomScale="85" zoomScaleNormal="85"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559</v>
      </c>
      <c r="J40" s="100" t="s">
        <v>560</v>
      </c>
      <c r="K40" s="100" t="s">
        <v>561</v>
      </c>
      <c r="L40" s="100" t="s">
        <v>562</v>
      </c>
      <c r="M40" s="101" t="s">
        <v>563</v>
      </c>
    </row>
    <row r="41" spans="2:13" ht="27.75" customHeight="1">
      <c r="B41" s="1243" t="s">
        <v>29</v>
      </c>
      <c r="C41" s="1244"/>
      <c r="D41" s="102"/>
      <c r="E41" s="1249" t="s">
        <v>30</v>
      </c>
      <c r="F41" s="1249"/>
      <c r="G41" s="1249"/>
      <c r="H41" s="1250"/>
      <c r="I41" s="358">
        <v>30120</v>
      </c>
      <c r="J41" s="359">
        <v>31350</v>
      </c>
      <c r="K41" s="359">
        <v>32416</v>
      </c>
      <c r="L41" s="359">
        <v>35649</v>
      </c>
      <c r="M41" s="360">
        <v>38630</v>
      </c>
    </row>
    <row r="42" spans="2:13" ht="27.75" customHeight="1">
      <c r="B42" s="1245"/>
      <c r="C42" s="1246"/>
      <c r="D42" s="103"/>
      <c r="E42" s="1251" t="s">
        <v>31</v>
      </c>
      <c r="F42" s="1251"/>
      <c r="G42" s="1251"/>
      <c r="H42" s="1252"/>
      <c r="I42" s="361">
        <v>660</v>
      </c>
      <c r="J42" s="362">
        <v>581</v>
      </c>
      <c r="K42" s="362">
        <v>756</v>
      </c>
      <c r="L42" s="362">
        <v>639</v>
      </c>
      <c r="M42" s="363">
        <v>570</v>
      </c>
    </row>
    <row r="43" spans="2:13" ht="27.75" customHeight="1">
      <c r="B43" s="1245"/>
      <c r="C43" s="1246"/>
      <c r="D43" s="103"/>
      <c r="E43" s="1251" t="s">
        <v>32</v>
      </c>
      <c r="F43" s="1251"/>
      <c r="G43" s="1251"/>
      <c r="H43" s="1252"/>
      <c r="I43" s="361">
        <v>6918</v>
      </c>
      <c r="J43" s="362">
        <v>6582</v>
      </c>
      <c r="K43" s="362">
        <v>6282</v>
      </c>
      <c r="L43" s="362">
        <v>5946</v>
      </c>
      <c r="M43" s="363">
        <v>5493</v>
      </c>
    </row>
    <row r="44" spans="2:13" ht="27.75" customHeight="1">
      <c r="B44" s="1245"/>
      <c r="C44" s="1246"/>
      <c r="D44" s="103"/>
      <c r="E44" s="1251" t="s">
        <v>33</v>
      </c>
      <c r="F44" s="1251"/>
      <c r="G44" s="1251"/>
      <c r="H44" s="1252"/>
      <c r="I44" s="361" t="s">
        <v>532</v>
      </c>
      <c r="J44" s="362" t="s">
        <v>532</v>
      </c>
      <c r="K44" s="362" t="s">
        <v>532</v>
      </c>
      <c r="L44" s="362" t="s">
        <v>532</v>
      </c>
      <c r="M44" s="363" t="s">
        <v>532</v>
      </c>
    </row>
    <row r="45" spans="2:13" ht="27.75" customHeight="1">
      <c r="B45" s="1245"/>
      <c r="C45" s="1246"/>
      <c r="D45" s="103"/>
      <c r="E45" s="1251" t="s">
        <v>34</v>
      </c>
      <c r="F45" s="1251"/>
      <c r="G45" s="1251"/>
      <c r="H45" s="1252"/>
      <c r="I45" s="361">
        <v>4552</v>
      </c>
      <c r="J45" s="362">
        <v>4435</v>
      </c>
      <c r="K45" s="362">
        <v>4222</v>
      </c>
      <c r="L45" s="362">
        <v>4383</v>
      </c>
      <c r="M45" s="363">
        <v>4331</v>
      </c>
    </row>
    <row r="46" spans="2:13" ht="27.75" customHeight="1">
      <c r="B46" s="1245"/>
      <c r="C46" s="1246"/>
      <c r="D46" s="104"/>
      <c r="E46" s="1251" t="s">
        <v>35</v>
      </c>
      <c r="F46" s="1251"/>
      <c r="G46" s="1251"/>
      <c r="H46" s="1252"/>
      <c r="I46" s="361">
        <v>2</v>
      </c>
      <c r="J46" s="362">
        <v>1</v>
      </c>
      <c r="K46" s="362">
        <v>2</v>
      </c>
      <c r="L46" s="362">
        <v>0</v>
      </c>
      <c r="M46" s="363">
        <v>1</v>
      </c>
    </row>
    <row r="47" spans="2:13" ht="27.75" customHeight="1">
      <c r="B47" s="1245"/>
      <c r="C47" s="1246"/>
      <c r="D47" s="105"/>
      <c r="E47" s="1253" t="s">
        <v>36</v>
      </c>
      <c r="F47" s="1254"/>
      <c r="G47" s="1254"/>
      <c r="H47" s="1255"/>
      <c r="I47" s="361" t="s">
        <v>532</v>
      </c>
      <c r="J47" s="362" t="s">
        <v>532</v>
      </c>
      <c r="K47" s="362" t="s">
        <v>532</v>
      </c>
      <c r="L47" s="362" t="s">
        <v>532</v>
      </c>
      <c r="M47" s="363" t="s">
        <v>532</v>
      </c>
    </row>
    <row r="48" spans="2:13" ht="27.75" customHeight="1">
      <c r="B48" s="1245"/>
      <c r="C48" s="1246"/>
      <c r="D48" s="103"/>
      <c r="E48" s="1251" t="s">
        <v>37</v>
      </c>
      <c r="F48" s="1251"/>
      <c r="G48" s="1251"/>
      <c r="H48" s="1252"/>
      <c r="I48" s="361" t="s">
        <v>532</v>
      </c>
      <c r="J48" s="362" t="s">
        <v>532</v>
      </c>
      <c r="K48" s="362" t="s">
        <v>532</v>
      </c>
      <c r="L48" s="362" t="s">
        <v>532</v>
      </c>
      <c r="M48" s="363" t="s">
        <v>532</v>
      </c>
    </row>
    <row r="49" spans="2:13" ht="27.75" customHeight="1">
      <c r="B49" s="1247"/>
      <c r="C49" s="1248"/>
      <c r="D49" s="103"/>
      <c r="E49" s="1251" t="s">
        <v>38</v>
      </c>
      <c r="F49" s="1251"/>
      <c r="G49" s="1251"/>
      <c r="H49" s="1252"/>
      <c r="I49" s="361" t="s">
        <v>532</v>
      </c>
      <c r="J49" s="362" t="s">
        <v>532</v>
      </c>
      <c r="K49" s="362" t="s">
        <v>532</v>
      </c>
      <c r="L49" s="362" t="s">
        <v>532</v>
      </c>
      <c r="M49" s="363" t="s">
        <v>532</v>
      </c>
    </row>
    <row r="50" spans="2:13" ht="27.75" customHeight="1">
      <c r="B50" s="1256" t="s">
        <v>39</v>
      </c>
      <c r="C50" s="1257"/>
      <c r="D50" s="106"/>
      <c r="E50" s="1251" t="s">
        <v>40</v>
      </c>
      <c r="F50" s="1251"/>
      <c r="G50" s="1251"/>
      <c r="H50" s="1252"/>
      <c r="I50" s="361">
        <v>10618</v>
      </c>
      <c r="J50" s="362">
        <v>11101</v>
      </c>
      <c r="K50" s="362">
        <v>11065</v>
      </c>
      <c r="L50" s="362">
        <v>11063</v>
      </c>
      <c r="M50" s="363">
        <v>11414</v>
      </c>
    </row>
    <row r="51" spans="2:13" ht="27.75" customHeight="1">
      <c r="B51" s="1245"/>
      <c r="C51" s="1246"/>
      <c r="D51" s="103"/>
      <c r="E51" s="1251" t="s">
        <v>41</v>
      </c>
      <c r="F51" s="1251"/>
      <c r="G51" s="1251"/>
      <c r="H51" s="1252"/>
      <c r="I51" s="361">
        <v>781</v>
      </c>
      <c r="J51" s="362">
        <v>814</v>
      </c>
      <c r="K51" s="362">
        <v>910</v>
      </c>
      <c r="L51" s="362">
        <v>936</v>
      </c>
      <c r="M51" s="363">
        <v>989</v>
      </c>
    </row>
    <row r="52" spans="2:13" ht="27.75" customHeight="1">
      <c r="B52" s="1247"/>
      <c r="C52" s="1248"/>
      <c r="D52" s="103"/>
      <c r="E52" s="1251" t="s">
        <v>42</v>
      </c>
      <c r="F52" s="1251"/>
      <c r="G52" s="1251"/>
      <c r="H52" s="1252"/>
      <c r="I52" s="361">
        <v>28395</v>
      </c>
      <c r="J52" s="362">
        <v>28755</v>
      </c>
      <c r="K52" s="362">
        <v>28702</v>
      </c>
      <c r="L52" s="362">
        <v>30197</v>
      </c>
      <c r="M52" s="363">
        <v>30488</v>
      </c>
    </row>
    <row r="53" spans="2:13" ht="27.75" customHeight="1" thickBot="1">
      <c r="B53" s="1258" t="s">
        <v>43</v>
      </c>
      <c r="C53" s="1259"/>
      <c r="D53" s="107"/>
      <c r="E53" s="1260" t="s">
        <v>44</v>
      </c>
      <c r="F53" s="1260"/>
      <c r="G53" s="1260"/>
      <c r="H53" s="1261"/>
      <c r="I53" s="364">
        <v>2460</v>
      </c>
      <c r="J53" s="365">
        <v>2278</v>
      </c>
      <c r="K53" s="365">
        <v>3001</v>
      </c>
      <c r="L53" s="365">
        <v>4420</v>
      </c>
      <c r="M53" s="366">
        <v>6135</v>
      </c>
    </row>
    <row r="54" spans="2:13" ht="27.75" customHeight="1">
      <c r="B54" s="108" t="s">
        <v>45</v>
      </c>
      <c r="C54" s="109"/>
      <c r="D54" s="109"/>
      <c r="E54" s="110"/>
      <c r="F54" s="110"/>
      <c r="G54" s="110"/>
      <c r="H54" s="110"/>
      <c r="I54" s="111"/>
      <c r="J54" s="111"/>
      <c r="K54" s="111"/>
      <c r="L54" s="111"/>
      <c r="M54" s="111"/>
    </row>
    <row r="55" spans="2:13"/>
  </sheetData>
  <sheetProtection algorithmName="SHA-512" hashValue="8blTbsK325Rb+VHNSZocsAE4X7hDNJbyISVq2x/Yh352I241ckyMlfItXRk1Jn6HnoSWylp2I9erONqyTiJvDg==" saltValue="vZLXneqd94Li9TmKoun0t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58" zoomScale="70" zoomScaleNormal="70" zoomScaleSheetLayoutView="100" workbookViewId="0">
      <selection activeCell="F61" sqref="F61"/>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46</v>
      </c>
    </row>
    <row r="54" spans="2:8" ht="29.25" customHeight="1" thickBot="1">
      <c r="B54" s="113" t="s">
        <v>1</v>
      </c>
      <c r="C54" s="114"/>
      <c r="D54" s="114"/>
      <c r="E54" s="115" t="s">
        <v>2</v>
      </c>
      <c r="F54" s="116" t="s">
        <v>561</v>
      </c>
      <c r="G54" s="116" t="s">
        <v>562</v>
      </c>
      <c r="H54" s="117" t="s">
        <v>563</v>
      </c>
    </row>
    <row r="55" spans="2:8" ht="52.5" customHeight="1">
      <c r="B55" s="118"/>
      <c r="C55" s="1270" t="s">
        <v>47</v>
      </c>
      <c r="D55" s="1270"/>
      <c r="E55" s="1271"/>
      <c r="F55" s="119">
        <v>5511</v>
      </c>
      <c r="G55" s="119">
        <v>5086</v>
      </c>
      <c r="H55" s="120">
        <v>5117</v>
      </c>
    </row>
    <row r="56" spans="2:8" ht="52.5" customHeight="1">
      <c r="B56" s="121"/>
      <c r="C56" s="1272" t="s">
        <v>48</v>
      </c>
      <c r="D56" s="1272"/>
      <c r="E56" s="1273"/>
      <c r="F56" s="122">
        <v>3073</v>
      </c>
      <c r="G56" s="122">
        <v>2994</v>
      </c>
      <c r="H56" s="123">
        <v>2998</v>
      </c>
    </row>
    <row r="57" spans="2:8" ht="53.25" customHeight="1">
      <c r="B57" s="121"/>
      <c r="C57" s="1274" t="s">
        <v>49</v>
      </c>
      <c r="D57" s="1274"/>
      <c r="E57" s="1275"/>
      <c r="F57" s="124">
        <v>4254</v>
      </c>
      <c r="G57" s="124">
        <v>4679</v>
      </c>
      <c r="H57" s="125">
        <v>4994</v>
      </c>
    </row>
    <row r="58" spans="2:8" ht="45.75" customHeight="1">
      <c r="B58" s="126"/>
      <c r="C58" s="1262" t="s">
        <v>600</v>
      </c>
      <c r="D58" s="1263"/>
      <c r="E58" s="1264"/>
      <c r="F58" s="127">
        <v>2459</v>
      </c>
      <c r="G58" s="127">
        <v>2385</v>
      </c>
      <c r="H58" s="128">
        <v>2385</v>
      </c>
    </row>
    <row r="59" spans="2:8" ht="45.75" customHeight="1">
      <c r="B59" s="126"/>
      <c r="C59" s="1262" t="s">
        <v>601</v>
      </c>
      <c r="D59" s="1263"/>
      <c r="E59" s="1264"/>
      <c r="F59" s="127">
        <v>527</v>
      </c>
      <c r="G59" s="127">
        <v>1060</v>
      </c>
      <c r="H59" s="128">
        <v>1444</v>
      </c>
    </row>
    <row r="60" spans="2:8" ht="45.75" customHeight="1">
      <c r="B60" s="126"/>
      <c r="C60" s="1262" t="s">
        <v>602</v>
      </c>
      <c r="D60" s="1263"/>
      <c r="E60" s="1264"/>
      <c r="F60" s="127">
        <v>725</v>
      </c>
      <c r="G60" s="127">
        <v>859</v>
      </c>
      <c r="H60" s="128">
        <v>1163</v>
      </c>
    </row>
    <row r="61" spans="2:8" ht="45.75" customHeight="1">
      <c r="B61" s="126"/>
      <c r="C61" s="1262" t="s">
        <v>603</v>
      </c>
      <c r="D61" s="1263"/>
      <c r="E61" s="1264"/>
      <c r="F61" s="127">
        <v>540</v>
      </c>
      <c r="G61" s="127">
        <v>366</v>
      </c>
      <c r="H61" s="128">
        <v>2</v>
      </c>
    </row>
    <row r="62" spans="2:8" ht="45.75" customHeight="1" thickBot="1">
      <c r="B62" s="129"/>
      <c r="C62" s="1265" t="s">
        <v>604</v>
      </c>
      <c r="D62" s="1266"/>
      <c r="E62" s="1267"/>
      <c r="F62" s="130">
        <v>3</v>
      </c>
      <c r="G62" s="130">
        <v>8</v>
      </c>
      <c r="H62" s="131">
        <v>0</v>
      </c>
    </row>
    <row r="63" spans="2:8" ht="52.5" customHeight="1" thickBot="1">
      <c r="B63" s="132"/>
      <c r="C63" s="1268" t="s">
        <v>50</v>
      </c>
      <c r="D63" s="1268"/>
      <c r="E63" s="1269"/>
      <c r="F63" s="133">
        <v>12838</v>
      </c>
      <c r="G63" s="133">
        <v>12759</v>
      </c>
      <c r="H63" s="134">
        <v>13110</v>
      </c>
    </row>
    <row r="64" spans="2:8"/>
  </sheetData>
  <sheetProtection algorithmName="SHA-512" hashValue="CCxGu/hNfPLqjCwh1XGkZhffx61BP1IVoGfBjudQIWc8Q5Z15YonUwr6Jp1KzK7KzZZhB4Jo5D6dokpDmW9qMw==" saltValue="36gj49QUdVM0PvHJsF7K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E85"/>
  <sheetViews>
    <sheetView workbookViewId="0">
      <selection activeCell="AN73" sqref="AN73:BA76"/>
    </sheetView>
  </sheetViews>
  <sheetFormatPr defaultColWidth="0" defaultRowHeight="13.5" customHeight="1" zeroHeight="1"/>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c r="A1" s="367"/>
      <c r="B1" s="368"/>
      <c r="DD1" s="369"/>
      <c r="DE1" s="369"/>
    </row>
    <row r="2" spans="1:109" ht="25.5" customHeight="1">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c r="DD19" s="369"/>
      <c r="DE19" s="369"/>
    </row>
    <row r="20" spans="1:109">
      <c r="DD20" s="369"/>
      <c r="DE20" s="369"/>
    </row>
    <row r="21" spans="1:109" ht="17.25" customHeight="1">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c r="B22" s="375"/>
    </row>
    <row r="23" spans="1:109">
      <c r="B23" s="375"/>
    </row>
    <row r="24" spans="1:109">
      <c r="B24" s="375"/>
    </row>
    <row r="25" spans="1:109">
      <c r="B25" s="375"/>
    </row>
    <row r="26" spans="1:109">
      <c r="B26" s="375"/>
    </row>
    <row r="27" spans="1:109">
      <c r="B27" s="375"/>
    </row>
    <row r="28" spans="1:109">
      <c r="B28" s="375"/>
    </row>
    <row r="29" spans="1:109">
      <c r="B29" s="375"/>
    </row>
    <row r="30" spans="1:109">
      <c r="B30" s="375"/>
    </row>
    <row r="31" spans="1:109">
      <c r="B31" s="375"/>
    </row>
    <row r="32" spans="1:109">
      <c r="B32" s="375"/>
    </row>
    <row r="33" spans="2:109">
      <c r="B33" s="375"/>
    </row>
    <row r="34" spans="2:109">
      <c r="B34" s="375"/>
    </row>
    <row r="35" spans="2:109">
      <c r="B35" s="375"/>
    </row>
    <row r="36" spans="2:109">
      <c r="B36" s="375"/>
    </row>
    <row r="37" spans="2:109">
      <c r="B37" s="375"/>
    </row>
    <row r="38" spans="2:109">
      <c r="B38" s="375"/>
    </row>
    <row r="39" spans="2:109">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c r="B40" s="380"/>
      <c r="DD40" s="380"/>
      <c r="DE40" s="369"/>
    </row>
    <row r="41" spans="2:109" ht="17.25">
      <c r="B41" s="381" t="s">
        <v>605</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c r="B42" s="375"/>
      <c r="G42" s="382"/>
      <c r="I42" s="383"/>
      <c r="J42" s="383"/>
      <c r="K42" s="383"/>
      <c r="AM42" s="382"/>
      <c r="AN42" s="382" t="s">
        <v>606</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c r="B43" s="375"/>
      <c r="AN43" s="1276" t="s">
        <v>607</v>
      </c>
      <c r="AO43" s="1277"/>
      <c r="AP43" s="1277"/>
      <c r="AQ43" s="1277"/>
      <c r="AR43" s="1277"/>
      <c r="AS43" s="1277"/>
      <c r="AT43" s="1277"/>
      <c r="AU43" s="1277"/>
      <c r="AV43" s="1277"/>
      <c r="AW43" s="1277"/>
      <c r="AX43" s="1277"/>
      <c r="AY43" s="1277"/>
      <c r="AZ43" s="1277"/>
      <c r="BA43" s="1277"/>
      <c r="BB43" s="1277"/>
      <c r="BC43" s="1277"/>
      <c r="BD43" s="1277"/>
      <c r="BE43" s="1277"/>
      <c r="BF43" s="1277"/>
      <c r="BG43" s="1277"/>
      <c r="BH43" s="1277"/>
      <c r="BI43" s="1277"/>
      <c r="BJ43" s="1277"/>
      <c r="BK43" s="1277"/>
      <c r="BL43" s="1277"/>
      <c r="BM43" s="1277"/>
      <c r="BN43" s="1277"/>
      <c r="BO43" s="1277"/>
      <c r="BP43" s="1277"/>
      <c r="BQ43" s="1277"/>
      <c r="BR43" s="1277"/>
      <c r="BS43" s="1277"/>
      <c r="BT43" s="1277"/>
      <c r="BU43" s="1277"/>
      <c r="BV43" s="1277"/>
      <c r="BW43" s="1277"/>
      <c r="BX43" s="1277"/>
      <c r="BY43" s="1277"/>
      <c r="BZ43" s="1277"/>
      <c r="CA43" s="1277"/>
      <c r="CB43" s="1277"/>
      <c r="CC43" s="1277"/>
      <c r="CD43" s="1277"/>
      <c r="CE43" s="1277"/>
      <c r="CF43" s="1277"/>
      <c r="CG43" s="1277"/>
      <c r="CH43" s="1277"/>
      <c r="CI43" s="1277"/>
      <c r="CJ43" s="1277"/>
      <c r="CK43" s="1277"/>
      <c r="CL43" s="1277"/>
      <c r="CM43" s="1277"/>
      <c r="CN43" s="1277"/>
      <c r="CO43" s="1277"/>
      <c r="CP43" s="1277"/>
      <c r="CQ43" s="1277"/>
      <c r="CR43" s="1277"/>
      <c r="CS43" s="1277"/>
      <c r="CT43" s="1277"/>
      <c r="CU43" s="1277"/>
      <c r="CV43" s="1277"/>
      <c r="CW43" s="1277"/>
      <c r="CX43" s="1277"/>
      <c r="CY43" s="1277"/>
      <c r="CZ43" s="1277"/>
      <c r="DA43" s="1277"/>
      <c r="DB43" s="1277"/>
      <c r="DC43" s="1278"/>
    </row>
    <row r="44" spans="2:109">
      <c r="B44" s="375"/>
      <c r="AN44" s="1279"/>
      <c r="AO44" s="1280"/>
      <c r="AP44" s="1280"/>
      <c r="AQ44" s="1280"/>
      <c r="AR44" s="1280"/>
      <c r="AS44" s="1280"/>
      <c r="AT44" s="1280"/>
      <c r="AU44" s="1280"/>
      <c r="AV44" s="1280"/>
      <c r="AW44" s="1280"/>
      <c r="AX44" s="1280"/>
      <c r="AY44" s="1280"/>
      <c r="AZ44" s="1280"/>
      <c r="BA44" s="1280"/>
      <c r="BB44" s="1280"/>
      <c r="BC44" s="1280"/>
      <c r="BD44" s="1280"/>
      <c r="BE44" s="1280"/>
      <c r="BF44" s="1280"/>
      <c r="BG44" s="1280"/>
      <c r="BH44" s="1280"/>
      <c r="BI44" s="1280"/>
      <c r="BJ44" s="1280"/>
      <c r="BK44" s="1280"/>
      <c r="BL44" s="1280"/>
      <c r="BM44" s="1280"/>
      <c r="BN44" s="1280"/>
      <c r="BO44" s="1280"/>
      <c r="BP44" s="1280"/>
      <c r="BQ44" s="1280"/>
      <c r="BR44" s="1280"/>
      <c r="BS44" s="1280"/>
      <c r="BT44" s="1280"/>
      <c r="BU44" s="1280"/>
      <c r="BV44" s="1280"/>
      <c r="BW44" s="1280"/>
      <c r="BX44" s="1280"/>
      <c r="BY44" s="1280"/>
      <c r="BZ44" s="1280"/>
      <c r="CA44" s="1280"/>
      <c r="CB44" s="1280"/>
      <c r="CC44" s="1280"/>
      <c r="CD44" s="1280"/>
      <c r="CE44" s="1280"/>
      <c r="CF44" s="1280"/>
      <c r="CG44" s="1280"/>
      <c r="CH44" s="1280"/>
      <c r="CI44" s="1280"/>
      <c r="CJ44" s="1280"/>
      <c r="CK44" s="1280"/>
      <c r="CL44" s="1280"/>
      <c r="CM44" s="1280"/>
      <c r="CN44" s="1280"/>
      <c r="CO44" s="1280"/>
      <c r="CP44" s="1280"/>
      <c r="CQ44" s="1280"/>
      <c r="CR44" s="1280"/>
      <c r="CS44" s="1280"/>
      <c r="CT44" s="1280"/>
      <c r="CU44" s="1280"/>
      <c r="CV44" s="1280"/>
      <c r="CW44" s="1280"/>
      <c r="CX44" s="1280"/>
      <c r="CY44" s="1280"/>
      <c r="CZ44" s="1280"/>
      <c r="DA44" s="1280"/>
      <c r="DB44" s="1280"/>
      <c r="DC44" s="1281"/>
    </row>
    <row r="45" spans="2:109">
      <c r="B45" s="375"/>
      <c r="AN45" s="1279"/>
      <c r="AO45" s="1280"/>
      <c r="AP45" s="1280"/>
      <c r="AQ45" s="1280"/>
      <c r="AR45" s="1280"/>
      <c r="AS45" s="1280"/>
      <c r="AT45" s="1280"/>
      <c r="AU45" s="1280"/>
      <c r="AV45" s="1280"/>
      <c r="AW45" s="1280"/>
      <c r="AX45" s="1280"/>
      <c r="AY45" s="1280"/>
      <c r="AZ45" s="1280"/>
      <c r="BA45" s="1280"/>
      <c r="BB45" s="1280"/>
      <c r="BC45" s="1280"/>
      <c r="BD45" s="1280"/>
      <c r="BE45" s="1280"/>
      <c r="BF45" s="1280"/>
      <c r="BG45" s="1280"/>
      <c r="BH45" s="1280"/>
      <c r="BI45" s="1280"/>
      <c r="BJ45" s="1280"/>
      <c r="BK45" s="1280"/>
      <c r="BL45" s="1280"/>
      <c r="BM45" s="1280"/>
      <c r="BN45" s="1280"/>
      <c r="BO45" s="1280"/>
      <c r="BP45" s="1280"/>
      <c r="BQ45" s="1280"/>
      <c r="BR45" s="1280"/>
      <c r="BS45" s="1280"/>
      <c r="BT45" s="1280"/>
      <c r="BU45" s="1280"/>
      <c r="BV45" s="1280"/>
      <c r="BW45" s="1280"/>
      <c r="BX45" s="1280"/>
      <c r="BY45" s="1280"/>
      <c r="BZ45" s="1280"/>
      <c r="CA45" s="1280"/>
      <c r="CB45" s="1280"/>
      <c r="CC45" s="1280"/>
      <c r="CD45" s="1280"/>
      <c r="CE45" s="1280"/>
      <c r="CF45" s="1280"/>
      <c r="CG45" s="1280"/>
      <c r="CH45" s="1280"/>
      <c r="CI45" s="1280"/>
      <c r="CJ45" s="1280"/>
      <c r="CK45" s="1280"/>
      <c r="CL45" s="1280"/>
      <c r="CM45" s="1280"/>
      <c r="CN45" s="1280"/>
      <c r="CO45" s="1280"/>
      <c r="CP45" s="1280"/>
      <c r="CQ45" s="1280"/>
      <c r="CR45" s="1280"/>
      <c r="CS45" s="1280"/>
      <c r="CT45" s="1280"/>
      <c r="CU45" s="1280"/>
      <c r="CV45" s="1280"/>
      <c r="CW45" s="1280"/>
      <c r="CX45" s="1280"/>
      <c r="CY45" s="1280"/>
      <c r="CZ45" s="1280"/>
      <c r="DA45" s="1280"/>
      <c r="DB45" s="1280"/>
      <c r="DC45" s="1281"/>
    </row>
    <row r="46" spans="2:109">
      <c r="B46" s="375"/>
      <c r="AN46" s="1279"/>
      <c r="AO46" s="1280"/>
      <c r="AP46" s="1280"/>
      <c r="AQ46" s="1280"/>
      <c r="AR46" s="1280"/>
      <c r="AS46" s="1280"/>
      <c r="AT46" s="1280"/>
      <c r="AU46" s="1280"/>
      <c r="AV46" s="1280"/>
      <c r="AW46" s="1280"/>
      <c r="AX46" s="1280"/>
      <c r="AY46" s="1280"/>
      <c r="AZ46" s="1280"/>
      <c r="BA46" s="1280"/>
      <c r="BB46" s="1280"/>
      <c r="BC46" s="1280"/>
      <c r="BD46" s="1280"/>
      <c r="BE46" s="1280"/>
      <c r="BF46" s="1280"/>
      <c r="BG46" s="1280"/>
      <c r="BH46" s="1280"/>
      <c r="BI46" s="1280"/>
      <c r="BJ46" s="1280"/>
      <c r="BK46" s="1280"/>
      <c r="BL46" s="1280"/>
      <c r="BM46" s="1280"/>
      <c r="BN46" s="1280"/>
      <c r="BO46" s="1280"/>
      <c r="BP46" s="1280"/>
      <c r="BQ46" s="1280"/>
      <c r="BR46" s="1280"/>
      <c r="BS46" s="1280"/>
      <c r="BT46" s="1280"/>
      <c r="BU46" s="1280"/>
      <c r="BV46" s="1280"/>
      <c r="BW46" s="1280"/>
      <c r="BX46" s="1280"/>
      <c r="BY46" s="1280"/>
      <c r="BZ46" s="1280"/>
      <c r="CA46" s="1280"/>
      <c r="CB46" s="1280"/>
      <c r="CC46" s="1280"/>
      <c r="CD46" s="1280"/>
      <c r="CE46" s="1280"/>
      <c r="CF46" s="1280"/>
      <c r="CG46" s="1280"/>
      <c r="CH46" s="1280"/>
      <c r="CI46" s="1280"/>
      <c r="CJ46" s="1280"/>
      <c r="CK46" s="1280"/>
      <c r="CL46" s="1280"/>
      <c r="CM46" s="1280"/>
      <c r="CN46" s="1280"/>
      <c r="CO46" s="1280"/>
      <c r="CP46" s="1280"/>
      <c r="CQ46" s="1280"/>
      <c r="CR46" s="1280"/>
      <c r="CS46" s="1280"/>
      <c r="CT46" s="1280"/>
      <c r="CU46" s="1280"/>
      <c r="CV46" s="1280"/>
      <c r="CW46" s="1280"/>
      <c r="CX46" s="1280"/>
      <c r="CY46" s="1280"/>
      <c r="CZ46" s="1280"/>
      <c r="DA46" s="1280"/>
      <c r="DB46" s="1280"/>
      <c r="DC46" s="1281"/>
    </row>
    <row r="47" spans="2:109">
      <c r="B47" s="375"/>
      <c r="AN47" s="1282"/>
      <c r="AO47" s="1283"/>
      <c r="AP47" s="1283"/>
      <c r="AQ47" s="1283"/>
      <c r="AR47" s="1283"/>
      <c r="AS47" s="1283"/>
      <c r="AT47" s="1283"/>
      <c r="AU47" s="1283"/>
      <c r="AV47" s="1283"/>
      <c r="AW47" s="1283"/>
      <c r="AX47" s="1283"/>
      <c r="AY47" s="1283"/>
      <c r="AZ47" s="1283"/>
      <c r="BA47" s="1283"/>
      <c r="BB47" s="1283"/>
      <c r="BC47" s="1283"/>
      <c r="BD47" s="1283"/>
      <c r="BE47" s="1283"/>
      <c r="BF47" s="1283"/>
      <c r="BG47" s="1283"/>
      <c r="BH47" s="1283"/>
      <c r="BI47" s="1283"/>
      <c r="BJ47" s="1283"/>
      <c r="BK47" s="1283"/>
      <c r="BL47" s="1283"/>
      <c r="BM47" s="1283"/>
      <c r="BN47" s="1283"/>
      <c r="BO47" s="1283"/>
      <c r="BP47" s="1283"/>
      <c r="BQ47" s="1283"/>
      <c r="BR47" s="1283"/>
      <c r="BS47" s="1283"/>
      <c r="BT47" s="1283"/>
      <c r="BU47" s="1283"/>
      <c r="BV47" s="1283"/>
      <c r="BW47" s="1283"/>
      <c r="BX47" s="1283"/>
      <c r="BY47" s="1283"/>
      <c r="BZ47" s="1283"/>
      <c r="CA47" s="1283"/>
      <c r="CB47" s="1283"/>
      <c r="CC47" s="1283"/>
      <c r="CD47" s="1283"/>
      <c r="CE47" s="1283"/>
      <c r="CF47" s="1283"/>
      <c r="CG47" s="1283"/>
      <c r="CH47" s="1283"/>
      <c r="CI47" s="1283"/>
      <c r="CJ47" s="1283"/>
      <c r="CK47" s="1283"/>
      <c r="CL47" s="1283"/>
      <c r="CM47" s="1283"/>
      <c r="CN47" s="1283"/>
      <c r="CO47" s="1283"/>
      <c r="CP47" s="1283"/>
      <c r="CQ47" s="1283"/>
      <c r="CR47" s="1283"/>
      <c r="CS47" s="1283"/>
      <c r="CT47" s="1283"/>
      <c r="CU47" s="1283"/>
      <c r="CV47" s="1283"/>
      <c r="CW47" s="1283"/>
      <c r="CX47" s="1283"/>
      <c r="CY47" s="1283"/>
      <c r="CZ47" s="1283"/>
      <c r="DA47" s="1283"/>
      <c r="DB47" s="1283"/>
      <c r="DC47" s="1284"/>
    </row>
    <row r="48" spans="2:109">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c r="B49" s="375"/>
      <c r="AN49" s="369" t="s">
        <v>608</v>
      </c>
    </row>
    <row r="50" spans="1:109">
      <c r="B50" s="375"/>
      <c r="G50" s="1285"/>
      <c r="H50" s="1285"/>
      <c r="I50" s="1285"/>
      <c r="J50" s="1285"/>
      <c r="K50" s="385"/>
      <c r="L50" s="385"/>
      <c r="M50" s="386"/>
      <c r="N50" s="386"/>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9" t="s">
        <v>559</v>
      </c>
      <c r="BQ50" s="1289"/>
      <c r="BR50" s="1289"/>
      <c r="BS50" s="1289"/>
      <c r="BT50" s="1289"/>
      <c r="BU50" s="1289"/>
      <c r="BV50" s="1289"/>
      <c r="BW50" s="1289"/>
      <c r="BX50" s="1289" t="s">
        <v>560</v>
      </c>
      <c r="BY50" s="1289"/>
      <c r="BZ50" s="1289"/>
      <c r="CA50" s="1289"/>
      <c r="CB50" s="1289"/>
      <c r="CC50" s="1289"/>
      <c r="CD50" s="1289"/>
      <c r="CE50" s="1289"/>
      <c r="CF50" s="1289" t="s">
        <v>561</v>
      </c>
      <c r="CG50" s="1289"/>
      <c r="CH50" s="1289"/>
      <c r="CI50" s="1289"/>
      <c r="CJ50" s="1289"/>
      <c r="CK50" s="1289"/>
      <c r="CL50" s="1289"/>
      <c r="CM50" s="1289"/>
      <c r="CN50" s="1289" t="s">
        <v>562</v>
      </c>
      <c r="CO50" s="1289"/>
      <c r="CP50" s="1289"/>
      <c r="CQ50" s="1289"/>
      <c r="CR50" s="1289"/>
      <c r="CS50" s="1289"/>
      <c r="CT50" s="1289"/>
      <c r="CU50" s="1289"/>
      <c r="CV50" s="1289" t="s">
        <v>563</v>
      </c>
      <c r="CW50" s="1289"/>
      <c r="CX50" s="1289"/>
      <c r="CY50" s="1289"/>
      <c r="CZ50" s="1289"/>
      <c r="DA50" s="1289"/>
      <c r="DB50" s="1289"/>
      <c r="DC50" s="1289"/>
    </row>
    <row r="51" spans="1:109" ht="13.5" customHeight="1">
      <c r="B51" s="375"/>
      <c r="G51" s="1295"/>
      <c r="H51" s="1295"/>
      <c r="I51" s="1293"/>
      <c r="J51" s="1293"/>
      <c r="K51" s="1291"/>
      <c r="L51" s="1291"/>
      <c r="M51" s="1291"/>
      <c r="N51" s="1291"/>
      <c r="AM51" s="384"/>
      <c r="AN51" s="1292" t="s">
        <v>609</v>
      </c>
      <c r="AO51" s="1292"/>
      <c r="AP51" s="1292"/>
      <c r="AQ51" s="1292"/>
      <c r="AR51" s="1292"/>
      <c r="AS51" s="1292"/>
      <c r="AT51" s="1292"/>
      <c r="AU51" s="1292"/>
      <c r="AV51" s="1292"/>
      <c r="AW51" s="1292"/>
      <c r="AX51" s="1292"/>
      <c r="AY51" s="1292"/>
      <c r="AZ51" s="1292"/>
      <c r="BA51" s="1292"/>
      <c r="BB51" s="1292" t="s">
        <v>610</v>
      </c>
      <c r="BC51" s="1292"/>
      <c r="BD51" s="1292"/>
      <c r="BE51" s="1292"/>
      <c r="BF51" s="1292"/>
      <c r="BG51" s="1292"/>
      <c r="BH51" s="1292"/>
      <c r="BI51" s="1292"/>
      <c r="BJ51" s="1292"/>
      <c r="BK51" s="1292"/>
      <c r="BL51" s="1292"/>
      <c r="BM51" s="1292"/>
      <c r="BN51" s="1292"/>
      <c r="BO51" s="1292"/>
      <c r="BP51" s="1290">
        <v>17.899999999999999</v>
      </c>
      <c r="BQ51" s="1290"/>
      <c r="BR51" s="1290"/>
      <c r="BS51" s="1290"/>
      <c r="BT51" s="1290"/>
      <c r="BU51" s="1290"/>
      <c r="BV51" s="1290"/>
      <c r="BW51" s="1290"/>
      <c r="BX51" s="1290">
        <v>16.7</v>
      </c>
      <c r="BY51" s="1290"/>
      <c r="BZ51" s="1290"/>
      <c r="CA51" s="1290"/>
      <c r="CB51" s="1290"/>
      <c r="CC51" s="1290"/>
      <c r="CD51" s="1290"/>
      <c r="CE51" s="1290"/>
      <c r="CF51" s="1290">
        <v>22.3</v>
      </c>
      <c r="CG51" s="1290"/>
      <c r="CH51" s="1290"/>
      <c r="CI51" s="1290"/>
      <c r="CJ51" s="1290"/>
      <c r="CK51" s="1290"/>
      <c r="CL51" s="1290"/>
      <c r="CM51" s="1290"/>
      <c r="CN51" s="1290">
        <v>32.5</v>
      </c>
      <c r="CO51" s="1290"/>
      <c r="CP51" s="1290"/>
      <c r="CQ51" s="1290"/>
      <c r="CR51" s="1290"/>
      <c r="CS51" s="1290"/>
      <c r="CT51" s="1290"/>
      <c r="CU51" s="1290"/>
      <c r="CV51" s="1290">
        <v>42.4</v>
      </c>
      <c r="CW51" s="1290"/>
      <c r="CX51" s="1290"/>
      <c r="CY51" s="1290"/>
      <c r="CZ51" s="1290"/>
      <c r="DA51" s="1290"/>
      <c r="DB51" s="1290"/>
      <c r="DC51" s="1290"/>
    </row>
    <row r="52" spans="1:109">
      <c r="B52" s="375"/>
      <c r="G52" s="1295"/>
      <c r="H52" s="1295"/>
      <c r="I52" s="1293"/>
      <c r="J52" s="1293"/>
      <c r="K52" s="1291"/>
      <c r="L52" s="1291"/>
      <c r="M52" s="1291"/>
      <c r="N52" s="1291"/>
      <c r="AM52" s="384"/>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c r="A53" s="383"/>
      <c r="B53" s="375"/>
      <c r="G53" s="1295"/>
      <c r="H53" s="1295"/>
      <c r="I53" s="1285"/>
      <c r="J53" s="1285"/>
      <c r="K53" s="1291"/>
      <c r="L53" s="1291"/>
      <c r="M53" s="1291"/>
      <c r="N53" s="1291"/>
      <c r="AM53" s="384"/>
      <c r="AN53" s="1292"/>
      <c r="AO53" s="1292"/>
      <c r="AP53" s="1292"/>
      <c r="AQ53" s="1292"/>
      <c r="AR53" s="1292"/>
      <c r="AS53" s="1292"/>
      <c r="AT53" s="1292"/>
      <c r="AU53" s="1292"/>
      <c r="AV53" s="1292"/>
      <c r="AW53" s="1292"/>
      <c r="AX53" s="1292"/>
      <c r="AY53" s="1292"/>
      <c r="AZ53" s="1292"/>
      <c r="BA53" s="1292"/>
      <c r="BB53" s="1292" t="s">
        <v>611</v>
      </c>
      <c r="BC53" s="1292"/>
      <c r="BD53" s="1292"/>
      <c r="BE53" s="1292"/>
      <c r="BF53" s="1292"/>
      <c r="BG53" s="1292"/>
      <c r="BH53" s="1292"/>
      <c r="BI53" s="1292"/>
      <c r="BJ53" s="1292"/>
      <c r="BK53" s="1292"/>
      <c r="BL53" s="1292"/>
      <c r="BM53" s="1292"/>
      <c r="BN53" s="1292"/>
      <c r="BO53" s="1292"/>
      <c r="BP53" s="1290">
        <v>56.8</v>
      </c>
      <c r="BQ53" s="1290"/>
      <c r="BR53" s="1290"/>
      <c r="BS53" s="1290"/>
      <c r="BT53" s="1290"/>
      <c r="BU53" s="1290"/>
      <c r="BV53" s="1290"/>
      <c r="BW53" s="1290"/>
      <c r="BX53" s="1290">
        <v>58.2</v>
      </c>
      <c r="BY53" s="1290"/>
      <c r="BZ53" s="1290"/>
      <c r="CA53" s="1290"/>
      <c r="CB53" s="1290"/>
      <c r="CC53" s="1290"/>
      <c r="CD53" s="1290"/>
      <c r="CE53" s="1290"/>
      <c r="CF53" s="1290">
        <v>59.3</v>
      </c>
      <c r="CG53" s="1290"/>
      <c r="CH53" s="1290"/>
      <c r="CI53" s="1290"/>
      <c r="CJ53" s="1290"/>
      <c r="CK53" s="1290"/>
      <c r="CL53" s="1290"/>
      <c r="CM53" s="1290"/>
      <c r="CN53" s="1290">
        <v>58.9</v>
      </c>
      <c r="CO53" s="1290"/>
      <c r="CP53" s="1290"/>
      <c r="CQ53" s="1290"/>
      <c r="CR53" s="1290"/>
      <c r="CS53" s="1290"/>
      <c r="CT53" s="1290"/>
      <c r="CU53" s="1290"/>
      <c r="CV53" s="1290">
        <v>60.2</v>
      </c>
      <c r="CW53" s="1290"/>
      <c r="CX53" s="1290"/>
      <c r="CY53" s="1290"/>
      <c r="CZ53" s="1290"/>
      <c r="DA53" s="1290"/>
      <c r="DB53" s="1290"/>
      <c r="DC53" s="1290"/>
    </row>
    <row r="54" spans="1:109">
      <c r="A54" s="383"/>
      <c r="B54" s="375"/>
      <c r="G54" s="1295"/>
      <c r="H54" s="1295"/>
      <c r="I54" s="1285"/>
      <c r="J54" s="1285"/>
      <c r="K54" s="1291"/>
      <c r="L54" s="1291"/>
      <c r="M54" s="1291"/>
      <c r="N54" s="1291"/>
      <c r="AM54" s="384"/>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c r="A55" s="383"/>
      <c r="B55" s="375"/>
      <c r="G55" s="1285"/>
      <c r="H55" s="1285"/>
      <c r="I55" s="1285"/>
      <c r="J55" s="1285"/>
      <c r="K55" s="1291"/>
      <c r="L55" s="1291"/>
      <c r="M55" s="1291"/>
      <c r="N55" s="1291"/>
      <c r="AN55" s="1289" t="s">
        <v>612</v>
      </c>
      <c r="AO55" s="1289"/>
      <c r="AP55" s="1289"/>
      <c r="AQ55" s="1289"/>
      <c r="AR55" s="1289"/>
      <c r="AS55" s="1289"/>
      <c r="AT55" s="1289"/>
      <c r="AU55" s="1289"/>
      <c r="AV55" s="1289"/>
      <c r="AW55" s="1289"/>
      <c r="AX55" s="1289"/>
      <c r="AY55" s="1289"/>
      <c r="AZ55" s="1289"/>
      <c r="BA55" s="1289"/>
      <c r="BB55" s="1292" t="s">
        <v>610</v>
      </c>
      <c r="BC55" s="1292"/>
      <c r="BD55" s="1292"/>
      <c r="BE55" s="1292"/>
      <c r="BF55" s="1292"/>
      <c r="BG55" s="1292"/>
      <c r="BH55" s="1292"/>
      <c r="BI55" s="1292"/>
      <c r="BJ55" s="1292"/>
      <c r="BK55" s="1292"/>
      <c r="BL55" s="1292"/>
      <c r="BM55" s="1292"/>
      <c r="BN55" s="1292"/>
      <c r="BO55" s="1292"/>
      <c r="BP55" s="1290">
        <v>30.2</v>
      </c>
      <c r="BQ55" s="1290"/>
      <c r="BR55" s="1290"/>
      <c r="BS55" s="1290"/>
      <c r="BT55" s="1290"/>
      <c r="BU55" s="1290"/>
      <c r="BV55" s="1290"/>
      <c r="BW55" s="1290"/>
      <c r="BX55" s="1290">
        <v>25.4</v>
      </c>
      <c r="BY55" s="1290"/>
      <c r="BZ55" s="1290"/>
      <c r="CA55" s="1290"/>
      <c r="CB55" s="1290"/>
      <c r="CC55" s="1290"/>
      <c r="CD55" s="1290"/>
      <c r="CE55" s="1290"/>
      <c r="CF55" s="1290">
        <v>23</v>
      </c>
      <c r="CG55" s="1290"/>
      <c r="CH55" s="1290"/>
      <c r="CI55" s="1290"/>
      <c r="CJ55" s="1290"/>
      <c r="CK55" s="1290"/>
      <c r="CL55" s="1290"/>
      <c r="CM55" s="1290"/>
      <c r="CN55" s="1290">
        <v>28</v>
      </c>
      <c r="CO55" s="1290"/>
      <c r="CP55" s="1290"/>
      <c r="CQ55" s="1290"/>
      <c r="CR55" s="1290"/>
      <c r="CS55" s="1290"/>
      <c r="CT55" s="1290"/>
      <c r="CU55" s="1290"/>
      <c r="CV55" s="1290">
        <v>19.2</v>
      </c>
      <c r="CW55" s="1290"/>
      <c r="CX55" s="1290"/>
      <c r="CY55" s="1290"/>
      <c r="CZ55" s="1290"/>
      <c r="DA55" s="1290"/>
      <c r="DB55" s="1290"/>
      <c r="DC55" s="1290"/>
    </row>
    <row r="56" spans="1:109">
      <c r="A56" s="383"/>
      <c r="B56" s="375"/>
      <c r="G56" s="1285"/>
      <c r="H56" s="1285"/>
      <c r="I56" s="1285"/>
      <c r="J56" s="1285"/>
      <c r="K56" s="1291"/>
      <c r="L56" s="1291"/>
      <c r="M56" s="1291"/>
      <c r="N56" s="1291"/>
      <c r="AN56" s="1289"/>
      <c r="AO56" s="1289"/>
      <c r="AP56" s="1289"/>
      <c r="AQ56" s="1289"/>
      <c r="AR56" s="1289"/>
      <c r="AS56" s="1289"/>
      <c r="AT56" s="1289"/>
      <c r="AU56" s="1289"/>
      <c r="AV56" s="1289"/>
      <c r="AW56" s="1289"/>
      <c r="AX56" s="1289"/>
      <c r="AY56" s="1289"/>
      <c r="AZ56" s="1289"/>
      <c r="BA56" s="1289"/>
      <c r="BB56" s="1292"/>
      <c r="BC56" s="1292"/>
      <c r="BD56" s="1292"/>
      <c r="BE56" s="1292"/>
      <c r="BF56" s="1292"/>
      <c r="BG56" s="1292"/>
      <c r="BH56" s="1292"/>
      <c r="BI56" s="1292"/>
      <c r="BJ56" s="1292"/>
      <c r="BK56" s="1292"/>
      <c r="BL56" s="1292"/>
      <c r="BM56" s="1292"/>
      <c r="BN56" s="1292"/>
      <c r="BO56" s="1292"/>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3" customFormat="1">
      <c r="B57" s="387"/>
      <c r="G57" s="1285"/>
      <c r="H57" s="1285"/>
      <c r="I57" s="1294"/>
      <c r="J57" s="1294"/>
      <c r="K57" s="1291"/>
      <c r="L57" s="1291"/>
      <c r="M57" s="1291"/>
      <c r="N57" s="1291"/>
      <c r="AM57" s="369"/>
      <c r="AN57" s="1289"/>
      <c r="AO57" s="1289"/>
      <c r="AP57" s="1289"/>
      <c r="AQ57" s="1289"/>
      <c r="AR57" s="1289"/>
      <c r="AS57" s="1289"/>
      <c r="AT57" s="1289"/>
      <c r="AU57" s="1289"/>
      <c r="AV57" s="1289"/>
      <c r="AW57" s="1289"/>
      <c r="AX57" s="1289"/>
      <c r="AY57" s="1289"/>
      <c r="AZ57" s="1289"/>
      <c r="BA57" s="1289"/>
      <c r="BB57" s="1292" t="s">
        <v>611</v>
      </c>
      <c r="BC57" s="1292"/>
      <c r="BD57" s="1292"/>
      <c r="BE57" s="1292"/>
      <c r="BF57" s="1292"/>
      <c r="BG57" s="1292"/>
      <c r="BH57" s="1292"/>
      <c r="BI57" s="1292"/>
      <c r="BJ57" s="1292"/>
      <c r="BK57" s="1292"/>
      <c r="BL57" s="1292"/>
      <c r="BM57" s="1292"/>
      <c r="BN57" s="1292"/>
      <c r="BO57" s="1292"/>
      <c r="BP57" s="1290">
        <v>58.9</v>
      </c>
      <c r="BQ57" s="1290"/>
      <c r="BR57" s="1290"/>
      <c r="BS57" s="1290"/>
      <c r="BT57" s="1290"/>
      <c r="BU57" s="1290"/>
      <c r="BV57" s="1290"/>
      <c r="BW57" s="1290"/>
      <c r="BX57" s="1290">
        <v>60</v>
      </c>
      <c r="BY57" s="1290"/>
      <c r="BZ57" s="1290"/>
      <c r="CA57" s="1290"/>
      <c r="CB57" s="1290"/>
      <c r="CC57" s="1290"/>
      <c r="CD57" s="1290"/>
      <c r="CE57" s="1290"/>
      <c r="CF57" s="1290">
        <v>60.6</v>
      </c>
      <c r="CG57" s="1290"/>
      <c r="CH57" s="1290"/>
      <c r="CI57" s="1290"/>
      <c r="CJ57" s="1290"/>
      <c r="CK57" s="1290"/>
      <c r="CL57" s="1290"/>
      <c r="CM57" s="1290"/>
      <c r="CN57" s="1290">
        <v>62.3</v>
      </c>
      <c r="CO57" s="1290"/>
      <c r="CP57" s="1290"/>
      <c r="CQ57" s="1290"/>
      <c r="CR57" s="1290"/>
      <c r="CS57" s="1290"/>
      <c r="CT57" s="1290"/>
      <c r="CU57" s="1290"/>
      <c r="CV57" s="1290">
        <v>62.1</v>
      </c>
      <c r="CW57" s="1290"/>
      <c r="CX57" s="1290"/>
      <c r="CY57" s="1290"/>
      <c r="CZ57" s="1290"/>
      <c r="DA57" s="1290"/>
      <c r="DB57" s="1290"/>
      <c r="DC57" s="1290"/>
      <c r="DD57" s="388"/>
      <c r="DE57" s="387"/>
    </row>
    <row r="58" spans="1:109" s="383" customFormat="1">
      <c r="A58" s="369"/>
      <c r="B58" s="387"/>
      <c r="G58" s="1285"/>
      <c r="H58" s="1285"/>
      <c r="I58" s="1294"/>
      <c r="J58" s="1294"/>
      <c r="K58" s="1291"/>
      <c r="L58" s="1291"/>
      <c r="M58" s="1291"/>
      <c r="N58" s="1291"/>
      <c r="AM58" s="369"/>
      <c r="AN58" s="1289"/>
      <c r="AO58" s="1289"/>
      <c r="AP58" s="1289"/>
      <c r="AQ58" s="1289"/>
      <c r="AR58" s="1289"/>
      <c r="AS58" s="1289"/>
      <c r="AT58" s="1289"/>
      <c r="AU58" s="1289"/>
      <c r="AV58" s="1289"/>
      <c r="AW58" s="1289"/>
      <c r="AX58" s="1289"/>
      <c r="AY58" s="1289"/>
      <c r="AZ58" s="1289"/>
      <c r="BA58" s="1289"/>
      <c r="BB58" s="1292"/>
      <c r="BC58" s="1292"/>
      <c r="BD58" s="1292"/>
      <c r="BE58" s="1292"/>
      <c r="BF58" s="1292"/>
      <c r="BG58" s="1292"/>
      <c r="BH58" s="1292"/>
      <c r="BI58" s="1292"/>
      <c r="BJ58" s="1292"/>
      <c r="BK58" s="1292"/>
      <c r="BL58" s="1292"/>
      <c r="BM58" s="1292"/>
      <c r="BN58" s="1292"/>
      <c r="BO58" s="1292"/>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8"/>
      <c r="DE58" s="387"/>
    </row>
    <row r="59" spans="1:109" s="383" customFormat="1">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c r="B63" s="394" t="s">
        <v>613</v>
      </c>
    </row>
    <row r="64" spans="1:109">
      <c r="B64" s="375"/>
      <c r="G64" s="382"/>
      <c r="I64" s="395"/>
      <c r="J64" s="395"/>
      <c r="K64" s="395"/>
      <c r="L64" s="395"/>
      <c r="M64" s="395"/>
      <c r="N64" s="396"/>
      <c r="AM64" s="382"/>
      <c r="AN64" s="382" t="s">
        <v>606</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c r="B65" s="375"/>
      <c r="AN65" s="1276" t="s">
        <v>614</v>
      </c>
      <c r="AO65" s="1277"/>
      <c r="AP65" s="1277"/>
      <c r="AQ65" s="1277"/>
      <c r="AR65" s="1277"/>
      <c r="AS65" s="1277"/>
      <c r="AT65" s="1277"/>
      <c r="AU65" s="1277"/>
      <c r="AV65" s="1277"/>
      <c r="AW65" s="1277"/>
      <c r="AX65" s="1277"/>
      <c r="AY65" s="1277"/>
      <c r="AZ65" s="1277"/>
      <c r="BA65" s="1277"/>
      <c r="BB65" s="1277"/>
      <c r="BC65" s="1277"/>
      <c r="BD65" s="1277"/>
      <c r="BE65" s="1277"/>
      <c r="BF65" s="1277"/>
      <c r="BG65" s="1277"/>
      <c r="BH65" s="1277"/>
      <c r="BI65" s="1277"/>
      <c r="BJ65" s="1277"/>
      <c r="BK65" s="1277"/>
      <c r="BL65" s="1277"/>
      <c r="BM65" s="1277"/>
      <c r="BN65" s="1277"/>
      <c r="BO65" s="1277"/>
      <c r="BP65" s="1277"/>
      <c r="BQ65" s="1277"/>
      <c r="BR65" s="1277"/>
      <c r="BS65" s="1277"/>
      <c r="BT65" s="1277"/>
      <c r="BU65" s="1277"/>
      <c r="BV65" s="1277"/>
      <c r="BW65" s="1277"/>
      <c r="BX65" s="1277"/>
      <c r="BY65" s="1277"/>
      <c r="BZ65" s="1277"/>
      <c r="CA65" s="1277"/>
      <c r="CB65" s="1277"/>
      <c r="CC65" s="1277"/>
      <c r="CD65" s="1277"/>
      <c r="CE65" s="1277"/>
      <c r="CF65" s="1277"/>
      <c r="CG65" s="1277"/>
      <c r="CH65" s="1277"/>
      <c r="CI65" s="1277"/>
      <c r="CJ65" s="1277"/>
      <c r="CK65" s="1277"/>
      <c r="CL65" s="1277"/>
      <c r="CM65" s="1277"/>
      <c r="CN65" s="1277"/>
      <c r="CO65" s="1277"/>
      <c r="CP65" s="1277"/>
      <c r="CQ65" s="1277"/>
      <c r="CR65" s="1277"/>
      <c r="CS65" s="1277"/>
      <c r="CT65" s="1277"/>
      <c r="CU65" s="1277"/>
      <c r="CV65" s="1277"/>
      <c r="CW65" s="1277"/>
      <c r="CX65" s="1277"/>
      <c r="CY65" s="1277"/>
      <c r="CZ65" s="1277"/>
      <c r="DA65" s="1277"/>
      <c r="DB65" s="1277"/>
      <c r="DC65" s="1278"/>
    </row>
    <row r="66" spans="2:107">
      <c r="B66" s="375"/>
      <c r="AN66" s="1279"/>
      <c r="AO66" s="1280"/>
      <c r="AP66" s="1280"/>
      <c r="AQ66" s="1280"/>
      <c r="AR66" s="1280"/>
      <c r="AS66" s="1280"/>
      <c r="AT66" s="1280"/>
      <c r="AU66" s="1280"/>
      <c r="AV66" s="1280"/>
      <c r="AW66" s="1280"/>
      <c r="AX66" s="1280"/>
      <c r="AY66" s="1280"/>
      <c r="AZ66" s="1280"/>
      <c r="BA66" s="1280"/>
      <c r="BB66" s="1280"/>
      <c r="BC66" s="1280"/>
      <c r="BD66" s="1280"/>
      <c r="BE66" s="1280"/>
      <c r="BF66" s="1280"/>
      <c r="BG66" s="1280"/>
      <c r="BH66" s="1280"/>
      <c r="BI66" s="1280"/>
      <c r="BJ66" s="1280"/>
      <c r="BK66" s="1280"/>
      <c r="BL66" s="1280"/>
      <c r="BM66" s="1280"/>
      <c r="BN66" s="1280"/>
      <c r="BO66" s="1280"/>
      <c r="BP66" s="1280"/>
      <c r="BQ66" s="1280"/>
      <c r="BR66" s="1280"/>
      <c r="BS66" s="1280"/>
      <c r="BT66" s="1280"/>
      <c r="BU66" s="1280"/>
      <c r="BV66" s="1280"/>
      <c r="BW66" s="1280"/>
      <c r="BX66" s="1280"/>
      <c r="BY66" s="1280"/>
      <c r="BZ66" s="1280"/>
      <c r="CA66" s="1280"/>
      <c r="CB66" s="1280"/>
      <c r="CC66" s="1280"/>
      <c r="CD66" s="1280"/>
      <c r="CE66" s="1280"/>
      <c r="CF66" s="1280"/>
      <c r="CG66" s="1280"/>
      <c r="CH66" s="1280"/>
      <c r="CI66" s="1280"/>
      <c r="CJ66" s="1280"/>
      <c r="CK66" s="1280"/>
      <c r="CL66" s="1280"/>
      <c r="CM66" s="1280"/>
      <c r="CN66" s="1280"/>
      <c r="CO66" s="1280"/>
      <c r="CP66" s="1280"/>
      <c r="CQ66" s="1280"/>
      <c r="CR66" s="1280"/>
      <c r="CS66" s="1280"/>
      <c r="CT66" s="1280"/>
      <c r="CU66" s="1280"/>
      <c r="CV66" s="1280"/>
      <c r="CW66" s="1280"/>
      <c r="CX66" s="1280"/>
      <c r="CY66" s="1280"/>
      <c r="CZ66" s="1280"/>
      <c r="DA66" s="1280"/>
      <c r="DB66" s="1280"/>
      <c r="DC66" s="1281"/>
    </row>
    <row r="67" spans="2:107">
      <c r="B67" s="375"/>
      <c r="AN67" s="1279"/>
      <c r="AO67" s="1280"/>
      <c r="AP67" s="1280"/>
      <c r="AQ67" s="1280"/>
      <c r="AR67" s="1280"/>
      <c r="AS67" s="1280"/>
      <c r="AT67" s="1280"/>
      <c r="AU67" s="1280"/>
      <c r="AV67" s="1280"/>
      <c r="AW67" s="1280"/>
      <c r="AX67" s="1280"/>
      <c r="AY67" s="1280"/>
      <c r="AZ67" s="1280"/>
      <c r="BA67" s="1280"/>
      <c r="BB67" s="1280"/>
      <c r="BC67" s="1280"/>
      <c r="BD67" s="1280"/>
      <c r="BE67" s="1280"/>
      <c r="BF67" s="1280"/>
      <c r="BG67" s="1280"/>
      <c r="BH67" s="1280"/>
      <c r="BI67" s="1280"/>
      <c r="BJ67" s="1280"/>
      <c r="BK67" s="1280"/>
      <c r="BL67" s="1280"/>
      <c r="BM67" s="1280"/>
      <c r="BN67" s="1280"/>
      <c r="BO67" s="1280"/>
      <c r="BP67" s="1280"/>
      <c r="BQ67" s="1280"/>
      <c r="BR67" s="1280"/>
      <c r="BS67" s="1280"/>
      <c r="BT67" s="1280"/>
      <c r="BU67" s="1280"/>
      <c r="BV67" s="1280"/>
      <c r="BW67" s="1280"/>
      <c r="BX67" s="1280"/>
      <c r="BY67" s="1280"/>
      <c r="BZ67" s="1280"/>
      <c r="CA67" s="1280"/>
      <c r="CB67" s="1280"/>
      <c r="CC67" s="1280"/>
      <c r="CD67" s="1280"/>
      <c r="CE67" s="1280"/>
      <c r="CF67" s="1280"/>
      <c r="CG67" s="1280"/>
      <c r="CH67" s="1280"/>
      <c r="CI67" s="1280"/>
      <c r="CJ67" s="1280"/>
      <c r="CK67" s="1280"/>
      <c r="CL67" s="1280"/>
      <c r="CM67" s="1280"/>
      <c r="CN67" s="1280"/>
      <c r="CO67" s="1280"/>
      <c r="CP67" s="1280"/>
      <c r="CQ67" s="1280"/>
      <c r="CR67" s="1280"/>
      <c r="CS67" s="1280"/>
      <c r="CT67" s="1280"/>
      <c r="CU67" s="1280"/>
      <c r="CV67" s="1280"/>
      <c r="CW67" s="1280"/>
      <c r="CX67" s="1280"/>
      <c r="CY67" s="1280"/>
      <c r="CZ67" s="1280"/>
      <c r="DA67" s="1280"/>
      <c r="DB67" s="1280"/>
      <c r="DC67" s="1281"/>
    </row>
    <row r="68" spans="2:107">
      <c r="B68" s="375"/>
      <c r="AN68" s="1279"/>
      <c r="AO68" s="1280"/>
      <c r="AP68" s="1280"/>
      <c r="AQ68" s="1280"/>
      <c r="AR68" s="1280"/>
      <c r="AS68" s="1280"/>
      <c r="AT68" s="1280"/>
      <c r="AU68" s="1280"/>
      <c r="AV68" s="1280"/>
      <c r="AW68" s="1280"/>
      <c r="AX68" s="1280"/>
      <c r="AY68" s="1280"/>
      <c r="AZ68" s="1280"/>
      <c r="BA68" s="1280"/>
      <c r="BB68" s="1280"/>
      <c r="BC68" s="1280"/>
      <c r="BD68" s="1280"/>
      <c r="BE68" s="1280"/>
      <c r="BF68" s="1280"/>
      <c r="BG68" s="1280"/>
      <c r="BH68" s="1280"/>
      <c r="BI68" s="1280"/>
      <c r="BJ68" s="1280"/>
      <c r="BK68" s="1280"/>
      <c r="BL68" s="1280"/>
      <c r="BM68" s="1280"/>
      <c r="BN68" s="1280"/>
      <c r="BO68" s="1280"/>
      <c r="BP68" s="1280"/>
      <c r="BQ68" s="1280"/>
      <c r="BR68" s="1280"/>
      <c r="BS68" s="1280"/>
      <c r="BT68" s="1280"/>
      <c r="BU68" s="1280"/>
      <c r="BV68" s="1280"/>
      <c r="BW68" s="1280"/>
      <c r="BX68" s="1280"/>
      <c r="BY68" s="1280"/>
      <c r="BZ68" s="1280"/>
      <c r="CA68" s="1280"/>
      <c r="CB68" s="1280"/>
      <c r="CC68" s="1280"/>
      <c r="CD68" s="1280"/>
      <c r="CE68" s="1280"/>
      <c r="CF68" s="1280"/>
      <c r="CG68" s="1280"/>
      <c r="CH68" s="1280"/>
      <c r="CI68" s="1280"/>
      <c r="CJ68" s="1280"/>
      <c r="CK68" s="1280"/>
      <c r="CL68" s="1280"/>
      <c r="CM68" s="1280"/>
      <c r="CN68" s="1280"/>
      <c r="CO68" s="1280"/>
      <c r="CP68" s="1280"/>
      <c r="CQ68" s="1280"/>
      <c r="CR68" s="1280"/>
      <c r="CS68" s="1280"/>
      <c r="CT68" s="1280"/>
      <c r="CU68" s="1280"/>
      <c r="CV68" s="1280"/>
      <c r="CW68" s="1280"/>
      <c r="CX68" s="1280"/>
      <c r="CY68" s="1280"/>
      <c r="CZ68" s="1280"/>
      <c r="DA68" s="1280"/>
      <c r="DB68" s="1280"/>
      <c r="DC68" s="1281"/>
    </row>
    <row r="69" spans="2:107">
      <c r="B69" s="375"/>
      <c r="AN69" s="1282"/>
      <c r="AO69" s="1283"/>
      <c r="AP69" s="1283"/>
      <c r="AQ69" s="1283"/>
      <c r="AR69" s="1283"/>
      <c r="AS69" s="1283"/>
      <c r="AT69" s="1283"/>
      <c r="AU69" s="1283"/>
      <c r="AV69" s="1283"/>
      <c r="AW69" s="1283"/>
      <c r="AX69" s="1283"/>
      <c r="AY69" s="1283"/>
      <c r="AZ69" s="1283"/>
      <c r="BA69" s="1283"/>
      <c r="BB69" s="1283"/>
      <c r="BC69" s="1283"/>
      <c r="BD69" s="1283"/>
      <c r="BE69" s="1283"/>
      <c r="BF69" s="1283"/>
      <c r="BG69" s="1283"/>
      <c r="BH69" s="1283"/>
      <c r="BI69" s="1283"/>
      <c r="BJ69" s="1283"/>
      <c r="BK69" s="1283"/>
      <c r="BL69" s="1283"/>
      <c r="BM69" s="1283"/>
      <c r="BN69" s="1283"/>
      <c r="BO69" s="1283"/>
      <c r="BP69" s="1283"/>
      <c r="BQ69" s="1283"/>
      <c r="BR69" s="1283"/>
      <c r="BS69" s="1283"/>
      <c r="BT69" s="1283"/>
      <c r="BU69" s="1283"/>
      <c r="BV69" s="1283"/>
      <c r="BW69" s="1283"/>
      <c r="BX69" s="1283"/>
      <c r="BY69" s="1283"/>
      <c r="BZ69" s="1283"/>
      <c r="CA69" s="1283"/>
      <c r="CB69" s="1283"/>
      <c r="CC69" s="1283"/>
      <c r="CD69" s="1283"/>
      <c r="CE69" s="1283"/>
      <c r="CF69" s="1283"/>
      <c r="CG69" s="1283"/>
      <c r="CH69" s="1283"/>
      <c r="CI69" s="1283"/>
      <c r="CJ69" s="1283"/>
      <c r="CK69" s="1283"/>
      <c r="CL69" s="1283"/>
      <c r="CM69" s="1283"/>
      <c r="CN69" s="1283"/>
      <c r="CO69" s="1283"/>
      <c r="CP69" s="1283"/>
      <c r="CQ69" s="1283"/>
      <c r="CR69" s="1283"/>
      <c r="CS69" s="1283"/>
      <c r="CT69" s="1283"/>
      <c r="CU69" s="1283"/>
      <c r="CV69" s="1283"/>
      <c r="CW69" s="1283"/>
      <c r="CX69" s="1283"/>
      <c r="CY69" s="1283"/>
      <c r="CZ69" s="1283"/>
      <c r="DA69" s="1283"/>
      <c r="DB69" s="1283"/>
      <c r="DC69" s="1284"/>
    </row>
    <row r="70" spans="2:107">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c r="B71" s="375"/>
      <c r="G71" s="400"/>
      <c r="I71" s="401"/>
      <c r="J71" s="398"/>
      <c r="K71" s="398"/>
      <c r="L71" s="399"/>
      <c r="M71" s="398"/>
      <c r="N71" s="399"/>
      <c r="AM71" s="400"/>
      <c r="AN71" s="369" t="s">
        <v>608</v>
      </c>
    </row>
    <row r="72" spans="2:107">
      <c r="B72" s="375"/>
      <c r="G72" s="1285"/>
      <c r="H72" s="1285"/>
      <c r="I72" s="1285"/>
      <c r="J72" s="1285"/>
      <c r="K72" s="385"/>
      <c r="L72" s="385"/>
      <c r="M72" s="386"/>
      <c r="N72" s="386"/>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9" t="s">
        <v>559</v>
      </c>
      <c r="BQ72" s="1289"/>
      <c r="BR72" s="1289"/>
      <c r="BS72" s="1289"/>
      <c r="BT72" s="1289"/>
      <c r="BU72" s="1289"/>
      <c r="BV72" s="1289"/>
      <c r="BW72" s="1289"/>
      <c r="BX72" s="1289" t="s">
        <v>560</v>
      </c>
      <c r="BY72" s="1289"/>
      <c r="BZ72" s="1289"/>
      <c r="CA72" s="1289"/>
      <c r="CB72" s="1289"/>
      <c r="CC72" s="1289"/>
      <c r="CD72" s="1289"/>
      <c r="CE72" s="1289"/>
      <c r="CF72" s="1289" t="s">
        <v>561</v>
      </c>
      <c r="CG72" s="1289"/>
      <c r="CH72" s="1289"/>
      <c r="CI72" s="1289"/>
      <c r="CJ72" s="1289"/>
      <c r="CK72" s="1289"/>
      <c r="CL72" s="1289"/>
      <c r="CM72" s="1289"/>
      <c r="CN72" s="1289" t="s">
        <v>562</v>
      </c>
      <c r="CO72" s="1289"/>
      <c r="CP72" s="1289"/>
      <c r="CQ72" s="1289"/>
      <c r="CR72" s="1289"/>
      <c r="CS72" s="1289"/>
      <c r="CT72" s="1289"/>
      <c r="CU72" s="1289"/>
      <c r="CV72" s="1289" t="s">
        <v>563</v>
      </c>
      <c r="CW72" s="1289"/>
      <c r="CX72" s="1289"/>
      <c r="CY72" s="1289"/>
      <c r="CZ72" s="1289"/>
      <c r="DA72" s="1289"/>
      <c r="DB72" s="1289"/>
      <c r="DC72" s="1289"/>
    </row>
    <row r="73" spans="2:107">
      <c r="B73" s="375"/>
      <c r="G73" s="1295"/>
      <c r="H73" s="1295"/>
      <c r="I73" s="1295"/>
      <c r="J73" s="1295"/>
      <c r="K73" s="1296"/>
      <c r="L73" s="1296"/>
      <c r="M73" s="1296"/>
      <c r="N73" s="1296"/>
      <c r="AM73" s="384"/>
      <c r="AN73" s="1292" t="s">
        <v>609</v>
      </c>
      <c r="AO73" s="1292"/>
      <c r="AP73" s="1292"/>
      <c r="AQ73" s="1292"/>
      <c r="AR73" s="1292"/>
      <c r="AS73" s="1292"/>
      <c r="AT73" s="1292"/>
      <c r="AU73" s="1292"/>
      <c r="AV73" s="1292"/>
      <c r="AW73" s="1292"/>
      <c r="AX73" s="1292"/>
      <c r="AY73" s="1292"/>
      <c r="AZ73" s="1292"/>
      <c r="BA73" s="1292"/>
      <c r="BB73" s="1292" t="s">
        <v>610</v>
      </c>
      <c r="BC73" s="1292"/>
      <c r="BD73" s="1292"/>
      <c r="BE73" s="1292"/>
      <c r="BF73" s="1292"/>
      <c r="BG73" s="1292"/>
      <c r="BH73" s="1292"/>
      <c r="BI73" s="1292"/>
      <c r="BJ73" s="1292"/>
      <c r="BK73" s="1292"/>
      <c r="BL73" s="1292"/>
      <c r="BM73" s="1292"/>
      <c r="BN73" s="1292"/>
      <c r="BO73" s="1292"/>
      <c r="BP73" s="1290">
        <v>17.899999999999999</v>
      </c>
      <c r="BQ73" s="1290"/>
      <c r="BR73" s="1290"/>
      <c r="BS73" s="1290"/>
      <c r="BT73" s="1290"/>
      <c r="BU73" s="1290"/>
      <c r="BV73" s="1290"/>
      <c r="BW73" s="1290"/>
      <c r="BX73" s="1290">
        <v>16.7</v>
      </c>
      <c r="BY73" s="1290"/>
      <c r="BZ73" s="1290"/>
      <c r="CA73" s="1290"/>
      <c r="CB73" s="1290"/>
      <c r="CC73" s="1290"/>
      <c r="CD73" s="1290"/>
      <c r="CE73" s="1290"/>
      <c r="CF73" s="1290">
        <v>22.3</v>
      </c>
      <c r="CG73" s="1290"/>
      <c r="CH73" s="1290"/>
      <c r="CI73" s="1290"/>
      <c r="CJ73" s="1290"/>
      <c r="CK73" s="1290"/>
      <c r="CL73" s="1290"/>
      <c r="CM73" s="1290"/>
      <c r="CN73" s="1290">
        <v>32.5</v>
      </c>
      <c r="CO73" s="1290"/>
      <c r="CP73" s="1290"/>
      <c r="CQ73" s="1290"/>
      <c r="CR73" s="1290"/>
      <c r="CS73" s="1290"/>
      <c r="CT73" s="1290"/>
      <c r="CU73" s="1290"/>
      <c r="CV73" s="1290">
        <v>42.4</v>
      </c>
      <c r="CW73" s="1290"/>
      <c r="CX73" s="1290"/>
      <c r="CY73" s="1290"/>
      <c r="CZ73" s="1290"/>
      <c r="DA73" s="1290"/>
      <c r="DB73" s="1290"/>
      <c r="DC73" s="1290"/>
    </row>
    <row r="74" spans="2:107">
      <c r="B74" s="375"/>
      <c r="G74" s="1295"/>
      <c r="H74" s="1295"/>
      <c r="I74" s="1295"/>
      <c r="J74" s="1295"/>
      <c r="K74" s="1296"/>
      <c r="L74" s="1296"/>
      <c r="M74" s="1296"/>
      <c r="N74" s="1296"/>
      <c r="AM74" s="384"/>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c r="B75" s="375"/>
      <c r="G75" s="1295"/>
      <c r="H75" s="1295"/>
      <c r="I75" s="1285"/>
      <c r="J75" s="1285"/>
      <c r="K75" s="1291"/>
      <c r="L75" s="1291"/>
      <c r="M75" s="1291"/>
      <c r="N75" s="1291"/>
      <c r="AM75" s="384"/>
      <c r="AN75" s="1292"/>
      <c r="AO75" s="1292"/>
      <c r="AP75" s="1292"/>
      <c r="AQ75" s="1292"/>
      <c r="AR75" s="1292"/>
      <c r="AS75" s="1292"/>
      <c r="AT75" s="1292"/>
      <c r="AU75" s="1292"/>
      <c r="AV75" s="1292"/>
      <c r="AW75" s="1292"/>
      <c r="AX75" s="1292"/>
      <c r="AY75" s="1292"/>
      <c r="AZ75" s="1292"/>
      <c r="BA75" s="1292"/>
      <c r="BB75" s="1292" t="s">
        <v>615</v>
      </c>
      <c r="BC75" s="1292"/>
      <c r="BD75" s="1292"/>
      <c r="BE75" s="1292"/>
      <c r="BF75" s="1292"/>
      <c r="BG75" s="1292"/>
      <c r="BH75" s="1292"/>
      <c r="BI75" s="1292"/>
      <c r="BJ75" s="1292"/>
      <c r="BK75" s="1292"/>
      <c r="BL75" s="1292"/>
      <c r="BM75" s="1292"/>
      <c r="BN75" s="1292"/>
      <c r="BO75" s="1292"/>
      <c r="BP75" s="1290">
        <v>6.9</v>
      </c>
      <c r="BQ75" s="1290"/>
      <c r="BR75" s="1290"/>
      <c r="BS75" s="1290"/>
      <c r="BT75" s="1290"/>
      <c r="BU75" s="1290"/>
      <c r="BV75" s="1290"/>
      <c r="BW75" s="1290"/>
      <c r="BX75" s="1290">
        <v>6</v>
      </c>
      <c r="BY75" s="1290"/>
      <c r="BZ75" s="1290"/>
      <c r="CA75" s="1290"/>
      <c r="CB75" s="1290"/>
      <c r="CC75" s="1290"/>
      <c r="CD75" s="1290"/>
      <c r="CE75" s="1290"/>
      <c r="CF75" s="1290">
        <v>5</v>
      </c>
      <c r="CG75" s="1290"/>
      <c r="CH75" s="1290"/>
      <c r="CI75" s="1290"/>
      <c r="CJ75" s="1290"/>
      <c r="CK75" s="1290"/>
      <c r="CL75" s="1290"/>
      <c r="CM75" s="1290"/>
      <c r="CN75" s="1290">
        <v>5.4</v>
      </c>
      <c r="CO75" s="1290"/>
      <c r="CP75" s="1290"/>
      <c r="CQ75" s="1290"/>
      <c r="CR75" s="1290"/>
      <c r="CS75" s="1290"/>
      <c r="CT75" s="1290"/>
      <c r="CU75" s="1290"/>
      <c r="CV75" s="1290">
        <v>5.5</v>
      </c>
      <c r="CW75" s="1290"/>
      <c r="CX75" s="1290"/>
      <c r="CY75" s="1290"/>
      <c r="CZ75" s="1290"/>
      <c r="DA75" s="1290"/>
      <c r="DB75" s="1290"/>
      <c r="DC75" s="1290"/>
    </row>
    <row r="76" spans="2:107">
      <c r="B76" s="375"/>
      <c r="G76" s="1295"/>
      <c r="H76" s="1295"/>
      <c r="I76" s="1285"/>
      <c r="J76" s="1285"/>
      <c r="K76" s="1291"/>
      <c r="L76" s="1291"/>
      <c r="M76" s="1291"/>
      <c r="N76" s="1291"/>
      <c r="AM76" s="384"/>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c r="B77" s="375"/>
      <c r="G77" s="1285"/>
      <c r="H77" s="1285"/>
      <c r="I77" s="1285"/>
      <c r="J77" s="1285"/>
      <c r="K77" s="1296"/>
      <c r="L77" s="1296"/>
      <c r="M77" s="1296"/>
      <c r="N77" s="1296"/>
      <c r="AN77" s="1289" t="s">
        <v>612</v>
      </c>
      <c r="AO77" s="1289"/>
      <c r="AP77" s="1289"/>
      <c r="AQ77" s="1289"/>
      <c r="AR77" s="1289"/>
      <c r="AS77" s="1289"/>
      <c r="AT77" s="1289"/>
      <c r="AU77" s="1289"/>
      <c r="AV77" s="1289"/>
      <c r="AW77" s="1289"/>
      <c r="AX77" s="1289"/>
      <c r="AY77" s="1289"/>
      <c r="AZ77" s="1289"/>
      <c r="BA77" s="1289"/>
      <c r="BB77" s="1292" t="s">
        <v>610</v>
      </c>
      <c r="BC77" s="1292"/>
      <c r="BD77" s="1292"/>
      <c r="BE77" s="1292"/>
      <c r="BF77" s="1292"/>
      <c r="BG77" s="1292"/>
      <c r="BH77" s="1292"/>
      <c r="BI77" s="1292"/>
      <c r="BJ77" s="1292"/>
      <c r="BK77" s="1292"/>
      <c r="BL77" s="1292"/>
      <c r="BM77" s="1292"/>
      <c r="BN77" s="1292"/>
      <c r="BO77" s="1292"/>
      <c r="BP77" s="1290">
        <v>30.2</v>
      </c>
      <c r="BQ77" s="1290"/>
      <c r="BR77" s="1290"/>
      <c r="BS77" s="1290"/>
      <c r="BT77" s="1290"/>
      <c r="BU77" s="1290"/>
      <c r="BV77" s="1290"/>
      <c r="BW77" s="1290"/>
      <c r="BX77" s="1290">
        <v>25.4</v>
      </c>
      <c r="BY77" s="1290"/>
      <c r="BZ77" s="1290"/>
      <c r="CA77" s="1290"/>
      <c r="CB77" s="1290"/>
      <c r="CC77" s="1290"/>
      <c r="CD77" s="1290"/>
      <c r="CE77" s="1290"/>
      <c r="CF77" s="1290">
        <v>23</v>
      </c>
      <c r="CG77" s="1290"/>
      <c r="CH77" s="1290"/>
      <c r="CI77" s="1290"/>
      <c r="CJ77" s="1290"/>
      <c r="CK77" s="1290"/>
      <c r="CL77" s="1290"/>
      <c r="CM77" s="1290"/>
      <c r="CN77" s="1290">
        <v>28</v>
      </c>
      <c r="CO77" s="1290"/>
      <c r="CP77" s="1290"/>
      <c r="CQ77" s="1290"/>
      <c r="CR77" s="1290"/>
      <c r="CS77" s="1290"/>
      <c r="CT77" s="1290"/>
      <c r="CU77" s="1290"/>
      <c r="CV77" s="1290">
        <v>19.2</v>
      </c>
      <c r="CW77" s="1290"/>
      <c r="CX77" s="1290"/>
      <c r="CY77" s="1290"/>
      <c r="CZ77" s="1290"/>
      <c r="DA77" s="1290"/>
      <c r="DB77" s="1290"/>
      <c r="DC77" s="1290"/>
    </row>
    <row r="78" spans="2:107">
      <c r="B78" s="375"/>
      <c r="G78" s="1285"/>
      <c r="H78" s="1285"/>
      <c r="I78" s="1285"/>
      <c r="J78" s="1285"/>
      <c r="K78" s="1296"/>
      <c r="L78" s="1296"/>
      <c r="M78" s="1296"/>
      <c r="N78" s="1296"/>
      <c r="AN78" s="1289"/>
      <c r="AO78" s="1289"/>
      <c r="AP78" s="1289"/>
      <c r="AQ78" s="1289"/>
      <c r="AR78" s="1289"/>
      <c r="AS78" s="1289"/>
      <c r="AT78" s="1289"/>
      <c r="AU78" s="1289"/>
      <c r="AV78" s="1289"/>
      <c r="AW78" s="1289"/>
      <c r="AX78" s="1289"/>
      <c r="AY78" s="1289"/>
      <c r="AZ78" s="1289"/>
      <c r="BA78" s="1289"/>
      <c r="BB78" s="1292"/>
      <c r="BC78" s="1292"/>
      <c r="BD78" s="1292"/>
      <c r="BE78" s="1292"/>
      <c r="BF78" s="1292"/>
      <c r="BG78" s="1292"/>
      <c r="BH78" s="1292"/>
      <c r="BI78" s="1292"/>
      <c r="BJ78" s="1292"/>
      <c r="BK78" s="1292"/>
      <c r="BL78" s="1292"/>
      <c r="BM78" s="1292"/>
      <c r="BN78" s="1292"/>
      <c r="BO78" s="1292"/>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c r="B79" s="375"/>
      <c r="G79" s="1285"/>
      <c r="H79" s="1285"/>
      <c r="I79" s="1294"/>
      <c r="J79" s="1294"/>
      <c r="K79" s="1297"/>
      <c r="L79" s="1297"/>
      <c r="M79" s="1297"/>
      <c r="N79" s="1297"/>
      <c r="AN79" s="1289"/>
      <c r="AO79" s="1289"/>
      <c r="AP79" s="1289"/>
      <c r="AQ79" s="1289"/>
      <c r="AR79" s="1289"/>
      <c r="AS79" s="1289"/>
      <c r="AT79" s="1289"/>
      <c r="AU79" s="1289"/>
      <c r="AV79" s="1289"/>
      <c r="AW79" s="1289"/>
      <c r="AX79" s="1289"/>
      <c r="AY79" s="1289"/>
      <c r="AZ79" s="1289"/>
      <c r="BA79" s="1289"/>
      <c r="BB79" s="1292" t="s">
        <v>615</v>
      </c>
      <c r="BC79" s="1292"/>
      <c r="BD79" s="1292"/>
      <c r="BE79" s="1292"/>
      <c r="BF79" s="1292"/>
      <c r="BG79" s="1292"/>
      <c r="BH79" s="1292"/>
      <c r="BI79" s="1292"/>
      <c r="BJ79" s="1292"/>
      <c r="BK79" s="1292"/>
      <c r="BL79" s="1292"/>
      <c r="BM79" s="1292"/>
      <c r="BN79" s="1292"/>
      <c r="BO79" s="1292"/>
      <c r="BP79" s="1290">
        <v>8</v>
      </c>
      <c r="BQ79" s="1290"/>
      <c r="BR79" s="1290"/>
      <c r="BS79" s="1290"/>
      <c r="BT79" s="1290"/>
      <c r="BU79" s="1290"/>
      <c r="BV79" s="1290"/>
      <c r="BW79" s="1290"/>
      <c r="BX79" s="1290">
        <v>7.8</v>
      </c>
      <c r="BY79" s="1290"/>
      <c r="BZ79" s="1290"/>
      <c r="CA79" s="1290"/>
      <c r="CB79" s="1290"/>
      <c r="CC79" s="1290"/>
      <c r="CD79" s="1290"/>
      <c r="CE79" s="1290"/>
      <c r="CF79" s="1290">
        <v>7.7</v>
      </c>
      <c r="CG79" s="1290"/>
      <c r="CH79" s="1290"/>
      <c r="CI79" s="1290"/>
      <c r="CJ79" s="1290"/>
      <c r="CK79" s="1290"/>
      <c r="CL79" s="1290"/>
      <c r="CM79" s="1290"/>
      <c r="CN79" s="1290">
        <v>7.5</v>
      </c>
      <c r="CO79" s="1290"/>
      <c r="CP79" s="1290"/>
      <c r="CQ79" s="1290"/>
      <c r="CR79" s="1290"/>
      <c r="CS79" s="1290"/>
      <c r="CT79" s="1290"/>
      <c r="CU79" s="1290"/>
      <c r="CV79" s="1290">
        <v>8</v>
      </c>
      <c r="CW79" s="1290"/>
      <c r="CX79" s="1290"/>
      <c r="CY79" s="1290"/>
      <c r="CZ79" s="1290"/>
      <c r="DA79" s="1290"/>
      <c r="DB79" s="1290"/>
      <c r="DC79" s="1290"/>
    </row>
    <row r="80" spans="2:107">
      <c r="B80" s="375"/>
      <c r="G80" s="1285"/>
      <c r="H80" s="1285"/>
      <c r="I80" s="1294"/>
      <c r="J80" s="1294"/>
      <c r="K80" s="1297"/>
      <c r="L80" s="1297"/>
      <c r="M80" s="1297"/>
      <c r="N80" s="1297"/>
      <c r="AN80" s="1289"/>
      <c r="AO80" s="1289"/>
      <c r="AP80" s="1289"/>
      <c r="AQ80" s="1289"/>
      <c r="AR80" s="1289"/>
      <c r="AS80" s="1289"/>
      <c r="AT80" s="1289"/>
      <c r="AU80" s="1289"/>
      <c r="AV80" s="1289"/>
      <c r="AW80" s="1289"/>
      <c r="AX80" s="1289"/>
      <c r="AY80" s="1289"/>
      <c r="AZ80" s="1289"/>
      <c r="BA80" s="1289"/>
      <c r="BB80" s="1292"/>
      <c r="BC80" s="1292"/>
      <c r="BD80" s="1292"/>
      <c r="BE80" s="1292"/>
      <c r="BF80" s="1292"/>
      <c r="BG80" s="1292"/>
      <c r="BH80" s="1292"/>
      <c r="BI80" s="1292"/>
      <c r="BJ80" s="1292"/>
      <c r="BK80" s="1292"/>
      <c r="BL80" s="1292"/>
      <c r="BM80" s="1292"/>
      <c r="BN80" s="1292"/>
      <c r="BO80" s="1292"/>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c r="B81" s="375"/>
    </row>
    <row r="82" spans="2:109" ht="17.2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c r="DD84" s="369"/>
      <c r="DE84" s="369"/>
    </row>
    <row r="85" spans="2:109">
      <c r="DD85" s="369"/>
      <c r="DE85" s="369"/>
    </row>
  </sheetData>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workbookViewId="0">
      <selection activeCell="BD20" sqref="BC20:BD20"/>
    </sheetView>
  </sheetViews>
  <sheetFormatPr defaultColWidth="0" defaultRowHeight="13.5" customHeight="1" zeroHeight="1"/>
  <cols>
    <col min="1" max="34" width="2.5" style="263" customWidth="1"/>
    <col min="35" max="122" width="2.5" style="262" customWidth="1"/>
    <col min="123" max="16384" width="2.5" style="262" hidden="1"/>
  </cols>
  <sheetData>
    <row r="1" spans="1:34" ht="13.5" customHeight="1">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c r="S2" s="262"/>
      <c r="AH2" s="262"/>
    </row>
    <row r="3" spans="1:34">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row r="5" spans="1:34"/>
    <row r="6" spans="1:34"/>
    <row r="7" spans="1:34"/>
    <row r="8" spans="1:34"/>
    <row r="9" spans="1:34">
      <c r="AH9" s="262"/>
    </row>
    <row r="10" spans="1:34"/>
    <row r="11" spans="1:34"/>
    <row r="12" spans="1:34"/>
    <row r="13" spans="1:34"/>
    <row r="14" spans="1:34"/>
    <row r="15" spans="1:34"/>
    <row r="16" spans="1:34"/>
    <row r="17" spans="12:34">
      <c r="AH17" s="262"/>
    </row>
    <row r="18" spans="12:34"/>
    <row r="19" spans="12:34"/>
    <row r="20" spans="12:34">
      <c r="AH20" s="262"/>
    </row>
    <row r="21" spans="12:34">
      <c r="AH21" s="262"/>
    </row>
    <row r="22" spans="12:34"/>
    <row r="23" spans="12:34"/>
    <row r="24" spans="12:34">
      <c r="Q24" s="262"/>
    </row>
    <row r="25" spans="12:34"/>
    <row r="26" spans="12:34"/>
    <row r="27" spans="12:34"/>
    <row r="28" spans="12:34">
      <c r="O28" s="262"/>
      <c r="T28" s="262"/>
      <c r="AH28" s="262"/>
    </row>
    <row r="29" spans="12:34"/>
    <row r="30" spans="12:34"/>
    <row r="31" spans="12:34">
      <c r="Q31" s="262"/>
    </row>
    <row r="32" spans="12:34">
      <c r="L32" s="262"/>
    </row>
    <row r="33" spans="2:34">
      <c r="C33" s="262"/>
      <c r="E33" s="262"/>
      <c r="G33" s="262"/>
      <c r="I33" s="262"/>
      <c r="X33" s="262"/>
    </row>
    <row r="34" spans="2:34">
      <c r="B34" s="262"/>
      <c r="P34" s="262"/>
      <c r="R34" s="262"/>
      <c r="T34" s="262"/>
    </row>
    <row r="35" spans="2:34">
      <c r="D35" s="262"/>
      <c r="W35" s="262"/>
      <c r="AC35" s="262"/>
      <c r="AD35" s="262"/>
      <c r="AE35" s="262"/>
      <c r="AF35" s="262"/>
      <c r="AG35" s="262"/>
      <c r="AH35" s="262"/>
    </row>
    <row r="36" spans="2:34">
      <c r="H36" s="262"/>
      <c r="J36" s="262"/>
      <c r="K36" s="262"/>
      <c r="M36" s="262"/>
      <c r="Y36" s="262"/>
      <c r="Z36" s="262"/>
      <c r="AA36" s="262"/>
      <c r="AB36" s="262"/>
      <c r="AC36" s="262"/>
      <c r="AD36" s="262"/>
      <c r="AE36" s="262"/>
      <c r="AF36" s="262"/>
      <c r="AG36" s="262"/>
      <c r="AH36" s="262"/>
    </row>
    <row r="37" spans="2:34">
      <c r="AH37" s="262"/>
    </row>
    <row r="38" spans="2:34">
      <c r="AG38" s="262"/>
      <c r="AH38" s="262"/>
    </row>
    <row r="39" spans="2:34"/>
    <row r="40" spans="2:34">
      <c r="X40" s="262"/>
    </row>
    <row r="41" spans="2:34">
      <c r="R41" s="262"/>
    </row>
    <row r="42" spans="2:34">
      <c r="W42" s="262"/>
    </row>
    <row r="43" spans="2:34">
      <c r="Y43" s="262"/>
      <c r="Z43" s="262"/>
      <c r="AA43" s="262"/>
      <c r="AB43" s="262"/>
      <c r="AC43" s="262"/>
      <c r="AD43" s="262"/>
      <c r="AE43" s="262"/>
      <c r="AF43" s="262"/>
      <c r="AG43" s="262"/>
      <c r="AH43" s="262"/>
    </row>
    <row r="44" spans="2:34">
      <c r="AH44" s="262"/>
    </row>
    <row r="45" spans="2:34">
      <c r="X45" s="262"/>
    </row>
    <row r="46" spans="2:34"/>
    <row r="47" spans="2:34"/>
    <row r="48" spans="2:34">
      <c r="W48" s="262"/>
      <c r="Y48" s="262"/>
      <c r="Z48" s="262"/>
      <c r="AA48" s="262"/>
      <c r="AB48" s="262"/>
      <c r="AC48" s="262"/>
      <c r="AD48" s="262"/>
      <c r="AE48" s="262"/>
      <c r="AF48" s="262"/>
      <c r="AG48" s="262"/>
      <c r="AH48" s="262"/>
    </row>
    <row r="49" spans="28:34"/>
    <row r="50" spans="28:34">
      <c r="AE50" s="262"/>
      <c r="AF50" s="262"/>
      <c r="AG50" s="262"/>
      <c r="AH50" s="262"/>
    </row>
    <row r="51" spans="28:34">
      <c r="AC51" s="262"/>
      <c r="AD51" s="262"/>
      <c r="AE51" s="262"/>
      <c r="AF51" s="262"/>
      <c r="AG51" s="262"/>
      <c r="AH51" s="262"/>
    </row>
    <row r="52" spans="28:34"/>
    <row r="53" spans="28:34">
      <c r="AF53" s="262"/>
      <c r="AG53" s="262"/>
      <c r="AH53" s="262"/>
    </row>
    <row r="54" spans="28:34">
      <c r="AH54" s="262"/>
    </row>
    <row r="55" spans="28:34"/>
    <row r="56" spans="28:34">
      <c r="AB56" s="262"/>
      <c r="AC56" s="262"/>
      <c r="AD56" s="262"/>
      <c r="AE56" s="262"/>
      <c r="AF56" s="262"/>
      <c r="AG56" s="262"/>
      <c r="AH56" s="262"/>
    </row>
    <row r="57" spans="28:34">
      <c r="AH57" s="262"/>
    </row>
    <row r="58" spans="28:34">
      <c r="AH58" s="262"/>
    </row>
    <row r="59" spans="28:34"/>
    <row r="60" spans="28:34"/>
    <row r="61" spans="28:34"/>
    <row r="62" spans="28:34"/>
    <row r="63" spans="28:34">
      <c r="AH63" s="262"/>
    </row>
    <row r="64" spans="28:34">
      <c r="AG64" s="262"/>
      <c r="AH64" s="262"/>
    </row>
    <row r="65" spans="28:34"/>
    <row r="66" spans="28:34"/>
    <row r="67" spans="28:34"/>
    <row r="68" spans="28:34">
      <c r="AB68" s="262"/>
      <c r="AC68" s="262"/>
      <c r="AD68" s="262"/>
      <c r="AE68" s="262"/>
      <c r="AF68" s="262"/>
      <c r="AG68" s="262"/>
      <c r="AH68" s="262"/>
    </row>
    <row r="69" spans="28:34">
      <c r="AF69" s="262"/>
      <c r="AG69" s="262"/>
      <c r="AH69" s="262"/>
    </row>
    <row r="70" spans="28:34"/>
    <row r="71" spans="28:34"/>
    <row r="72" spans="28:34"/>
    <row r="73" spans="28:34"/>
    <row r="74" spans="28:34"/>
    <row r="75" spans="28:34">
      <c r="AH75" s="262"/>
    </row>
    <row r="76" spans="28:34">
      <c r="AF76" s="262"/>
      <c r="AG76" s="262"/>
      <c r="AH76" s="262"/>
    </row>
    <row r="77" spans="28:34">
      <c r="AG77" s="262"/>
      <c r="AH77" s="262"/>
    </row>
    <row r="78" spans="28:34"/>
    <row r="79" spans="28:34"/>
    <row r="80" spans="28:34"/>
    <row r="81" spans="25:34"/>
    <row r="82" spans="25:34">
      <c r="Y82" s="262"/>
    </row>
    <row r="83" spans="25:34">
      <c r="Y83" s="262"/>
      <c r="Z83" s="262"/>
      <c r="AA83" s="262"/>
      <c r="AB83" s="262"/>
      <c r="AC83" s="262"/>
      <c r="AD83" s="262"/>
      <c r="AE83" s="262"/>
      <c r="AF83" s="262"/>
      <c r="AG83" s="262"/>
      <c r="AH83" s="262"/>
    </row>
    <row r="84" spans="25:34"/>
    <row r="85" spans="25:34"/>
    <row r="86" spans="25:34"/>
    <row r="87" spans="25:34"/>
    <row r="88" spans="25:34">
      <c r="AH88" s="262"/>
    </row>
    <row r="89" spans="25:34"/>
    <row r="90" spans="25:34"/>
    <row r="91" spans="25:34"/>
    <row r="92" spans="25:34" ht="13.5" customHeight="1"/>
    <row r="93" spans="25:34" ht="13.5" customHeight="1"/>
    <row r="94" spans="25:34" ht="13.5" customHeight="1">
      <c r="AF94" s="262"/>
      <c r="AG94" s="262"/>
      <c r="AH94" s="262"/>
    </row>
    <row r="95" spans="25:34" ht="13.5" customHeight="1">
      <c r="AH95" s="262"/>
    </row>
    <row r="96" spans="25:34" ht="13.5" customHeight="1"/>
    <row r="97" spans="33:34" ht="13.5" customHeight="1"/>
    <row r="98" spans="33:34" ht="13.5" customHeight="1"/>
    <row r="99" spans="33:34" ht="13.5" customHeight="1"/>
    <row r="100" spans="33:34" ht="13.5" customHeight="1"/>
    <row r="101" spans="33:34" ht="13.5" customHeight="1">
      <c r="AH101" s="262"/>
    </row>
    <row r="102" spans="33:34" ht="13.5" customHeight="1"/>
    <row r="103" spans="33:34" ht="13.5" customHeight="1"/>
    <row r="104" spans="33:34" ht="13.5" customHeight="1">
      <c r="AG104" s="262"/>
      <c r="AH104" s="26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2"/>
    </row>
    <row r="117" spans="34:122" ht="13.5" customHeight="1"/>
    <row r="118" spans="34:122" ht="13.5" customHeight="1"/>
    <row r="119" spans="34:122" ht="13.5" customHeight="1"/>
    <row r="120" spans="34:122" ht="13.5" customHeight="1">
      <c r="AH120" s="262"/>
    </row>
    <row r="121" spans="34:122" ht="13.5" customHeight="1">
      <c r="AH121" s="262"/>
    </row>
    <row r="122" spans="34:122" ht="13.5" customHeight="1"/>
    <row r="123" spans="34:122" ht="13.5" customHeight="1"/>
    <row r="124" spans="34:122" ht="13.5" customHeight="1"/>
    <row r="125" spans="34:122" ht="13.5" customHeight="1">
      <c r="DR125" s="262" t="s">
        <v>506</v>
      </c>
    </row>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workbookViewId="0">
      <selection activeCell="BD18" sqref="BD18"/>
    </sheetView>
  </sheetViews>
  <sheetFormatPr defaultColWidth="0" defaultRowHeight="13.5" customHeight="1" zeroHeight="1"/>
  <cols>
    <col min="1" max="34" width="2.5" style="263" customWidth="1"/>
    <col min="35" max="122" width="2.5" style="262" customWidth="1"/>
    <col min="123" max="16384" width="2.5" style="262" hidden="1"/>
  </cols>
  <sheetData>
    <row r="1" spans="2:34" ht="13.5" customHeight="1">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c r="S2" s="262"/>
      <c r="AH2" s="262"/>
    </row>
    <row r="3" spans="2:34">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row r="5" spans="2:34"/>
    <row r="6" spans="2:34"/>
    <row r="7" spans="2:34"/>
    <row r="8" spans="2:34"/>
    <row r="9" spans="2:34">
      <c r="AH9" s="262"/>
    </row>
    <row r="10" spans="2:34"/>
    <row r="11" spans="2:34"/>
    <row r="12" spans="2:34"/>
    <row r="13" spans="2:34"/>
    <row r="14" spans="2:34"/>
    <row r="15" spans="2:34"/>
    <row r="16" spans="2:34"/>
    <row r="17" spans="12:34">
      <c r="AH17" s="262"/>
    </row>
    <row r="18" spans="12:34"/>
    <row r="19" spans="12:34"/>
    <row r="20" spans="12:34">
      <c r="AH20" s="262"/>
    </row>
    <row r="21" spans="12:34">
      <c r="AH21" s="262"/>
    </row>
    <row r="22" spans="12:34"/>
    <row r="23" spans="12:34"/>
    <row r="24" spans="12:34">
      <c r="Q24" s="262"/>
    </row>
    <row r="25" spans="12:34"/>
    <row r="26" spans="12:34"/>
    <row r="27" spans="12:34"/>
    <row r="28" spans="12:34">
      <c r="O28" s="262"/>
      <c r="T28" s="262"/>
      <c r="AH28" s="262"/>
    </row>
    <row r="29" spans="12:34"/>
    <row r="30" spans="12:34"/>
    <row r="31" spans="12:34">
      <c r="Q31" s="262"/>
    </row>
    <row r="32" spans="12:34">
      <c r="L32" s="262"/>
    </row>
    <row r="33" spans="2:34">
      <c r="C33" s="262"/>
      <c r="E33" s="262"/>
      <c r="G33" s="262"/>
      <c r="I33" s="262"/>
      <c r="X33" s="262"/>
    </row>
    <row r="34" spans="2:34">
      <c r="B34" s="262"/>
      <c r="P34" s="262"/>
      <c r="R34" s="262"/>
      <c r="T34" s="262"/>
    </row>
    <row r="35" spans="2:34">
      <c r="D35" s="262"/>
      <c r="W35" s="262"/>
      <c r="AC35" s="262"/>
      <c r="AD35" s="262"/>
      <c r="AE35" s="262"/>
      <c r="AF35" s="262"/>
      <c r="AG35" s="262"/>
      <c r="AH35" s="262"/>
    </row>
    <row r="36" spans="2:34">
      <c r="H36" s="262"/>
      <c r="J36" s="262"/>
      <c r="K36" s="262"/>
      <c r="M36" s="262"/>
      <c r="Y36" s="262"/>
      <c r="Z36" s="262"/>
      <c r="AA36" s="262"/>
      <c r="AB36" s="262"/>
      <c r="AC36" s="262"/>
      <c r="AD36" s="262"/>
      <c r="AE36" s="262"/>
      <c r="AF36" s="262"/>
      <c r="AG36" s="262"/>
      <c r="AH36" s="262"/>
    </row>
    <row r="37" spans="2:34">
      <c r="AH37" s="262"/>
    </row>
    <row r="38" spans="2:34">
      <c r="AG38" s="262"/>
      <c r="AH38" s="262"/>
    </row>
    <row r="39" spans="2:34"/>
    <row r="40" spans="2:34">
      <c r="X40" s="262"/>
    </row>
    <row r="41" spans="2:34">
      <c r="R41" s="262"/>
    </row>
    <row r="42" spans="2:34">
      <c r="W42" s="262"/>
    </row>
    <row r="43" spans="2:34">
      <c r="Y43" s="262"/>
      <c r="Z43" s="262"/>
      <c r="AA43" s="262"/>
      <c r="AB43" s="262"/>
      <c r="AC43" s="262"/>
      <c r="AD43" s="262"/>
      <c r="AE43" s="262"/>
      <c r="AF43" s="262"/>
      <c r="AG43" s="262"/>
      <c r="AH43" s="262"/>
    </row>
    <row r="44" spans="2:34">
      <c r="AH44" s="262"/>
    </row>
    <row r="45" spans="2:34">
      <c r="X45" s="262"/>
    </row>
    <row r="46" spans="2:34"/>
    <row r="47" spans="2:34"/>
    <row r="48" spans="2:34">
      <c r="W48" s="262"/>
      <c r="Y48" s="262"/>
      <c r="Z48" s="262"/>
      <c r="AA48" s="262"/>
      <c r="AB48" s="262"/>
      <c r="AC48" s="262"/>
      <c r="AD48" s="262"/>
      <c r="AE48" s="262"/>
      <c r="AF48" s="262"/>
      <c r="AG48" s="262"/>
      <c r="AH48" s="262"/>
    </row>
    <row r="49" spans="28:34"/>
    <row r="50" spans="28:34">
      <c r="AE50" s="262"/>
      <c r="AF50" s="262"/>
      <c r="AG50" s="262"/>
      <c r="AH50" s="262"/>
    </row>
    <row r="51" spans="28:34">
      <c r="AC51" s="262"/>
      <c r="AD51" s="262"/>
      <c r="AE51" s="262"/>
      <c r="AF51" s="262"/>
      <c r="AG51" s="262"/>
      <c r="AH51" s="262"/>
    </row>
    <row r="52" spans="28:34"/>
    <row r="53" spans="28:34">
      <c r="AF53" s="262"/>
      <c r="AG53" s="262"/>
      <c r="AH53" s="262"/>
    </row>
    <row r="54" spans="28:34">
      <c r="AH54" s="262"/>
    </row>
    <row r="55" spans="28:34"/>
    <row r="56" spans="28:34">
      <c r="AB56" s="262"/>
      <c r="AC56" s="262"/>
      <c r="AD56" s="262"/>
      <c r="AE56" s="262"/>
      <c r="AF56" s="262"/>
      <c r="AG56" s="262"/>
      <c r="AH56" s="262"/>
    </row>
    <row r="57" spans="28:34">
      <c r="AH57" s="262"/>
    </row>
    <row r="58" spans="28:34">
      <c r="AH58" s="262"/>
    </row>
    <row r="59" spans="28:34">
      <c r="AG59" s="262"/>
      <c r="AH59" s="262"/>
    </row>
    <row r="60" spans="28:34"/>
    <row r="61" spans="28:34"/>
    <row r="62" spans="28:34"/>
    <row r="63" spans="28:34">
      <c r="AH63" s="262"/>
    </row>
    <row r="64" spans="28:34">
      <c r="AG64" s="262"/>
      <c r="AH64" s="262"/>
    </row>
    <row r="65" spans="28:34"/>
    <row r="66" spans="28:34"/>
    <row r="67" spans="28:34"/>
    <row r="68" spans="28:34">
      <c r="AB68" s="262"/>
      <c r="AC68" s="262"/>
      <c r="AD68" s="262"/>
      <c r="AE68" s="262"/>
      <c r="AF68" s="262"/>
      <c r="AG68" s="262"/>
      <c r="AH68" s="262"/>
    </row>
    <row r="69" spans="28:34">
      <c r="AF69" s="262"/>
      <c r="AG69" s="262"/>
      <c r="AH69" s="262"/>
    </row>
    <row r="70" spans="28:34"/>
    <row r="71" spans="28:34"/>
    <row r="72" spans="28:34"/>
    <row r="73" spans="28:34"/>
    <row r="74" spans="28:34"/>
    <row r="75" spans="28:34">
      <c r="AH75" s="262"/>
    </row>
    <row r="76" spans="28:34">
      <c r="AF76" s="262"/>
      <c r="AG76" s="262"/>
      <c r="AH76" s="262"/>
    </row>
    <row r="77" spans="28:34">
      <c r="AG77" s="262"/>
      <c r="AH77" s="262"/>
    </row>
    <row r="78" spans="28:34"/>
    <row r="79" spans="28:34"/>
    <row r="80" spans="28:34"/>
    <row r="81" spans="25:34"/>
    <row r="82" spans="25:34">
      <c r="Y82" s="262"/>
    </row>
    <row r="83" spans="25:34">
      <c r="Y83" s="262"/>
      <c r="Z83" s="262"/>
      <c r="AA83" s="262"/>
      <c r="AB83" s="262"/>
      <c r="AC83" s="262"/>
      <c r="AD83" s="262"/>
      <c r="AE83" s="262"/>
      <c r="AF83" s="262"/>
      <c r="AG83" s="262"/>
      <c r="AH83" s="262"/>
    </row>
    <row r="84" spans="25:34"/>
    <row r="85" spans="25:34"/>
    <row r="86" spans="25:34"/>
    <row r="87" spans="25:34"/>
    <row r="88" spans="25:34">
      <c r="AH88" s="262"/>
    </row>
    <row r="89" spans="25:34"/>
    <row r="90" spans="25:34"/>
    <row r="91" spans="25:34"/>
    <row r="92" spans="25:34" ht="13.5" customHeight="1"/>
    <row r="93" spans="25:34" ht="13.5" customHeight="1"/>
    <row r="94" spans="25:34" ht="13.5" customHeight="1">
      <c r="AF94" s="262"/>
      <c r="AG94" s="262"/>
      <c r="AH94" s="262"/>
    </row>
    <row r="95" spans="25:34" ht="13.5" customHeight="1">
      <c r="AH95" s="262"/>
    </row>
    <row r="96" spans="25:34" ht="13.5" customHeight="1"/>
    <row r="97" spans="33:34" ht="13.5" customHeight="1"/>
    <row r="98" spans="33:34" ht="13.5" customHeight="1"/>
    <row r="99" spans="33:34" ht="13.5" customHeight="1"/>
    <row r="100" spans="33:34" ht="13.5" customHeight="1"/>
    <row r="101" spans="33:34" ht="13.5" customHeight="1">
      <c r="AH101" s="262"/>
    </row>
    <row r="102" spans="33:34" ht="13.5" customHeight="1"/>
    <row r="103" spans="33:34" ht="13.5" customHeight="1"/>
    <row r="104" spans="33:34" ht="13.5" customHeight="1">
      <c r="AG104" s="262"/>
      <c r="AH104" s="26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2"/>
    </row>
    <row r="117" spans="34:122" ht="13.5" customHeight="1"/>
    <row r="118" spans="34:122" ht="13.5" customHeight="1"/>
    <row r="119" spans="34:122" ht="13.5" customHeight="1"/>
    <row r="120" spans="34:122" ht="13.5" customHeight="1">
      <c r="AH120" s="262"/>
    </row>
    <row r="121" spans="34:122" ht="13.5" customHeight="1">
      <c r="AH121" s="262"/>
    </row>
    <row r="122" spans="34:122" ht="13.5" customHeight="1"/>
    <row r="123" spans="34:122" ht="13.5" customHeight="1"/>
    <row r="124" spans="34:122" ht="13.5" customHeight="1"/>
    <row r="125" spans="34:122" ht="13.5" customHeight="1">
      <c r="DR125" s="262" t="s">
        <v>506</v>
      </c>
    </row>
  </sheetData>
  <phoneticPr fontId="2"/>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51</v>
      </c>
      <c r="E2" s="146"/>
      <c r="F2" s="147" t="s">
        <v>556</v>
      </c>
      <c r="G2" s="148"/>
      <c r="H2" s="149"/>
    </row>
    <row r="3" spans="1:8">
      <c r="A3" s="145" t="s">
        <v>549</v>
      </c>
      <c r="B3" s="150"/>
      <c r="C3" s="151"/>
      <c r="D3" s="152">
        <v>50352</v>
      </c>
      <c r="E3" s="153"/>
      <c r="F3" s="154">
        <v>70615</v>
      </c>
      <c r="G3" s="155"/>
      <c r="H3" s="156"/>
    </row>
    <row r="4" spans="1:8">
      <c r="A4" s="157"/>
      <c r="B4" s="158"/>
      <c r="C4" s="159"/>
      <c r="D4" s="160">
        <v>22355</v>
      </c>
      <c r="E4" s="161"/>
      <c r="F4" s="162">
        <v>37382</v>
      </c>
      <c r="G4" s="163"/>
      <c r="H4" s="164"/>
    </row>
    <row r="5" spans="1:8">
      <c r="A5" s="145" t="s">
        <v>551</v>
      </c>
      <c r="B5" s="150"/>
      <c r="C5" s="151"/>
      <c r="D5" s="152">
        <v>101411</v>
      </c>
      <c r="E5" s="153"/>
      <c r="F5" s="154">
        <v>69185</v>
      </c>
      <c r="G5" s="155"/>
      <c r="H5" s="156"/>
    </row>
    <row r="6" spans="1:8">
      <c r="A6" s="157"/>
      <c r="B6" s="158"/>
      <c r="C6" s="159"/>
      <c r="D6" s="160">
        <v>45394</v>
      </c>
      <c r="E6" s="161"/>
      <c r="F6" s="162">
        <v>38519</v>
      </c>
      <c r="G6" s="163"/>
      <c r="H6" s="164"/>
    </row>
    <row r="7" spans="1:8">
      <c r="A7" s="145" t="s">
        <v>552</v>
      </c>
      <c r="B7" s="150"/>
      <c r="C7" s="151"/>
      <c r="D7" s="152">
        <v>68006</v>
      </c>
      <c r="E7" s="153"/>
      <c r="F7" s="154">
        <v>70166</v>
      </c>
      <c r="G7" s="155"/>
      <c r="H7" s="156"/>
    </row>
    <row r="8" spans="1:8">
      <c r="A8" s="157"/>
      <c r="B8" s="158"/>
      <c r="C8" s="159"/>
      <c r="D8" s="160">
        <v>36495</v>
      </c>
      <c r="E8" s="161"/>
      <c r="F8" s="162">
        <v>36115</v>
      </c>
      <c r="G8" s="163"/>
      <c r="H8" s="164"/>
    </row>
    <row r="9" spans="1:8">
      <c r="A9" s="145" t="s">
        <v>553</v>
      </c>
      <c r="B9" s="150"/>
      <c r="C9" s="151"/>
      <c r="D9" s="152">
        <v>95506</v>
      </c>
      <c r="E9" s="153"/>
      <c r="F9" s="154">
        <v>70329</v>
      </c>
      <c r="G9" s="155"/>
      <c r="H9" s="156"/>
    </row>
    <row r="10" spans="1:8">
      <c r="A10" s="157"/>
      <c r="B10" s="158"/>
      <c r="C10" s="159"/>
      <c r="D10" s="160">
        <v>70144</v>
      </c>
      <c r="E10" s="161"/>
      <c r="F10" s="162">
        <v>39403</v>
      </c>
      <c r="G10" s="163"/>
      <c r="H10" s="164"/>
    </row>
    <row r="11" spans="1:8">
      <c r="A11" s="145" t="s">
        <v>554</v>
      </c>
      <c r="B11" s="150"/>
      <c r="C11" s="151"/>
      <c r="D11" s="152">
        <v>60540</v>
      </c>
      <c r="E11" s="153"/>
      <c r="F11" s="154">
        <v>71871</v>
      </c>
      <c r="G11" s="155"/>
      <c r="H11" s="156"/>
    </row>
    <row r="12" spans="1:8">
      <c r="A12" s="157"/>
      <c r="B12" s="158"/>
      <c r="C12" s="165"/>
      <c r="D12" s="160">
        <v>33111</v>
      </c>
      <c r="E12" s="161"/>
      <c r="F12" s="162">
        <v>38232</v>
      </c>
      <c r="G12" s="163"/>
      <c r="H12" s="164"/>
    </row>
    <row r="13" spans="1:8">
      <c r="A13" s="145"/>
      <c r="B13" s="150"/>
      <c r="C13" s="166"/>
      <c r="D13" s="167">
        <v>75163</v>
      </c>
      <c r="E13" s="168"/>
      <c r="F13" s="169">
        <v>70433</v>
      </c>
      <c r="G13" s="170"/>
      <c r="H13" s="156"/>
    </row>
    <row r="14" spans="1:8">
      <c r="A14" s="157"/>
      <c r="B14" s="158"/>
      <c r="C14" s="159"/>
      <c r="D14" s="160">
        <v>41500</v>
      </c>
      <c r="E14" s="161"/>
      <c r="F14" s="162">
        <v>37930</v>
      </c>
      <c r="G14" s="163"/>
      <c r="H14" s="164"/>
    </row>
    <row r="17" spans="1:11">
      <c r="A17" s="141" t="s">
        <v>52</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53</v>
      </c>
      <c r="B19" s="171">
        <f>ROUND(VALUE(SUBSTITUTE(実質収支比率等に係る経年分析!F$48,"▲","-")),2)</f>
        <v>5.08</v>
      </c>
      <c r="C19" s="171">
        <f>ROUND(VALUE(SUBSTITUTE(実質収支比率等に係る経年分析!G$48,"▲","-")),2)</f>
        <v>4.79</v>
      </c>
      <c r="D19" s="171">
        <f>ROUND(VALUE(SUBSTITUTE(実質収支比率等に係る経年分析!H$48,"▲","-")),2)</f>
        <v>4.37</v>
      </c>
      <c r="E19" s="171">
        <f>ROUND(VALUE(SUBSTITUTE(実質収支比率等に係る経年分析!I$48,"▲","-")),2)</f>
        <v>4.72</v>
      </c>
      <c r="F19" s="171">
        <f>ROUND(VALUE(SUBSTITUTE(実質収支比率等に係る経年分析!J$48,"▲","-")),2)</f>
        <v>9.7899999999999991</v>
      </c>
    </row>
    <row r="20" spans="1:11">
      <c r="A20" s="171" t="s">
        <v>54</v>
      </c>
      <c r="B20" s="171">
        <f>ROUND(VALUE(SUBSTITUTE(実質収支比率等に係る経年分析!F$47,"▲","-")),2)</f>
        <v>33.96</v>
      </c>
      <c r="C20" s="171">
        <f>ROUND(VALUE(SUBSTITUTE(実質収支比率等に係る経年分析!G$47,"▲","-")),2)</f>
        <v>36.630000000000003</v>
      </c>
      <c r="D20" s="171">
        <f>ROUND(VALUE(SUBSTITUTE(実質収支比率等に係る経年分析!H$47,"▲","-")),2)</f>
        <v>33.880000000000003</v>
      </c>
      <c r="E20" s="171">
        <f>ROUND(VALUE(SUBSTITUTE(実質収支比率等に係る経年分析!I$47,"▲","-")),2)</f>
        <v>30.98</v>
      </c>
      <c r="F20" s="171">
        <f>ROUND(VALUE(SUBSTITUTE(実質収支比率等に係る経年分析!J$47,"▲","-")),2)</f>
        <v>29.86</v>
      </c>
    </row>
    <row r="21" spans="1:11">
      <c r="A21" s="171" t="s">
        <v>55</v>
      </c>
      <c r="B21" s="171">
        <f>IF(ISNUMBER(VALUE(SUBSTITUTE(実質収支比率等に係る経年分析!F$49,"▲","-"))),ROUND(VALUE(SUBSTITUTE(実質収支比率等に係る経年分析!F$49,"▲","-")),2),NA())</f>
        <v>-1.1499999999999999</v>
      </c>
      <c r="C21" s="171">
        <f>IF(ISNUMBER(VALUE(SUBSTITUTE(実質収支比率等に係る経年分析!G$49,"▲","-"))),ROUND(VALUE(SUBSTITUTE(実質収支比率等に係る経年分析!G$49,"▲","-")),2),NA())</f>
        <v>2.29</v>
      </c>
      <c r="D21" s="171">
        <f>IF(ISNUMBER(VALUE(SUBSTITUTE(実質収支比率等に係る経年分析!H$49,"▲","-"))),ROUND(VALUE(SUBSTITUTE(実質収支比率等に係る経年分析!H$49,"▲","-")),2),NA())</f>
        <v>-3.42</v>
      </c>
      <c r="E21" s="171">
        <f>IF(ISNUMBER(VALUE(SUBSTITUTE(実質収支比率等に係る経年分析!I$49,"▲","-"))),ROUND(VALUE(SUBSTITUTE(実質収支比率等に係る経年分析!I$49,"▲","-")),2),NA())</f>
        <v>-2.2000000000000002</v>
      </c>
      <c r="F21" s="171">
        <f>IF(ISNUMBER(VALUE(SUBSTITUTE(実質収支比率等に係る経年分析!J$49,"▲","-"))),ROUND(VALUE(SUBSTITUTE(実質収支比率等に係る経年分析!J$49,"▲","-")),2),NA())</f>
        <v>5.46</v>
      </c>
    </row>
    <row r="24" spans="1:11">
      <c r="A24" s="141" t="s">
        <v>56</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57</v>
      </c>
      <c r="C26" s="172" t="s">
        <v>58</v>
      </c>
      <c r="D26" s="172" t="s">
        <v>57</v>
      </c>
      <c r="E26" s="172" t="s">
        <v>58</v>
      </c>
      <c r="F26" s="172" t="s">
        <v>57</v>
      </c>
      <c r="G26" s="172" t="s">
        <v>58</v>
      </c>
      <c r="H26" s="172" t="s">
        <v>57</v>
      </c>
      <c r="I26" s="172" t="s">
        <v>58</v>
      </c>
      <c r="J26" s="172" t="s">
        <v>57</v>
      </c>
      <c r="K26" s="172" t="s">
        <v>58</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0.4</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0.19</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0.71</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c r="A30" s="172" t="str">
        <f>IF(連結実質赤字比率に係る赤字・黒字の構成分析!C$40="",NA(),連結実質赤字比率に係る赤字・黒字の構成分析!C$40)</f>
        <v>公共用地先行取得等特別会計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c r="A31" s="172" t="str">
        <f>IF(連結実質赤字比率に係る赤字・黒字の構成分析!C$39="",NA(),連結実質赤字比率に係る赤字・黒字の構成分析!C$39)</f>
        <v>住宅新築資金等特別会計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7.0000000000000007E-2</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7.0000000000000007E-2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0.06</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c r="A32" s="172" t="str">
        <f>IF(連結実質赤字比率に係る赤字・黒字の構成分析!C$38="",NA(),連結実質赤字比率に係る赤字・黒字の構成分析!C$38)</f>
        <v>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0.02</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0.02</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0.02</v>
      </c>
    </row>
    <row r="33" spans="1:16">
      <c r="A33" s="172" t="str">
        <f>IF(連結実質赤字比率に係る赤字・黒字の構成分析!C$37="",NA(),連結実質赤字比率に係る赤字・黒字の構成分析!C$37)</f>
        <v>下水道事業会計</v>
      </c>
      <c r="B33" s="172" t="e">
        <f>IF(ROUND(VALUE(SUBSTITUTE(連結実質赤字比率に係る赤字・黒字の構成分析!F$37,"▲", "-")), 2) &lt; 0, ABS(ROUND(VALUE(SUBSTITUTE(連結実質赤字比率に係る赤字・黒字の構成分析!F$37,"▲", "-")), 2)), NA())</f>
        <v>#VALUE!</v>
      </c>
      <c r="C33" s="172" t="e">
        <f>IF(ROUND(VALUE(SUBSTITUTE(連結実質赤字比率に係る赤字・黒字の構成分析!F$37,"▲", "-")), 2) &gt;= 0, ABS(ROUND(VALUE(SUBSTITUTE(連結実質赤字比率に係る赤字・黒字の構成分析!F$37,"▲", "-")), 2)), NA())</f>
        <v>#VALUE!</v>
      </c>
      <c r="D33" s="172" t="e">
        <f>IF(ROUND(VALUE(SUBSTITUTE(連結実質赤字比率に係る赤字・黒字の構成分析!G$37,"▲", "-")), 2) &lt; 0, ABS(ROUND(VALUE(SUBSTITUTE(連結実質赤字比率に係る赤字・黒字の構成分析!G$37,"▲", "-")), 2)), NA())</f>
        <v>#VALUE!</v>
      </c>
      <c r="E33" s="172" t="e">
        <f>IF(ROUND(VALUE(SUBSTITUTE(連結実質赤字比率に係る赤字・黒字の構成分析!G$37,"▲", "-")), 2) &gt;= 0, ABS(ROUND(VALUE(SUBSTITUTE(連結実質赤字比率に係る赤字・黒字の構成分析!G$37,"▲", "-")), 2)), NA())</f>
        <v>#VALUE!</v>
      </c>
      <c r="F33" s="172" t="e">
        <f>IF(ROUND(VALUE(SUBSTITUTE(連結実質赤字比率に係る赤字・黒字の構成分析!H$37,"▲", "-")), 2) &lt; 0, ABS(ROUND(VALUE(SUBSTITUTE(連結実質赤字比率に係る赤字・黒字の構成分析!H$37,"▲", "-")), 2)), NA())</f>
        <v>#VALUE!</v>
      </c>
      <c r="G33" s="172" t="e">
        <f>IF(ROUND(VALUE(SUBSTITUTE(連結実質赤字比率に係る赤字・黒字の構成分析!H$37,"▲", "-")), 2) &gt;= 0, ABS(ROUND(VALUE(SUBSTITUTE(連結実質赤字比率に係る赤字・黒字の構成分析!H$37,"▲", "-")), 2)), NA())</f>
        <v>#VALUE!</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0.75</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0.74</v>
      </c>
    </row>
    <row r="34" spans="1:16">
      <c r="A34" s="172" t="str">
        <f>IF(連結実質赤字比率に係る赤字・黒字の構成分析!C$36="",NA(),連結実質赤字比率に係る赤字・黒字の構成分析!C$36)</f>
        <v>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1.37</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1.19</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0.61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0.77</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1.58</v>
      </c>
    </row>
    <row r="35" spans="1:16">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5.05</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4.71</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4.3</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4.6399999999999997</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9.7899999999999991</v>
      </c>
    </row>
    <row r="36" spans="1:16">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11.89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12.2</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12.38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12.92</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12.8</v>
      </c>
    </row>
    <row r="39" spans="1:16">
      <c r="A39" s="141" t="s">
        <v>59</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c r="A42" s="173" t="s">
        <v>62</v>
      </c>
      <c r="B42" s="173"/>
      <c r="C42" s="173"/>
      <c r="D42" s="173">
        <f>'実質公債費比率（分子）の構造'!K$52</f>
        <v>2813</v>
      </c>
      <c r="E42" s="173"/>
      <c r="F42" s="173"/>
      <c r="G42" s="173">
        <f>'実質公債費比率（分子）の構造'!L$52</f>
        <v>2892</v>
      </c>
      <c r="H42" s="173"/>
      <c r="I42" s="173"/>
      <c r="J42" s="173">
        <f>'実質公債費比率（分子）の構造'!M$52</f>
        <v>2955</v>
      </c>
      <c r="K42" s="173"/>
      <c r="L42" s="173"/>
      <c r="M42" s="173">
        <f>'実質公債費比率（分子）の構造'!N$52</f>
        <v>2973</v>
      </c>
      <c r="N42" s="173"/>
      <c r="O42" s="173"/>
      <c r="P42" s="173">
        <f>'実質公債費比率（分子）の構造'!O$52</f>
        <v>2791</v>
      </c>
    </row>
    <row r="43" spans="1:16">
      <c r="A43" s="173" t="s">
        <v>63</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c r="A44" s="173" t="s">
        <v>64</v>
      </c>
      <c r="B44" s="173">
        <f>'実質公債費比率（分子）の構造'!K$50</f>
        <v>113</v>
      </c>
      <c r="C44" s="173"/>
      <c r="D44" s="173"/>
      <c r="E44" s="173">
        <f>'実質公債費比率（分子）の構造'!L$50</f>
        <v>93</v>
      </c>
      <c r="F44" s="173"/>
      <c r="G44" s="173"/>
      <c r="H44" s="173">
        <f>'実質公債費比率（分子）の構造'!M$50</f>
        <v>79</v>
      </c>
      <c r="I44" s="173"/>
      <c r="J44" s="173"/>
      <c r="K44" s="173">
        <f>'実質公債費比率（分子）の構造'!N$50</f>
        <v>122</v>
      </c>
      <c r="L44" s="173"/>
      <c r="M44" s="173"/>
      <c r="N44" s="173">
        <f>'実質公債費比率（分子）の構造'!O$50</f>
        <v>72</v>
      </c>
      <c r="O44" s="173"/>
      <c r="P44" s="173"/>
    </row>
    <row r="45" spans="1:16">
      <c r="A45" s="173" t="s">
        <v>65</v>
      </c>
      <c r="B45" s="173">
        <f>'実質公債費比率（分子）の構造'!K$49</f>
        <v>36</v>
      </c>
      <c r="C45" s="173"/>
      <c r="D45" s="173"/>
      <c r="E45" s="173">
        <f>'実質公債費比率（分子）の構造'!L$49</f>
        <v>34</v>
      </c>
      <c r="F45" s="173"/>
      <c r="G45" s="173"/>
      <c r="H45" s="173">
        <f>'実質公債費比率（分子）の構造'!M$49</f>
        <v>34</v>
      </c>
      <c r="I45" s="173"/>
      <c r="J45" s="173"/>
      <c r="K45" s="173">
        <f>'実質公債費比率（分子）の構造'!N$49</f>
        <v>53</v>
      </c>
      <c r="L45" s="173"/>
      <c r="M45" s="173"/>
      <c r="N45" s="173">
        <f>'実質公債費比率（分子）の構造'!O$49</f>
        <v>58</v>
      </c>
      <c r="O45" s="173"/>
      <c r="P45" s="173"/>
    </row>
    <row r="46" spans="1:16">
      <c r="A46" s="173" t="s">
        <v>66</v>
      </c>
      <c r="B46" s="173">
        <f>'実質公債費比率（分子）の構造'!K$48</f>
        <v>464</v>
      </c>
      <c r="C46" s="173"/>
      <c r="D46" s="173"/>
      <c r="E46" s="173">
        <f>'実質公債費比率（分子）の構造'!L$48</f>
        <v>471</v>
      </c>
      <c r="F46" s="173"/>
      <c r="G46" s="173"/>
      <c r="H46" s="173">
        <f>'実質公債費比率（分子）の構造'!M$48</f>
        <v>466</v>
      </c>
      <c r="I46" s="173"/>
      <c r="J46" s="173"/>
      <c r="K46" s="173">
        <f>'実質公債費比率（分子）の構造'!N$48</f>
        <v>474</v>
      </c>
      <c r="L46" s="173"/>
      <c r="M46" s="173"/>
      <c r="N46" s="173">
        <f>'実質公債費比率（分子）の構造'!O$48</f>
        <v>457</v>
      </c>
      <c r="O46" s="173"/>
      <c r="P46" s="173"/>
    </row>
    <row r="47" spans="1:16">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69</v>
      </c>
      <c r="B49" s="173">
        <f>'実質公債費比率（分子）の構造'!K$45</f>
        <v>2859</v>
      </c>
      <c r="C49" s="173"/>
      <c r="D49" s="173"/>
      <c r="E49" s="173">
        <f>'実質公債費比率（分子）の構造'!L$45</f>
        <v>2995</v>
      </c>
      <c r="F49" s="173"/>
      <c r="G49" s="173"/>
      <c r="H49" s="173">
        <f>'実質公債費比率（分子）の構造'!M$45</f>
        <v>3074</v>
      </c>
      <c r="I49" s="173"/>
      <c r="J49" s="173"/>
      <c r="K49" s="173">
        <f>'実質公債費比率（分子）の構造'!N$45</f>
        <v>3126</v>
      </c>
      <c r="L49" s="173"/>
      <c r="M49" s="173"/>
      <c r="N49" s="173">
        <f>'実質公債費比率（分子）の構造'!O$45</f>
        <v>3008</v>
      </c>
      <c r="O49" s="173"/>
      <c r="P49" s="173"/>
    </row>
    <row r="50" spans="1:16">
      <c r="A50" s="173" t="s">
        <v>70</v>
      </c>
      <c r="B50" s="173" t="e">
        <f>NA()</f>
        <v>#N/A</v>
      </c>
      <c r="C50" s="173">
        <f>IF(ISNUMBER('実質公債費比率（分子）の構造'!K$53),'実質公債費比率（分子）の構造'!K$53,NA())</f>
        <v>659</v>
      </c>
      <c r="D50" s="173" t="e">
        <f>NA()</f>
        <v>#N/A</v>
      </c>
      <c r="E50" s="173" t="e">
        <f>NA()</f>
        <v>#N/A</v>
      </c>
      <c r="F50" s="173">
        <f>IF(ISNUMBER('実質公債費比率（分子）の構造'!L$53),'実質公債費比率（分子）の構造'!L$53,NA())</f>
        <v>701</v>
      </c>
      <c r="G50" s="173" t="e">
        <f>NA()</f>
        <v>#N/A</v>
      </c>
      <c r="H50" s="173" t="e">
        <f>NA()</f>
        <v>#N/A</v>
      </c>
      <c r="I50" s="173">
        <f>IF(ISNUMBER('実質公債費比率（分子）の構造'!M$53),'実質公債費比率（分子）の構造'!M$53,NA())</f>
        <v>698</v>
      </c>
      <c r="J50" s="173" t="e">
        <f>NA()</f>
        <v>#N/A</v>
      </c>
      <c r="K50" s="173" t="e">
        <f>NA()</f>
        <v>#N/A</v>
      </c>
      <c r="L50" s="173">
        <f>IF(ISNUMBER('実質公債費比率（分子）の構造'!N$53),'実質公債費比率（分子）の構造'!N$53,NA())</f>
        <v>802</v>
      </c>
      <c r="M50" s="173" t="e">
        <f>NA()</f>
        <v>#N/A</v>
      </c>
      <c r="N50" s="173" t="e">
        <f>NA()</f>
        <v>#N/A</v>
      </c>
      <c r="O50" s="173">
        <f>IF(ISNUMBER('実質公債費比率（分子）の構造'!O$53),'実質公債費比率（分子）の構造'!O$53,NA())</f>
        <v>804</v>
      </c>
      <c r="P50" s="173" t="e">
        <f>NA()</f>
        <v>#N/A</v>
      </c>
    </row>
    <row r="53" spans="1:16">
      <c r="A53" s="141" t="s">
        <v>71</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c r="A56" s="172" t="s">
        <v>42</v>
      </c>
      <c r="B56" s="172"/>
      <c r="C56" s="172"/>
      <c r="D56" s="172">
        <f>'将来負担比率（分子）の構造'!I$52</f>
        <v>28395</v>
      </c>
      <c r="E56" s="172"/>
      <c r="F56" s="172"/>
      <c r="G56" s="172">
        <f>'将来負担比率（分子）の構造'!J$52</f>
        <v>28755</v>
      </c>
      <c r="H56" s="172"/>
      <c r="I56" s="172"/>
      <c r="J56" s="172">
        <f>'将来負担比率（分子）の構造'!K$52</f>
        <v>28702</v>
      </c>
      <c r="K56" s="172"/>
      <c r="L56" s="172"/>
      <c r="M56" s="172">
        <f>'将来負担比率（分子）の構造'!L$52</f>
        <v>30197</v>
      </c>
      <c r="N56" s="172"/>
      <c r="O56" s="172"/>
      <c r="P56" s="172">
        <f>'将来負担比率（分子）の構造'!M$52</f>
        <v>30488</v>
      </c>
    </row>
    <row r="57" spans="1:16">
      <c r="A57" s="172" t="s">
        <v>41</v>
      </c>
      <c r="B57" s="172"/>
      <c r="C57" s="172"/>
      <c r="D57" s="172">
        <f>'将来負担比率（分子）の構造'!I$51</f>
        <v>781</v>
      </c>
      <c r="E57" s="172"/>
      <c r="F57" s="172"/>
      <c r="G57" s="172">
        <f>'将来負担比率（分子）の構造'!J$51</f>
        <v>814</v>
      </c>
      <c r="H57" s="172"/>
      <c r="I57" s="172"/>
      <c r="J57" s="172">
        <f>'将来負担比率（分子）の構造'!K$51</f>
        <v>910</v>
      </c>
      <c r="K57" s="172"/>
      <c r="L57" s="172"/>
      <c r="M57" s="172">
        <f>'将来負担比率（分子）の構造'!L$51</f>
        <v>936</v>
      </c>
      <c r="N57" s="172"/>
      <c r="O57" s="172"/>
      <c r="P57" s="172">
        <f>'将来負担比率（分子）の構造'!M$51</f>
        <v>989</v>
      </c>
    </row>
    <row r="58" spans="1:16">
      <c r="A58" s="172" t="s">
        <v>40</v>
      </c>
      <c r="B58" s="172"/>
      <c r="C58" s="172"/>
      <c r="D58" s="172">
        <f>'将来負担比率（分子）の構造'!I$50</f>
        <v>10618</v>
      </c>
      <c r="E58" s="172"/>
      <c r="F58" s="172"/>
      <c r="G58" s="172">
        <f>'将来負担比率（分子）の構造'!J$50</f>
        <v>11101</v>
      </c>
      <c r="H58" s="172"/>
      <c r="I58" s="172"/>
      <c r="J58" s="172">
        <f>'将来負担比率（分子）の構造'!K$50</f>
        <v>11065</v>
      </c>
      <c r="K58" s="172"/>
      <c r="L58" s="172"/>
      <c r="M58" s="172">
        <f>'将来負担比率（分子）の構造'!L$50</f>
        <v>11063</v>
      </c>
      <c r="N58" s="172"/>
      <c r="O58" s="172"/>
      <c r="P58" s="172">
        <f>'将来負担比率（分子）の構造'!M$50</f>
        <v>11414</v>
      </c>
    </row>
    <row r="59" spans="1:16">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35</v>
      </c>
      <c r="B61" s="172">
        <f>'将来負担比率（分子）の構造'!I$46</f>
        <v>2</v>
      </c>
      <c r="C61" s="172"/>
      <c r="D61" s="172"/>
      <c r="E61" s="172">
        <f>'将来負担比率（分子）の構造'!J$46</f>
        <v>1</v>
      </c>
      <c r="F61" s="172"/>
      <c r="G61" s="172"/>
      <c r="H61" s="172">
        <f>'将来負担比率（分子）の構造'!K$46</f>
        <v>2</v>
      </c>
      <c r="I61" s="172"/>
      <c r="J61" s="172"/>
      <c r="K61" s="172">
        <f>'将来負担比率（分子）の構造'!L$46</f>
        <v>0</v>
      </c>
      <c r="L61" s="172"/>
      <c r="M61" s="172"/>
      <c r="N61" s="172">
        <f>'将来負担比率（分子）の構造'!M$46</f>
        <v>1</v>
      </c>
      <c r="O61" s="172"/>
      <c r="P61" s="172"/>
    </row>
    <row r="62" spans="1:16">
      <c r="A62" s="172" t="s">
        <v>34</v>
      </c>
      <c r="B62" s="172">
        <f>'将来負担比率（分子）の構造'!I$45</f>
        <v>4552</v>
      </c>
      <c r="C62" s="172"/>
      <c r="D62" s="172"/>
      <c r="E62" s="172">
        <f>'将来負担比率（分子）の構造'!J$45</f>
        <v>4435</v>
      </c>
      <c r="F62" s="172"/>
      <c r="G62" s="172"/>
      <c r="H62" s="172">
        <f>'将来負担比率（分子）の構造'!K$45</f>
        <v>4222</v>
      </c>
      <c r="I62" s="172"/>
      <c r="J62" s="172"/>
      <c r="K62" s="172">
        <f>'将来負担比率（分子）の構造'!L$45</f>
        <v>4383</v>
      </c>
      <c r="L62" s="172"/>
      <c r="M62" s="172"/>
      <c r="N62" s="172">
        <f>'将来負担比率（分子）の構造'!M$45</f>
        <v>4331</v>
      </c>
      <c r="O62" s="172"/>
      <c r="P62" s="172"/>
    </row>
    <row r="63" spans="1:16">
      <c r="A63" s="172" t="s">
        <v>33</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c r="A64" s="172" t="s">
        <v>32</v>
      </c>
      <c r="B64" s="172">
        <f>'将来負担比率（分子）の構造'!I$43</f>
        <v>6918</v>
      </c>
      <c r="C64" s="172"/>
      <c r="D64" s="172"/>
      <c r="E64" s="172">
        <f>'将来負担比率（分子）の構造'!J$43</f>
        <v>6582</v>
      </c>
      <c r="F64" s="172"/>
      <c r="G64" s="172"/>
      <c r="H64" s="172">
        <f>'将来負担比率（分子）の構造'!K$43</f>
        <v>6282</v>
      </c>
      <c r="I64" s="172"/>
      <c r="J64" s="172"/>
      <c r="K64" s="172">
        <f>'将来負担比率（分子）の構造'!L$43</f>
        <v>5946</v>
      </c>
      <c r="L64" s="172"/>
      <c r="M64" s="172"/>
      <c r="N64" s="172">
        <f>'将来負担比率（分子）の構造'!M$43</f>
        <v>5493</v>
      </c>
      <c r="O64" s="172"/>
      <c r="P64" s="172"/>
    </row>
    <row r="65" spans="1:16">
      <c r="A65" s="172" t="s">
        <v>31</v>
      </c>
      <c r="B65" s="172">
        <f>'将来負担比率（分子）の構造'!I$42</f>
        <v>660</v>
      </c>
      <c r="C65" s="172"/>
      <c r="D65" s="172"/>
      <c r="E65" s="172">
        <f>'将来負担比率（分子）の構造'!J$42</f>
        <v>581</v>
      </c>
      <c r="F65" s="172"/>
      <c r="G65" s="172"/>
      <c r="H65" s="172">
        <f>'将来負担比率（分子）の構造'!K$42</f>
        <v>756</v>
      </c>
      <c r="I65" s="172"/>
      <c r="J65" s="172"/>
      <c r="K65" s="172">
        <f>'将来負担比率（分子）の構造'!L$42</f>
        <v>639</v>
      </c>
      <c r="L65" s="172"/>
      <c r="M65" s="172"/>
      <c r="N65" s="172">
        <f>'将来負担比率（分子）の構造'!M$42</f>
        <v>570</v>
      </c>
      <c r="O65" s="172"/>
      <c r="P65" s="172"/>
    </row>
    <row r="66" spans="1:16">
      <c r="A66" s="172" t="s">
        <v>30</v>
      </c>
      <c r="B66" s="172">
        <f>'将来負担比率（分子）の構造'!I$41</f>
        <v>30120</v>
      </c>
      <c r="C66" s="172"/>
      <c r="D66" s="172"/>
      <c r="E66" s="172">
        <f>'将来負担比率（分子）の構造'!J$41</f>
        <v>31350</v>
      </c>
      <c r="F66" s="172"/>
      <c r="G66" s="172"/>
      <c r="H66" s="172">
        <f>'将来負担比率（分子）の構造'!K$41</f>
        <v>32416</v>
      </c>
      <c r="I66" s="172"/>
      <c r="J66" s="172"/>
      <c r="K66" s="172">
        <f>'将来負担比率（分子）の構造'!L$41</f>
        <v>35649</v>
      </c>
      <c r="L66" s="172"/>
      <c r="M66" s="172"/>
      <c r="N66" s="172">
        <f>'将来負担比率（分子）の構造'!M$41</f>
        <v>38630</v>
      </c>
      <c r="O66" s="172"/>
      <c r="P66" s="172"/>
    </row>
    <row r="67" spans="1:16">
      <c r="A67" s="172" t="s">
        <v>74</v>
      </c>
      <c r="B67" s="172" t="e">
        <f>NA()</f>
        <v>#N/A</v>
      </c>
      <c r="C67" s="172">
        <f>IF(ISNUMBER('将来負担比率（分子）の構造'!I$53), IF('将来負担比率（分子）の構造'!I$53 &lt; 0, 0, '将来負担比率（分子）の構造'!I$53), NA())</f>
        <v>2460</v>
      </c>
      <c r="D67" s="172" t="e">
        <f>NA()</f>
        <v>#N/A</v>
      </c>
      <c r="E67" s="172" t="e">
        <f>NA()</f>
        <v>#N/A</v>
      </c>
      <c r="F67" s="172">
        <f>IF(ISNUMBER('将来負担比率（分子）の構造'!J$53), IF('将来負担比率（分子）の構造'!J$53 &lt; 0, 0, '将来負担比率（分子）の構造'!J$53), NA())</f>
        <v>2278</v>
      </c>
      <c r="G67" s="172" t="e">
        <f>NA()</f>
        <v>#N/A</v>
      </c>
      <c r="H67" s="172" t="e">
        <f>NA()</f>
        <v>#N/A</v>
      </c>
      <c r="I67" s="172">
        <f>IF(ISNUMBER('将来負担比率（分子）の構造'!K$53), IF('将来負担比率（分子）の構造'!K$53 &lt; 0, 0, '将来負担比率（分子）の構造'!K$53), NA())</f>
        <v>3001</v>
      </c>
      <c r="J67" s="172" t="e">
        <f>NA()</f>
        <v>#N/A</v>
      </c>
      <c r="K67" s="172" t="e">
        <f>NA()</f>
        <v>#N/A</v>
      </c>
      <c r="L67" s="172">
        <f>IF(ISNUMBER('将来負担比率（分子）の構造'!L$53), IF('将来負担比率（分子）の構造'!L$53 &lt; 0, 0, '将来負担比率（分子）の構造'!L$53), NA())</f>
        <v>4420</v>
      </c>
      <c r="M67" s="172" t="e">
        <f>NA()</f>
        <v>#N/A</v>
      </c>
      <c r="N67" s="172" t="e">
        <f>NA()</f>
        <v>#N/A</v>
      </c>
      <c r="O67" s="172">
        <f>IF(ISNUMBER('将来負担比率（分子）の構造'!M$53), IF('将来負担比率（分子）の構造'!M$53 &lt; 0, 0, '将来負担比率（分子）の構造'!M$53), NA())</f>
        <v>6135</v>
      </c>
      <c r="P67" s="172" t="e">
        <f>NA()</f>
        <v>#N/A</v>
      </c>
    </row>
    <row r="70" spans="1:16">
      <c r="A70" s="174" t="s">
        <v>75</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76</v>
      </c>
      <c r="B72" s="176">
        <f>基金残高に係る経年分析!F55</f>
        <v>5511</v>
      </c>
      <c r="C72" s="176">
        <f>基金残高に係る経年分析!G55</f>
        <v>5086</v>
      </c>
      <c r="D72" s="176">
        <f>基金残高に係る経年分析!H55</f>
        <v>5117</v>
      </c>
    </row>
    <row r="73" spans="1:16">
      <c r="A73" s="175" t="s">
        <v>77</v>
      </c>
      <c r="B73" s="176">
        <f>基金残高に係る経年分析!F56</f>
        <v>3073</v>
      </c>
      <c r="C73" s="176">
        <f>基金残高に係る経年分析!G56</f>
        <v>2994</v>
      </c>
      <c r="D73" s="176">
        <f>基金残高に係る経年分析!H56</f>
        <v>2998</v>
      </c>
    </row>
    <row r="74" spans="1:16">
      <c r="A74" s="175" t="s">
        <v>78</v>
      </c>
      <c r="B74" s="176">
        <f>基金残高に係る経年分析!F57</f>
        <v>4254</v>
      </c>
      <c r="C74" s="176">
        <f>基金残高に係る経年分析!G57</f>
        <v>4679</v>
      </c>
      <c r="D74" s="176">
        <f>基金残高に係る経年分析!H57</f>
        <v>4994</v>
      </c>
    </row>
  </sheetData>
  <sheetProtection algorithmName="SHA-512" hashValue="k3DtfqU8q6oRv3XS3RgHpgvTxotwSIGEBSEaFBBgAhl1Raz/U9f02CT+Nk7bq6zDKBEW9/0VjLh6V0/ICAyt3w==" saltValue="/fiM+pSUj/qVrQ0jT8j6q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topLeftCell="AQ1" workbookViewId="0"/>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213</v>
      </c>
      <c r="DI1" s="642"/>
      <c r="DJ1" s="642"/>
      <c r="DK1" s="642"/>
      <c r="DL1" s="642"/>
      <c r="DM1" s="642"/>
      <c r="DN1" s="643"/>
      <c r="DO1" s="212"/>
      <c r="DP1" s="641" t="s">
        <v>214</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c r="B2" s="213" t="s">
        <v>215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44" t="s">
        <v>216</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217</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218</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c r="B4" s="644" t="s">
        <v>1</v>
      </c>
      <c r="C4" s="645"/>
      <c r="D4" s="645"/>
      <c r="E4" s="645"/>
      <c r="F4" s="645"/>
      <c r="G4" s="645"/>
      <c r="H4" s="645"/>
      <c r="I4" s="645"/>
      <c r="J4" s="645"/>
      <c r="K4" s="645"/>
      <c r="L4" s="645"/>
      <c r="M4" s="645"/>
      <c r="N4" s="645"/>
      <c r="O4" s="645"/>
      <c r="P4" s="645"/>
      <c r="Q4" s="646"/>
      <c r="R4" s="644" t="s">
        <v>219</v>
      </c>
      <c r="S4" s="645"/>
      <c r="T4" s="645"/>
      <c r="U4" s="645"/>
      <c r="V4" s="645"/>
      <c r="W4" s="645"/>
      <c r="X4" s="645"/>
      <c r="Y4" s="646"/>
      <c r="Z4" s="644" t="s">
        <v>220</v>
      </c>
      <c r="AA4" s="645"/>
      <c r="AB4" s="645"/>
      <c r="AC4" s="646"/>
      <c r="AD4" s="644" t="s">
        <v>221</v>
      </c>
      <c r="AE4" s="645"/>
      <c r="AF4" s="645"/>
      <c r="AG4" s="645"/>
      <c r="AH4" s="645"/>
      <c r="AI4" s="645"/>
      <c r="AJ4" s="645"/>
      <c r="AK4" s="646"/>
      <c r="AL4" s="644" t="s">
        <v>220</v>
      </c>
      <c r="AM4" s="645"/>
      <c r="AN4" s="645"/>
      <c r="AO4" s="646"/>
      <c r="AP4" s="650" t="s">
        <v>222</v>
      </c>
      <c r="AQ4" s="650"/>
      <c r="AR4" s="650"/>
      <c r="AS4" s="650"/>
      <c r="AT4" s="650"/>
      <c r="AU4" s="650"/>
      <c r="AV4" s="650"/>
      <c r="AW4" s="650"/>
      <c r="AX4" s="650"/>
      <c r="AY4" s="650"/>
      <c r="AZ4" s="650"/>
      <c r="BA4" s="650"/>
      <c r="BB4" s="650"/>
      <c r="BC4" s="650"/>
      <c r="BD4" s="650"/>
      <c r="BE4" s="650"/>
      <c r="BF4" s="650"/>
      <c r="BG4" s="650" t="s">
        <v>223</v>
      </c>
      <c r="BH4" s="650"/>
      <c r="BI4" s="650"/>
      <c r="BJ4" s="650"/>
      <c r="BK4" s="650"/>
      <c r="BL4" s="650"/>
      <c r="BM4" s="650"/>
      <c r="BN4" s="650"/>
      <c r="BO4" s="650" t="s">
        <v>220</v>
      </c>
      <c r="BP4" s="650"/>
      <c r="BQ4" s="650"/>
      <c r="BR4" s="650"/>
      <c r="BS4" s="650" t="s">
        <v>224</v>
      </c>
      <c r="BT4" s="650"/>
      <c r="BU4" s="650"/>
      <c r="BV4" s="650"/>
      <c r="BW4" s="650"/>
      <c r="BX4" s="650"/>
      <c r="BY4" s="650"/>
      <c r="BZ4" s="650"/>
      <c r="CA4" s="650"/>
      <c r="CB4" s="650"/>
      <c r="CD4" s="647" t="s">
        <v>225</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216" customFormat="1" ht="11.25" customHeight="1">
      <c r="B5" s="651" t="s">
        <v>226</v>
      </c>
      <c r="C5" s="652"/>
      <c r="D5" s="652"/>
      <c r="E5" s="652"/>
      <c r="F5" s="652"/>
      <c r="G5" s="652"/>
      <c r="H5" s="652"/>
      <c r="I5" s="652"/>
      <c r="J5" s="652"/>
      <c r="K5" s="652"/>
      <c r="L5" s="652"/>
      <c r="M5" s="652"/>
      <c r="N5" s="652"/>
      <c r="O5" s="652"/>
      <c r="P5" s="652"/>
      <c r="Q5" s="653"/>
      <c r="R5" s="654">
        <v>6497022</v>
      </c>
      <c r="S5" s="655"/>
      <c r="T5" s="655"/>
      <c r="U5" s="655"/>
      <c r="V5" s="655"/>
      <c r="W5" s="655"/>
      <c r="X5" s="655"/>
      <c r="Y5" s="656"/>
      <c r="Z5" s="657">
        <v>17</v>
      </c>
      <c r="AA5" s="657"/>
      <c r="AB5" s="657"/>
      <c r="AC5" s="657"/>
      <c r="AD5" s="658">
        <v>6497020</v>
      </c>
      <c r="AE5" s="658"/>
      <c r="AF5" s="658"/>
      <c r="AG5" s="658"/>
      <c r="AH5" s="658"/>
      <c r="AI5" s="658"/>
      <c r="AJ5" s="658"/>
      <c r="AK5" s="658"/>
      <c r="AL5" s="659">
        <v>38.799999999999997</v>
      </c>
      <c r="AM5" s="660"/>
      <c r="AN5" s="660"/>
      <c r="AO5" s="661"/>
      <c r="AP5" s="651" t="s">
        <v>227</v>
      </c>
      <c r="AQ5" s="652"/>
      <c r="AR5" s="652"/>
      <c r="AS5" s="652"/>
      <c r="AT5" s="652"/>
      <c r="AU5" s="652"/>
      <c r="AV5" s="652"/>
      <c r="AW5" s="652"/>
      <c r="AX5" s="652"/>
      <c r="AY5" s="652"/>
      <c r="AZ5" s="652"/>
      <c r="BA5" s="652"/>
      <c r="BB5" s="652"/>
      <c r="BC5" s="652"/>
      <c r="BD5" s="652"/>
      <c r="BE5" s="652"/>
      <c r="BF5" s="653"/>
      <c r="BG5" s="665">
        <v>6493002</v>
      </c>
      <c r="BH5" s="666"/>
      <c r="BI5" s="666"/>
      <c r="BJ5" s="666"/>
      <c r="BK5" s="666"/>
      <c r="BL5" s="666"/>
      <c r="BM5" s="666"/>
      <c r="BN5" s="667"/>
      <c r="BO5" s="668">
        <v>99.9</v>
      </c>
      <c r="BP5" s="668"/>
      <c r="BQ5" s="668"/>
      <c r="BR5" s="668"/>
      <c r="BS5" s="669">
        <v>64814</v>
      </c>
      <c r="BT5" s="669"/>
      <c r="BU5" s="669"/>
      <c r="BV5" s="669"/>
      <c r="BW5" s="669"/>
      <c r="BX5" s="669"/>
      <c r="BY5" s="669"/>
      <c r="BZ5" s="669"/>
      <c r="CA5" s="669"/>
      <c r="CB5" s="673"/>
      <c r="CD5" s="647" t="s">
        <v>222</v>
      </c>
      <c r="CE5" s="648"/>
      <c r="CF5" s="648"/>
      <c r="CG5" s="648"/>
      <c r="CH5" s="648"/>
      <c r="CI5" s="648"/>
      <c r="CJ5" s="648"/>
      <c r="CK5" s="648"/>
      <c r="CL5" s="648"/>
      <c r="CM5" s="648"/>
      <c r="CN5" s="648"/>
      <c r="CO5" s="648"/>
      <c r="CP5" s="648"/>
      <c r="CQ5" s="649"/>
      <c r="CR5" s="647" t="s">
        <v>228</v>
      </c>
      <c r="CS5" s="648"/>
      <c r="CT5" s="648"/>
      <c r="CU5" s="648"/>
      <c r="CV5" s="648"/>
      <c r="CW5" s="648"/>
      <c r="CX5" s="648"/>
      <c r="CY5" s="649"/>
      <c r="CZ5" s="647" t="s">
        <v>220</v>
      </c>
      <c r="DA5" s="648"/>
      <c r="DB5" s="648"/>
      <c r="DC5" s="649"/>
      <c r="DD5" s="647" t="s">
        <v>229</v>
      </c>
      <c r="DE5" s="648"/>
      <c r="DF5" s="648"/>
      <c r="DG5" s="648"/>
      <c r="DH5" s="648"/>
      <c r="DI5" s="648"/>
      <c r="DJ5" s="648"/>
      <c r="DK5" s="648"/>
      <c r="DL5" s="648"/>
      <c r="DM5" s="648"/>
      <c r="DN5" s="648"/>
      <c r="DO5" s="648"/>
      <c r="DP5" s="649"/>
      <c r="DQ5" s="647" t="s">
        <v>230</v>
      </c>
      <c r="DR5" s="648"/>
      <c r="DS5" s="648"/>
      <c r="DT5" s="648"/>
      <c r="DU5" s="648"/>
      <c r="DV5" s="648"/>
      <c r="DW5" s="648"/>
      <c r="DX5" s="648"/>
      <c r="DY5" s="648"/>
      <c r="DZ5" s="648"/>
      <c r="EA5" s="648"/>
      <c r="EB5" s="648"/>
      <c r="EC5" s="649"/>
    </row>
    <row r="6" spans="2:143" ht="11.25" customHeight="1">
      <c r="B6" s="662" t="s">
        <v>231</v>
      </c>
      <c r="C6" s="663"/>
      <c r="D6" s="663"/>
      <c r="E6" s="663"/>
      <c r="F6" s="663"/>
      <c r="G6" s="663"/>
      <c r="H6" s="663"/>
      <c r="I6" s="663"/>
      <c r="J6" s="663"/>
      <c r="K6" s="663"/>
      <c r="L6" s="663"/>
      <c r="M6" s="663"/>
      <c r="N6" s="663"/>
      <c r="O6" s="663"/>
      <c r="P6" s="663"/>
      <c r="Q6" s="664"/>
      <c r="R6" s="665">
        <v>298120</v>
      </c>
      <c r="S6" s="666"/>
      <c r="T6" s="666"/>
      <c r="U6" s="666"/>
      <c r="V6" s="666"/>
      <c r="W6" s="666"/>
      <c r="X6" s="666"/>
      <c r="Y6" s="667"/>
      <c r="Z6" s="668">
        <v>0.8</v>
      </c>
      <c r="AA6" s="668"/>
      <c r="AB6" s="668"/>
      <c r="AC6" s="668"/>
      <c r="AD6" s="669">
        <v>298120</v>
      </c>
      <c r="AE6" s="669"/>
      <c r="AF6" s="669"/>
      <c r="AG6" s="669"/>
      <c r="AH6" s="669"/>
      <c r="AI6" s="669"/>
      <c r="AJ6" s="669"/>
      <c r="AK6" s="669"/>
      <c r="AL6" s="670">
        <v>1.8</v>
      </c>
      <c r="AM6" s="671"/>
      <c r="AN6" s="671"/>
      <c r="AO6" s="672"/>
      <c r="AP6" s="662" t="s">
        <v>232</v>
      </c>
      <c r="AQ6" s="663"/>
      <c r="AR6" s="663"/>
      <c r="AS6" s="663"/>
      <c r="AT6" s="663"/>
      <c r="AU6" s="663"/>
      <c r="AV6" s="663"/>
      <c r="AW6" s="663"/>
      <c r="AX6" s="663"/>
      <c r="AY6" s="663"/>
      <c r="AZ6" s="663"/>
      <c r="BA6" s="663"/>
      <c r="BB6" s="663"/>
      <c r="BC6" s="663"/>
      <c r="BD6" s="663"/>
      <c r="BE6" s="663"/>
      <c r="BF6" s="664"/>
      <c r="BG6" s="665">
        <v>6493002</v>
      </c>
      <c r="BH6" s="666"/>
      <c r="BI6" s="666"/>
      <c r="BJ6" s="666"/>
      <c r="BK6" s="666"/>
      <c r="BL6" s="666"/>
      <c r="BM6" s="666"/>
      <c r="BN6" s="667"/>
      <c r="BO6" s="668">
        <v>99.9</v>
      </c>
      <c r="BP6" s="668"/>
      <c r="BQ6" s="668"/>
      <c r="BR6" s="668"/>
      <c r="BS6" s="669">
        <v>64814</v>
      </c>
      <c r="BT6" s="669"/>
      <c r="BU6" s="669"/>
      <c r="BV6" s="669"/>
      <c r="BW6" s="669"/>
      <c r="BX6" s="669"/>
      <c r="BY6" s="669"/>
      <c r="BZ6" s="669"/>
      <c r="CA6" s="669"/>
      <c r="CB6" s="673"/>
      <c r="CD6" s="676" t="s">
        <v>233</v>
      </c>
      <c r="CE6" s="677"/>
      <c r="CF6" s="677"/>
      <c r="CG6" s="677"/>
      <c r="CH6" s="677"/>
      <c r="CI6" s="677"/>
      <c r="CJ6" s="677"/>
      <c r="CK6" s="677"/>
      <c r="CL6" s="677"/>
      <c r="CM6" s="677"/>
      <c r="CN6" s="677"/>
      <c r="CO6" s="677"/>
      <c r="CP6" s="677"/>
      <c r="CQ6" s="678"/>
      <c r="CR6" s="665">
        <v>217292</v>
      </c>
      <c r="CS6" s="666"/>
      <c r="CT6" s="666"/>
      <c r="CU6" s="666"/>
      <c r="CV6" s="666"/>
      <c r="CW6" s="666"/>
      <c r="CX6" s="666"/>
      <c r="CY6" s="667"/>
      <c r="CZ6" s="659">
        <v>0.6</v>
      </c>
      <c r="DA6" s="660"/>
      <c r="DB6" s="660"/>
      <c r="DC6" s="679"/>
      <c r="DD6" s="674">
        <v>1298</v>
      </c>
      <c r="DE6" s="666"/>
      <c r="DF6" s="666"/>
      <c r="DG6" s="666"/>
      <c r="DH6" s="666"/>
      <c r="DI6" s="666"/>
      <c r="DJ6" s="666"/>
      <c r="DK6" s="666"/>
      <c r="DL6" s="666"/>
      <c r="DM6" s="666"/>
      <c r="DN6" s="666"/>
      <c r="DO6" s="666"/>
      <c r="DP6" s="667"/>
      <c r="DQ6" s="674">
        <v>217292</v>
      </c>
      <c r="DR6" s="666"/>
      <c r="DS6" s="666"/>
      <c r="DT6" s="666"/>
      <c r="DU6" s="666"/>
      <c r="DV6" s="666"/>
      <c r="DW6" s="666"/>
      <c r="DX6" s="666"/>
      <c r="DY6" s="666"/>
      <c r="DZ6" s="666"/>
      <c r="EA6" s="666"/>
      <c r="EB6" s="666"/>
      <c r="EC6" s="675"/>
    </row>
    <row r="7" spans="2:143" ht="11.25" customHeight="1">
      <c r="B7" s="662" t="s">
        <v>234</v>
      </c>
      <c r="C7" s="663"/>
      <c r="D7" s="663"/>
      <c r="E7" s="663"/>
      <c r="F7" s="663"/>
      <c r="G7" s="663"/>
      <c r="H7" s="663"/>
      <c r="I7" s="663"/>
      <c r="J7" s="663"/>
      <c r="K7" s="663"/>
      <c r="L7" s="663"/>
      <c r="M7" s="663"/>
      <c r="N7" s="663"/>
      <c r="O7" s="663"/>
      <c r="P7" s="663"/>
      <c r="Q7" s="664"/>
      <c r="R7" s="665">
        <v>3571</v>
      </c>
      <c r="S7" s="666"/>
      <c r="T7" s="666"/>
      <c r="U7" s="666"/>
      <c r="V7" s="666"/>
      <c r="W7" s="666"/>
      <c r="X7" s="666"/>
      <c r="Y7" s="667"/>
      <c r="Z7" s="668">
        <v>0</v>
      </c>
      <c r="AA7" s="668"/>
      <c r="AB7" s="668"/>
      <c r="AC7" s="668"/>
      <c r="AD7" s="669">
        <v>3571</v>
      </c>
      <c r="AE7" s="669"/>
      <c r="AF7" s="669"/>
      <c r="AG7" s="669"/>
      <c r="AH7" s="669"/>
      <c r="AI7" s="669"/>
      <c r="AJ7" s="669"/>
      <c r="AK7" s="669"/>
      <c r="AL7" s="670">
        <v>0</v>
      </c>
      <c r="AM7" s="671"/>
      <c r="AN7" s="671"/>
      <c r="AO7" s="672"/>
      <c r="AP7" s="662" t="s">
        <v>235</v>
      </c>
      <c r="AQ7" s="663"/>
      <c r="AR7" s="663"/>
      <c r="AS7" s="663"/>
      <c r="AT7" s="663"/>
      <c r="AU7" s="663"/>
      <c r="AV7" s="663"/>
      <c r="AW7" s="663"/>
      <c r="AX7" s="663"/>
      <c r="AY7" s="663"/>
      <c r="AZ7" s="663"/>
      <c r="BA7" s="663"/>
      <c r="BB7" s="663"/>
      <c r="BC7" s="663"/>
      <c r="BD7" s="663"/>
      <c r="BE7" s="663"/>
      <c r="BF7" s="664"/>
      <c r="BG7" s="665">
        <v>2980531</v>
      </c>
      <c r="BH7" s="666"/>
      <c r="BI7" s="666"/>
      <c r="BJ7" s="666"/>
      <c r="BK7" s="666"/>
      <c r="BL7" s="666"/>
      <c r="BM7" s="666"/>
      <c r="BN7" s="667"/>
      <c r="BO7" s="668">
        <v>45.9</v>
      </c>
      <c r="BP7" s="668"/>
      <c r="BQ7" s="668"/>
      <c r="BR7" s="668"/>
      <c r="BS7" s="669">
        <v>64814</v>
      </c>
      <c r="BT7" s="669"/>
      <c r="BU7" s="669"/>
      <c r="BV7" s="669"/>
      <c r="BW7" s="669"/>
      <c r="BX7" s="669"/>
      <c r="BY7" s="669"/>
      <c r="BZ7" s="669"/>
      <c r="CA7" s="669"/>
      <c r="CB7" s="673"/>
      <c r="CD7" s="680" t="s">
        <v>236</v>
      </c>
      <c r="CE7" s="681"/>
      <c r="CF7" s="681"/>
      <c r="CG7" s="681"/>
      <c r="CH7" s="681"/>
      <c r="CI7" s="681"/>
      <c r="CJ7" s="681"/>
      <c r="CK7" s="681"/>
      <c r="CL7" s="681"/>
      <c r="CM7" s="681"/>
      <c r="CN7" s="681"/>
      <c r="CO7" s="681"/>
      <c r="CP7" s="681"/>
      <c r="CQ7" s="682"/>
      <c r="CR7" s="665">
        <v>3405253</v>
      </c>
      <c r="CS7" s="666"/>
      <c r="CT7" s="666"/>
      <c r="CU7" s="666"/>
      <c r="CV7" s="666"/>
      <c r="CW7" s="666"/>
      <c r="CX7" s="666"/>
      <c r="CY7" s="667"/>
      <c r="CZ7" s="668">
        <v>9.3000000000000007</v>
      </c>
      <c r="DA7" s="668"/>
      <c r="DB7" s="668"/>
      <c r="DC7" s="668"/>
      <c r="DD7" s="674">
        <v>88490</v>
      </c>
      <c r="DE7" s="666"/>
      <c r="DF7" s="666"/>
      <c r="DG7" s="666"/>
      <c r="DH7" s="666"/>
      <c r="DI7" s="666"/>
      <c r="DJ7" s="666"/>
      <c r="DK7" s="666"/>
      <c r="DL7" s="666"/>
      <c r="DM7" s="666"/>
      <c r="DN7" s="666"/>
      <c r="DO7" s="666"/>
      <c r="DP7" s="667"/>
      <c r="DQ7" s="674">
        <v>3093348</v>
      </c>
      <c r="DR7" s="666"/>
      <c r="DS7" s="666"/>
      <c r="DT7" s="666"/>
      <c r="DU7" s="666"/>
      <c r="DV7" s="666"/>
      <c r="DW7" s="666"/>
      <c r="DX7" s="666"/>
      <c r="DY7" s="666"/>
      <c r="DZ7" s="666"/>
      <c r="EA7" s="666"/>
      <c r="EB7" s="666"/>
      <c r="EC7" s="675"/>
    </row>
    <row r="8" spans="2:143" ht="11.25" customHeight="1">
      <c r="B8" s="662" t="s">
        <v>237</v>
      </c>
      <c r="C8" s="663"/>
      <c r="D8" s="663"/>
      <c r="E8" s="663"/>
      <c r="F8" s="663"/>
      <c r="G8" s="663"/>
      <c r="H8" s="663"/>
      <c r="I8" s="663"/>
      <c r="J8" s="663"/>
      <c r="K8" s="663"/>
      <c r="L8" s="663"/>
      <c r="M8" s="663"/>
      <c r="N8" s="663"/>
      <c r="O8" s="663"/>
      <c r="P8" s="663"/>
      <c r="Q8" s="664"/>
      <c r="R8" s="665">
        <v>35880</v>
      </c>
      <c r="S8" s="666"/>
      <c r="T8" s="666"/>
      <c r="U8" s="666"/>
      <c r="V8" s="666"/>
      <c r="W8" s="666"/>
      <c r="X8" s="666"/>
      <c r="Y8" s="667"/>
      <c r="Z8" s="668">
        <v>0.1</v>
      </c>
      <c r="AA8" s="668"/>
      <c r="AB8" s="668"/>
      <c r="AC8" s="668"/>
      <c r="AD8" s="669">
        <v>35880</v>
      </c>
      <c r="AE8" s="669"/>
      <c r="AF8" s="669"/>
      <c r="AG8" s="669"/>
      <c r="AH8" s="669"/>
      <c r="AI8" s="669"/>
      <c r="AJ8" s="669"/>
      <c r="AK8" s="669"/>
      <c r="AL8" s="670">
        <v>0.2</v>
      </c>
      <c r="AM8" s="671"/>
      <c r="AN8" s="671"/>
      <c r="AO8" s="672"/>
      <c r="AP8" s="662" t="s">
        <v>238</v>
      </c>
      <c r="AQ8" s="663"/>
      <c r="AR8" s="663"/>
      <c r="AS8" s="663"/>
      <c r="AT8" s="663"/>
      <c r="AU8" s="663"/>
      <c r="AV8" s="663"/>
      <c r="AW8" s="663"/>
      <c r="AX8" s="663"/>
      <c r="AY8" s="663"/>
      <c r="AZ8" s="663"/>
      <c r="BA8" s="663"/>
      <c r="BB8" s="663"/>
      <c r="BC8" s="663"/>
      <c r="BD8" s="663"/>
      <c r="BE8" s="663"/>
      <c r="BF8" s="664"/>
      <c r="BG8" s="665">
        <v>106798</v>
      </c>
      <c r="BH8" s="666"/>
      <c r="BI8" s="666"/>
      <c r="BJ8" s="666"/>
      <c r="BK8" s="666"/>
      <c r="BL8" s="666"/>
      <c r="BM8" s="666"/>
      <c r="BN8" s="667"/>
      <c r="BO8" s="668">
        <v>1.6</v>
      </c>
      <c r="BP8" s="668"/>
      <c r="BQ8" s="668"/>
      <c r="BR8" s="668"/>
      <c r="BS8" s="669" t="s">
        <v>126</v>
      </c>
      <c r="BT8" s="669"/>
      <c r="BU8" s="669"/>
      <c r="BV8" s="669"/>
      <c r="BW8" s="669"/>
      <c r="BX8" s="669"/>
      <c r="BY8" s="669"/>
      <c r="BZ8" s="669"/>
      <c r="CA8" s="669"/>
      <c r="CB8" s="673"/>
      <c r="CD8" s="680" t="s">
        <v>239</v>
      </c>
      <c r="CE8" s="681"/>
      <c r="CF8" s="681"/>
      <c r="CG8" s="681"/>
      <c r="CH8" s="681"/>
      <c r="CI8" s="681"/>
      <c r="CJ8" s="681"/>
      <c r="CK8" s="681"/>
      <c r="CL8" s="681"/>
      <c r="CM8" s="681"/>
      <c r="CN8" s="681"/>
      <c r="CO8" s="681"/>
      <c r="CP8" s="681"/>
      <c r="CQ8" s="682"/>
      <c r="CR8" s="665">
        <v>13896029</v>
      </c>
      <c r="CS8" s="666"/>
      <c r="CT8" s="666"/>
      <c r="CU8" s="666"/>
      <c r="CV8" s="666"/>
      <c r="CW8" s="666"/>
      <c r="CX8" s="666"/>
      <c r="CY8" s="667"/>
      <c r="CZ8" s="668">
        <v>38</v>
      </c>
      <c r="DA8" s="668"/>
      <c r="DB8" s="668"/>
      <c r="DC8" s="668"/>
      <c r="DD8" s="674">
        <v>313564</v>
      </c>
      <c r="DE8" s="666"/>
      <c r="DF8" s="666"/>
      <c r="DG8" s="666"/>
      <c r="DH8" s="666"/>
      <c r="DI8" s="666"/>
      <c r="DJ8" s="666"/>
      <c r="DK8" s="666"/>
      <c r="DL8" s="666"/>
      <c r="DM8" s="666"/>
      <c r="DN8" s="666"/>
      <c r="DO8" s="666"/>
      <c r="DP8" s="667"/>
      <c r="DQ8" s="674">
        <v>5534792</v>
      </c>
      <c r="DR8" s="666"/>
      <c r="DS8" s="666"/>
      <c r="DT8" s="666"/>
      <c r="DU8" s="666"/>
      <c r="DV8" s="666"/>
      <c r="DW8" s="666"/>
      <c r="DX8" s="666"/>
      <c r="DY8" s="666"/>
      <c r="DZ8" s="666"/>
      <c r="EA8" s="666"/>
      <c r="EB8" s="666"/>
      <c r="EC8" s="675"/>
    </row>
    <row r="9" spans="2:143" ht="11.25" customHeight="1">
      <c r="B9" s="662" t="s">
        <v>240</v>
      </c>
      <c r="C9" s="663"/>
      <c r="D9" s="663"/>
      <c r="E9" s="663"/>
      <c r="F9" s="663"/>
      <c r="G9" s="663"/>
      <c r="H9" s="663"/>
      <c r="I9" s="663"/>
      <c r="J9" s="663"/>
      <c r="K9" s="663"/>
      <c r="L9" s="663"/>
      <c r="M9" s="663"/>
      <c r="N9" s="663"/>
      <c r="O9" s="663"/>
      <c r="P9" s="663"/>
      <c r="Q9" s="664"/>
      <c r="R9" s="665">
        <v>41816</v>
      </c>
      <c r="S9" s="666"/>
      <c r="T9" s="666"/>
      <c r="U9" s="666"/>
      <c r="V9" s="666"/>
      <c r="W9" s="666"/>
      <c r="X9" s="666"/>
      <c r="Y9" s="667"/>
      <c r="Z9" s="668">
        <v>0.1</v>
      </c>
      <c r="AA9" s="668"/>
      <c r="AB9" s="668"/>
      <c r="AC9" s="668"/>
      <c r="AD9" s="669">
        <v>41816</v>
      </c>
      <c r="AE9" s="669"/>
      <c r="AF9" s="669"/>
      <c r="AG9" s="669"/>
      <c r="AH9" s="669"/>
      <c r="AI9" s="669"/>
      <c r="AJ9" s="669"/>
      <c r="AK9" s="669"/>
      <c r="AL9" s="670">
        <v>0.2</v>
      </c>
      <c r="AM9" s="671"/>
      <c r="AN9" s="671"/>
      <c r="AO9" s="672"/>
      <c r="AP9" s="662" t="s">
        <v>241</v>
      </c>
      <c r="AQ9" s="663"/>
      <c r="AR9" s="663"/>
      <c r="AS9" s="663"/>
      <c r="AT9" s="663"/>
      <c r="AU9" s="663"/>
      <c r="AV9" s="663"/>
      <c r="AW9" s="663"/>
      <c r="AX9" s="663"/>
      <c r="AY9" s="663"/>
      <c r="AZ9" s="663"/>
      <c r="BA9" s="663"/>
      <c r="BB9" s="663"/>
      <c r="BC9" s="663"/>
      <c r="BD9" s="663"/>
      <c r="BE9" s="663"/>
      <c r="BF9" s="664"/>
      <c r="BG9" s="665">
        <v>2501435</v>
      </c>
      <c r="BH9" s="666"/>
      <c r="BI9" s="666"/>
      <c r="BJ9" s="666"/>
      <c r="BK9" s="666"/>
      <c r="BL9" s="666"/>
      <c r="BM9" s="666"/>
      <c r="BN9" s="667"/>
      <c r="BO9" s="668">
        <v>38.5</v>
      </c>
      <c r="BP9" s="668"/>
      <c r="BQ9" s="668"/>
      <c r="BR9" s="668"/>
      <c r="BS9" s="669" t="s">
        <v>242</v>
      </c>
      <c r="BT9" s="669"/>
      <c r="BU9" s="669"/>
      <c r="BV9" s="669"/>
      <c r="BW9" s="669"/>
      <c r="BX9" s="669"/>
      <c r="BY9" s="669"/>
      <c r="BZ9" s="669"/>
      <c r="CA9" s="669"/>
      <c r="CB9" s="673"/>
      <c r="CD9" s="680" t="s">
        <v>243</v>
      </c>
      <c r="CE9" s="681"/>
      <c r="CF9" s="681"/>
      <c r="CG9" s="681"/>
      <c r="CH9" s="681"/>
      <c r="CI9" s="681"/>
      <c r="CJ9" s="681"/>
      <c r="CK9" s="681"/>
      <c r="CL9" s="681"/>
      <c r="CM9" s="681"/>
      <c r="CN9" s="681"/>
      <c r="CO9" s="681"/>
      <c r="CP9" s="681"/>
      <c r="CQ9" s="682"/>
      <c r="CR9" s="665">
        <v>5901240</v>
      </c>
      <c r="CS9" s="666"/>
      <c r="CT9" s="666"/>
      <c r="CU9" s="666"/>
      <c r="CV9" s="666"/>
      <c r="CW9" s="666"/>
      <c r="CX9" s="666"/>
      <c r="CY9" s="667"/>
      <c r="CZ9" s="668">
        <v>16.100000000000001</v>
      </c>
      <c r="DA9" s="668"/>
      <c r="DB9" s="668"/>
      <c r="DC9" s="668"/>
      <c r="DD9" s="674">
        <v>165439</v>
      </c>
      <c r="DE9" s="666"/>
      <c r="DF9" s="666"/>
      <c r="DG9" s="666"/>
      <c r="DH9" s="666"/>
      <c r="DI9" s="666"/>
      <c r="DJ9" s="666"/>
      <c r="DK9" s="666"/>
      <c r="DL9" s="666"/>
      <c r="DM9" s="666"/>
      <c r="DN9" s="666"/>
      <c r="DO9" s="666"/>
      <c r="DP9" s="667"/>
      <c r="DQ9" s="674">
        <v>1569332</v>
      </c>
      <c r="DR9" s="666"/>
      <c r="DS9" s="666"/>
      <c r="DT9" s="666"/>
      <c r="DU9" s="666"/>
      <c r="DV9" s="666"/>
      <c r="DW9" s="666"/>
      <c r="DX9" s="666"/>
      <c r="DY9" s="666"/>
      <c r="DZ9" s="666"/>
      <c r="EA9" s="666"/>
      <c r="EB9" s="666"/>
      <c r="EC9" s="675"/>
    </row>
    <row r="10" spans="2:143" ht="11.25" customHeight="1">
      <c r="B10" s="662" t="s">
        <v>244</v>
      </c>
      <c r="C10" s="663"/>
      <c r="D10" s="663"/>
      <c r="E10" s="663"/>
      <c r="F10" s="663"/>
      <c r="G10" s="663"/>
      <c r="H10" s="663"/>
      <c r="I10" s="663"/>
      <c r="J10" s="663"/>
      <c r="K10" s="663"/>
      <c r="L10" s="663"/>
      <c r="M10" s="663"/>
      <c r="N10" s="663"/>
      <c r="O10" s="663"/>
      <c r="P10" s="663"/>
      <c r="Q10" s="664"/>
      <c r="R10" s="665" t="s">
        <v>242</v>
      </c>
      <c r="S10" s="666"/>
      <c r="T10" s="666"/>
      <c r="U10" s="666"/>
      <c r="V10" s="666"/>
      <c r="W10" s="666"/>
      <c r="X10" s="666"/>
      <c r="Y10" s="667"/>
      <c r="Z10" s="668" t="s">
        <v>126</v>
      </c>
      <c r="AA10" s="668"/>
      <c r="AB10" s="668"/>
      <c r="AC10" s="668"/>
      <c r="AD10" s="669" t="s">
        <v>242</v>
      </c>
      <c r="AE10" s="669"/>
      <c r="AF10" s="669"/>
      <c r="AG10" s="669"/>
      <c r="AH10" s="669"/>
      <c r="AI10" s="669"/>
      <c r="AJ10" s="669"/>
      <c r="AK10" s="669"/>
      <c r="AL10" s="670" t="s">
        <v>242</v>
      </c>
      <c r="AM10" s="671"/>
      <c r="AN10" s="671"/>
      <c r="AO10" s="672"/>
      <c r="AP10" s="662" t="s">
        <v>245</v>
      </c>
      <c r="AQ10" s="663"/>
      <c r="AR10" s="663"/>
      <c r="AS10" s="663"/>
      <c r="AT10" s="663"/>
      <c r="AU10" s="663"/>
      <c r="AV10" s="663"/>
      <c r="AW10" s="663"/>
      <c r="AX10" s="663"/>
      <c r="AY10" s="663"/>
      <c r="AZ10" s="663"/>
      <c r="BA10" s="663"/>
      <c r="BB10" s="663"/>
      <c r="BC10" s="663"/>
      <c r="BD10" s="663"/>
      <c r="BE10" s="663"/>
      <c r="BF10" s="664"/>
      <c r="BG10" s="665">
        <v>142065</v>
      </c>
      <c r="BH10" s="666"/>
      <c r="BI10" s="666"/>
      <c r="BJ10" s="666"/>
      <c r="BK10" s="666"/>
      <c r="BL10" s="666"/>
      <c r="BM10" s="666"/>
      <c r="BN10" s="667"/>
      <c r="BO10" s="668">
        <v>2.2000000000000002</v>
      </c>
      <c r="BP10" s="668"/>
      <c r="BQ10" s="668"/>
      <c r="BR10" s="668"/>
      <c r="BS10" s="669" t="s">
        <v>242</v>
      </c>
      <c r="BT10" s="669"/>
      <c r="BU10" s="669"/>
      <c r="BV10" s="669"/>
      <c r="BW10" s="669"/>
      <c r="BX10" s="669"/>
      <c r="BY10" s="669"/>
      <c r="BZ10" s="669"/>
      <c r="CA10" s="669"/>
      <c r="CB10" s="673"/>
      <c r="CD10" s="680" t="s">
        <v>246</v>
      </c>
      <c r="CE10" s="681"/>
      <c r="CF10" s="681"/>
      <c r="CG10" s="681"/>
      <c r="CH10" s="681"/>
      <c r="CI10" s="681"/>
      <c r="CJ10" s="681"/>
      <c r="CK10" s="681"/>
      <c r="CL10" s="681"/>
      <c r="CM10" s="681"/>
      <c r="CN10" s="681"/>
      <c r="CO10" s="681"/>
      <c r="CP10" s="681"/>
      <c r="CQ10" s="682"/>
      <c r="CR10" s="665">
        <v>14174</v>
      </c>
      <c r="CS10" s="666"/>
      <c r="CT10" s="666"/>
      <c r="CU10" s="666"/>
      <c r="CV10" s="666"/>
      <c r="CW10" s="666"/>
      <c r="CX10" s="666"/>
      <c r="CY10" s="667"/>
      <c r="CZ10" s="668">
        <v>0</v>
      </c>
      <c r="DA10" s="668"/>
      <c r="DB10" s="668"/>
      <c r="DC10" s="668"/>
      <c r="DD10" s="674" t="s">
        <v>242</v>
      </c>
      <c r="DE10" s="666"/>
      <c r="DF10" s="666"/>
      <c r="DG10" s="666"/>
      <c r="DH10" s="666"/>
      <c r="DI10" s="666"/>
      <c r="DJ10" s="666"/>
      <c r="DK10" s="666"/>
      <c r="DL10" s="666"/>
      <c r="DM10" s="666"/>
      <c r="DN10" s="666"/>
      <c r="DO10" s="666"/>
      <c r="DP10" s="667"/>
      <c r="DQ10" s="674">
        <v>14174</v>
      </c>
      <c r="DR10" s="666"/>
      <c r="DS10" s="666"/>
      <c r="DT10" s="666"/>
      <c r="DU10" s="666"/>
      <c r="DV10" s="666"/>
      <c r="DW10" s="666"/>
      <c r="DX10" s="666"/>
      <c r="DY10" s="666"/>
      <c r="DZ10" s="666"/>
      <c r="EA10" s="666"/>
      <c r="EB10" s="666"/>
      <c r="EC10" s="675"/>
    </row>
    <row r="11" spans="2:143" ht="11.25" customHeight="1">
      <c r="B11" s="662" t="s">
        <v>247</v>
      </c>
      <c r="C11" s="663"/>
      <c r="D11" s="663"/>
      <c r="E11" s="663"/>
      <c r="F11" s="663"/>
      <c r="G11" s="663"/>
      <c r="H11" s="663"/>
      <c r="I11" s="663"/>
      <c r="J11" s="663"/>
      <c r="K11" s="663"/>
      <c r="L11" s="663"/>
      <c r="M11" s="663"/>
      <c r="N11" s="663"/>
      <c r="O11" s="663"/>
      <c r="P11" s="663"/>
      <c r="Q11" s="664"/>
      <c r="R11" s="665">
        <v>1500207</v>
      </c>
      <c r="S11" s="666"/>
      <c r="T11" s="666"/>
      <c r="U11" s="666"/>
      <c r="V11" s="666"/>
      <c r="W11" s="666"/>
      <c r="X11" s="666"/>
      <c r="Y11" s="667"/>
      <c r="Z11" s="670">
        <v>3.9</v>
      </c>
      <c r="AA11" s="671"/>
      <c r="AB11" s="671"/>
      <c r="AC11" s="683"/>
      <c r="AD11" s="674">
        <v>1500207</v>
      </c>
      <c r="AE11" s="666"/>
      <c r="AF11" s="666"/>
      <c r="AG11" s="666"/>
      <c r="AH11" s="666"/>
      <c r="AI11" s="666"/>
      <c r="AJ11" s="666"/>
      <c r="AK11" s="667"/>
      <c r="AL11" s="670">
        <v>9</v>
      </c>
      <c r="AM11" s="671"/>
      <c r="AN11" s="671"/>
      <c r="AO11" s="672"/>
      <c r="AP11" s="662" t="s">
        <v>248</v>
      </c>
      <c r="AQ11" s="663"/>
      <c r="AR11" s="663"/>
      <c r="AS11" s="663"/>
      <c r="AT11" s="663"/>
      <c r="AU11" s="663"/>
      <c r="AV11" s="663"/>
      <c r="AW11" s="663"/>
      <c r="AX11" s="663"/>
      <c r="AY11" s="663"/>
      <c r="AZ11" s="663"/>
      <c r="BA11" s="663"/>
      <c r="BB11" s="663"/>
      <c r="BC11" s="663"/>
      <c r="BD11" s="663"/>
      <c r="BE11" s="663"/>
      <c r="BF11" s="664"/>
      <c r="BG11" s="665">
        <v>230233</v>
      </c>
      <c r="BH11" s="666"/>
      <c r="BI11" s="666"/>
      <c r="BJ11" s="666"/>
      <c r="BK11" s="666"/>
      <c r="BL11" s="666"/>
      <c r="BM11" s="666"/>
      <c r="BN11" s="667"/>
      <c r="BO11" s="668">
        <v>3.5</v>
      </c>
      <c r="BP11" s="668"/>
      <c r="BQ11" s="668"/>
      <c r="BR11" s="668"/>
      <c r="BS11" s="669">
        <v>64814</v>
      </c>
      <c r="BT11" s="669"/>
      <c r="BU11" s="669"/>
      <c r="BV11" s="669"/>
      <c r="BW11" s="669"/>
      <c r="BX11" s="669"/>
      <c r="BY11" s="669"/>
      <c r="BZ11" s="669"/>
      <c r="CA11" s="669"/>
      <c r="CB11" s="673"/>
      <c r="CD11" s="680" t="s">
        <v>249</v>
      </c>
      <c r="CE11" s="681"/>
      <c r="CF11" s="681"/>
      <c r="CG11" s="681"/>
      <c r="CH11" s="681"/>
      <c r="CI11" s="681"/>
      <c r="CJ11" s="681"/>
      <c r="CK11" s="681"/>
      <c r="CL11" s="681"/>
      <c r="CM11" s="681"/>
      <c r="CN11" s="681"/>
      <c r="CO11" s="681"/>
      <c r="CP11" s="681"/>
      <c r="CQ11" s="682"/>
      <c r="CR11" s="665">
        <v>2614948</v>
      </c>
      <c r="CS11" s="666"/>
      <c r="CT11" s="666"/>
      <c r="CU11" s="666"/>
      <c r="CV11" s="666"/>
      <c r="CW11" s="666"/>
      <c r="CX11" s="666"/>
      <c r="CY11" s="667"/>
      <c r="CZ11" s="668">
        <v>7.2</v>
      </c>
      <c r="DA11" s="668"/>
      <c r="DB11" s="668"/>
      <c r="DC11" s="668"/>
      <c r="DD11" s="674">
        <v>1371199</v>
      </c>
      <c r="DE11" s="666"/>
      <c r="DF11" s="666"/>
      <c r="DG11" s="666"/>
      <c r="DH11" s="666"/>
      <c r="DI11" s="666"/>
      <c r="DJ11" s="666"/>
      <c r="DK11" s="666"/>
      <c r="DL11" s="666"/>
      <c r="DM11" s="666"/>
      <c r="DN11" s="666"/>
      <c r="DO11" s="666"/>
      <c r="DP11" s="667"/>
      <c r="DQ11" s="674">
        <v>1158226</v>
      </c>
      <c r="DR11" s="666"/>
      <c r="DS11" s="666"/>
      <c r="DT11" s="666"/>
      <c r="DU11" s="666"/>
      <c r="DV11" s="666"/>
      <c r="DW11" s="666"/>
      <c r="DX11" s="666"/>
      <c r="DY11" s="666"/>
      <c r="DZ11" s="666"/>
      <c r="EA11" s="666"/>
      <c r="EB11" s="666"/>
      <c r="EC11" s="675"/>
    </row>
    <row r="12" spans="2:143" ht="11.25" customHeight="1">
      <c r="B12" s="662" t="s">
        <v>250</v>
      </c>
      <c r="C12" s="663"/>
      <c r="D12" s="663"/>
      <c r="E12" s="663"/>
      <c r="F12" s="663"/>
      <c r="G12" s="663"/>
      <c r="H12" s="663"/>
      <c r="I12" s="663"/>
      <c r="J12" s="663"/>
      <c r="K12" s="663"/>
      <c r="L12" s="663"/>
      <c r="M12" s="663"/>
      <c r="N12" s="663"/>
      <c r="O12" s="663"/>
      <c r="P12" s="663"/>
      <c r="Q12" s="664"/>
      <c r="R12" s="665" t="s">
        <v>242</v>
      </c>
      <c r="S12" s="666"/>
      <c r="T12" s="666"/>
      <c r="U12" s="666"/>
      <c r="V12" s="666"/>
      <c r="W12" s="666"/>
      <c r="X12" s="666"/>
      <c r="Y12" s="667"/>
      <c r="Z12" s="668" t="s">
        <v>126</v>
      </c>
      <c r="AA12" s="668"/>
      <c r="AB12" s="668"/>
      <c r="AC12" s="668"/>
      <c r="AD12" s="669" t="s">
        <v>242</v>
      </c>
      <c r="AE12" s="669"/>
      <c r="AF12" s="669"/>
      <c r="AG12" s="669"/>
      <c r="AH12" s="669"/>
      <c r="AI12" s="669"/>
      <c r="AJ12" s="669"/>
      <c r="AK12" s="669"/>
      <c r="AL12" s="670" t="s">
        <v>126</v>
      </c>
      <c r="AM12" s="671"/>
      <c r="AN12" s="671"/>
      <c r="AO12" s="672"/>
      <c r="AP12" s="662" t="s">
        <v>251</v>
      </c>
      <c r="AQ12" s="663"/>
      <c r="AR12" s="663"/>
      <c r="AS12" s="663"/>
      <c r="AT12" s="663"/>
      <c r="AU12" s="663"/>
      <c r="AV12" s="663"/>
      <c r="AW12" s="663"/>
      <c r="AX12" s="663"/>
      <c r="AY12" s="663"/>
      <c r="AZ12" s="663"/>
      <c r="BA12" s="663"/>
      <c r="BB12" s="663"/>
      <c r="BC12" s="663"/>
      <c r="BD12" s="663"/>
      <c r="BE12" s="663"/>
      <c r="BF12" s="664"/>
      <c r="BG12" s="665">
        <v>2827008</v>
      </c>
      <c r="BH12" s="666"/>
      <c r="BI12" s="666"/>
      <c r="BJ12" s="666"/>
      <c r="BK12" s="666"/>
      <c r="BL12" s="666"/>
      <c r="BM12" s="666"/>
      <c r="BN12" s="667"/>
      <c r="BO12" s="668">
        <v>43.5</v>
      </c>
      <c r="BP12" s="668"/>
      <c r="BQ12" s="668"/>
      <c r="BR12" s="668"/>
      <c r="BS12" s="669" t="s">
        <v>126</v>
      </c>
      <c r="BT12" s="669"/>
      <c r="BU12" s="669"/>
      <c r="BV12" s="669"/>
      <c r="BW12" s="669"/>
      <c r="BX12" s="669"/>
      <c r="BY12" s="669"/>
      <c r="BZ12" s="669"/>
      <c r="CA12" s="669"/>
      <c r="CB12" s="673"/>
      <c r="CD12" s="680" t="s">
        <v>252</v>
      </c>
      <c r="CE12" s="681"/>
      <c r="CF12" s="681"/>
      <c r="CG12" s="681"/>
      <c r="CH12" s="681"/>
      <c r="CI12" s="681"/>
      <c r="CJ12" s="681"/>
      <c r="CK12" s="681"/>
      <c r="CL12" s="681"/>
      <c r="CM12" s="681"/>
      <c r="CN12" s="681"/>
      <c r="CO12" s="681"/>
      <c r="CP12" s="681"/>
      <c r="CQ12" s="682"/>
      <c r="CR12" s="665">
        <v>933020</v>
      </c>
      <c r="CS12" s="666"/>
      <c r="CT12" s="666"/>
      <c r="CU12" s="666"/>
      <c r="CV12" s="666"/>
      <c r="CW12" s="666"/>
      <c r="CX12" s="666"/>
      <c r="CY12" s="667"/>
      <c r="CZ12" s="668">
        <v>2.6</v>
      </c>
      <c r="DA12" s="668"/>
      <c r="DB12" s="668"/>
      <c r="DC12" s="668"/>
      <c r="DD12" s="674">
        <v>5761</v>
      </c>
      <c r="DE12" s="666"/>
      <c r="DF12" s="666"/>
      <c r="DG12" s="666"/>
      <c r="DH12" s="666"/>
      <c r="DI12" s="666"/>
      <c r="DJ12" s="666"/>
      <c r="DK12" s="666"/>
      <c r="DL12" s="666"/>
      <c r="DM12" s="666"/>
      <c r="DN12" s="666"/>
      <c r="DO12" s="666"/>
      <c r="DP12" s="667"/>
      <c r="DQ12" s="674">
        <v>507087</v>
      </c>
      <c r="DR12" s="666"/>
      <c r="DS12" s="666"/>
      <c r="DT12" s="666"/>
      <c r="DU12" s="666"/>
      <c r="DV12" s="666"/>
      <c r="DW12" s="666"/>
      <c r="DX12" s="666"/>
      <c r="DY12" s="666"/>
      <c r="DZ12" s="666"/>
      <c r="EA12" s="666"/>
      <c r="EB12" s="666"/>
      <c r="EC12" s="675"/>
    </row>
    <row r="13" spans="2:143" ht="11.25" customHeight="1">
      <c r="B13" s="662" t="s">
        <v>253</v>
      </c>
      <c r="C13" s="663"/>
      <c r="D13" s="663"/>
      <c r="E13" s="663"/>
      <c r="F13" s="663"/>
      <c r="G13" s="663"/>
      <c r="H13" s="663"/>
      <c r="I13" s="663"/>
      <c r="J13" s="663"/>
      <c r="K13" s="663"/>
      <c r="L13" s="663"/>
      <c r="M13" s="663"/>
      <c r="N13" s="663"/>
      <c r="O13" s="663"/>
      <c r="P13" s="663"/>
      <c r="Q13" s="664"/>
      <c r="R13" s="665" t="s">
        <v>126</v>
      </c>
      <c r="S13" s="666"/>
      <c r="T13" s="666"/>
      <c r="U13" s="666"/>
      <c r="V13" s="666"/>
      <c r="W13" s="666"/>
      <c r="X13" s="666"/>
      <c r="Y13" s="667"/>
      <c r="Z13" s="668" t="s">
        <v>126</v>
      </c>
      <c r="AA13" s="668"/>
      <c r="AB13" s="668"/>
      <c r="AC13" s="668"/>
      <c r="AD13" s="669" t="s">
        <v>126</v>
      </c>
      <c r="AE13" s="669"/>
      <c r="AF13" s="669"/>
      <c r="AG13" s="669"/>
      <c r="AH13" s="669"/>
      <c r="AI13" s="669"/>
      <c r="AJ13" s="669"/>
      <c r="AK13" s="669"/>
      <c r="AL13" s="670" t="s">
        <v>242</v>
      </c>
      <c r="AM13" s="671"/>
      <c r="AN13" s="671"/>
      <c r="AO13" s="672"/>
      <c r="AP13" s="662" t="s">
        <v>254</v>
      </c>
      <c r="AQ13" s="663"/>
      <c r="AR13" s="663"/>
      <c r="AS13" s="663"/>
      <c r="AT13" s="663"/>
      <c r="AU13" s="663"/>
      <c r="AV13" s="663"/>
      <c r="AW13" s="663"/>
      <c r="AX13" s="663"/>
      <c r="AY13" s="663"/>
      <c r="AZ13" s="663"/>
      <c r="BA13" s="663"/>
      <c r="BB13" s="663"/>
      <c r="BC13" s="663"/>
      <c r="BD13" s="663"/>
      <c r="BE13" s="663"/>
      <c r="BF13" s="664"/>
      <c r="BG13" s="665">
        <v>2818108</v>
      </c>
      <c r="BH13" s="666"/>
      <c r="BI13" s="666"/>
      <c r="BJ13" s="666"/>
      <c r="BK13" s="666"/>
      <c r="BL13" s="666"/>
      <c r="BM13" s="666"/>
      <c r="BN13" s="667"/>
      <c r="BO13" s="668">
        <v>43.4</v>
      </c>
      <c r="BP13" s="668"/>
      <c r="BQ13" s="668"/>
      <c r="BR13" s="668"/>
      <c r="BS13" s="669" t="s">
        <v>242</v>
      </c>
      <c r="BT13" s="669"/>
      <c r="BU13" s="669"/>
      <c r="BV13" s="669"/>
      <c r="BW13" s="669"/>
      <c r="BX13" s="669"/>
      <c r="BY13" s="669"/>
      <c r="BZ13" s="669"/>
      <c r="CA13" s="669"/>
      <c r="CB13" s="673"/>
      <c r="CD13" s="680" t="s">
        <v>255</v>
      </c>
      <c r="CE13" s="681"/>
      <c r="CF13" s="681"/>
      <c r="CG13" s="681"/>
      <c r="CH13" s="681"/>
      <c r="CI13" s="681"/>
      <c r="CJ13" s="681"/>
      <c r="CK13" s="681"/>
      <c r="CL13" s="681"/>
      <c r="CM13" s="681"/>
      <c r="CN13" s="681"/>
      <c r="CO13" s="681"/>
      <c r="CP13" s="681"/>
      <c r="CQ13" s="682"/>
      <c r="CR13" s="665">
        <v>2402771</v>
      </c>
      <c r="CS13" s="666"/>
      <c r="CT13" s="666"/>
      <c r="CU13" s="666"/>
      <c r="CV13" s="666"/>
      <c r="CW13" s="666"/>
      <c r="CX13" s="666"/>
      <c r="CY13" s="667"/>
      <c r="CZ13" s="668">
        <v>6.6</v>
      </c>
      <c r="DA13" s="668"/>
      <c r="DB13" s="668"/>
      <c r="DC13" s="668"/>
      <c r="DD13" s="674">
        <v>1479204</v>
      </c>
      <c r="DE13" s="666"/>
      <c r="DF13" s="666"/>
      <c r="DG13" s="666"/>
      <c r="DH13" s="666"/>
      <c r="DI13" s="666"/>
      <c r="DJ13" s="666"/>
      <c r="DK13" s="666"/>
      <c r="DL13" s="666"/>
      <c r="DM13" s="666"/>
      <c r="DN13" s="666"/>
      <c r="DO13" s="666"/>
      <c r="DP13" s="667"/>
      <c r="DQ13" s="674">
        <v>1222882</v>
      </c>
      <c r="DR13" s="666"/>
      <c r="DS13" s="666"/>
      <c r="DT13" s="666"/>
      <c r="DU13" s="666"/>
      <c r="DV13" s="666"/>
      <c r="DW13" s="666"/>
      <c r="DX13" s="666"/>
      <c r="DY13" s="666"/>
      <c r="DZ13" s="666"/>
      <c r="EA13" s="666"/>
      <c r="EB13" s="666"/>
      <c r="EC13" s="675"/>
    </row>
    <row r="14" spans="2:143" ht="11.25" customHeight="1">
      <c r="B14" s="662" t="s">
        <v>256</v>
      </c>
      <c r="C14" s="663"/>
      <c r="D14" s="663"/>
      <c r="E14" s="663"/>
      <c r="F14" s="663"/>
      <c r="G14" s="663"/>
      <c r="H14" s="663"/>
      <c r="I14" s="663"/>
      <c r="J14" s="663"/>
      <c r="K14" s="663"/>
      <c r="L14" s="663"/>
      <c r="M14" s="663"/>
      <c r="N14" s="663"/>
      <c r="O14" s="663"/>
      <c r="P14" s="663"/>
      <c r="Q14" s="664"/>
      <c r="R14" s="665" t="s">
        <v>242</v>
      </c>
      <c r="S14" s="666"/>
      <c r="T14" s="666"/>
      <c r="U14" s="666"/>
      <c r="V14" s="666"/>
      <c r="W14" s="666"/>
      <c r="X14" s="666"/>
      <c r="Y14" s="667"/>
      <c r="Z14" s="668" t="s">
        <v>242</v>
      </c>
      <c r="AA14" s="668"/>
      <c r="AB14" s="668"/>
      <c r="AC14" s="668"/>
      <c r="AD14" s="669" t="s">
        <v>242</v>
      </c>
      <c r="AE14" s="669"/>
      <c r="AF14" s="669"/>
      <c r="AG14" s="669"/>
      <c r="AH14" s="669"/>
      <c r="AI14" s="669"/>
      <c r="AJ14" s="669"/>
      <c r="AK14" s="669"/>
      <c r="AL14" s="670" t="s">
        <v>126</v>
      </c>
      <c r="AM14" s="671"/>
      <c r="AN14" s="671"/>
      <c r="AO14" s="672"/>
      <c r="AP14" s="662" t="s">
        <v>257</v>
      </c>
      <c r="AQ14" s="663"/>
      <c r="AR14" s="663"/>
      <c r="AS14" s="663"/>
      <c r="AT14" s="663"/>
      <c r="AU14" s="663"/>
      <c r="AV14" s="663"/>
      <c r="AW14" s="663"/>
      <c r="AX14" s="663"/>
      <c r="AY14" s="663"/>
      <c r="AZ14" s="663"/>
      <c r="BA14" s="663"/>
      <c r="BB14" s="663"/>
      <c r="BC14" s="663"/>
      <c r="BD14" s="663"/>
      <c r="BE14" s="663"/>
      <c r="BF14" s="664"/>
      <c r="BG14" s="665">
        <v>250765</v>
      </c>
      <c r="BH14" s="666"/>
      <c r="BI14" s="666"/>
      <c r="BJ14" s="666"/>
      <c r="BK14" s="666"/>
      <c r="BL14" s="666"/>
      <c r="BM14" s="666"/>
      <c r="BN14" s="667"/>
      <c r="BO14" s="668">
        <v>3.9</v>
      </c>
      <c r="BP14" s="668"/>
      <c r="BQ14" s="668"/>
      <c r="BR14" s="668"/>
      <c r="BS14" s="669" t="s">
        <v>126</v>
      </c>
      <c r="BT14" s="669"/>
      <c r="BU14" s="669"/>
      <c r="BV14" s="669"/>
      <c r="BW14" s="669"/>
      <c r="BX14" s="669"/>
      <c r="BY14" s="669"/>
      <c r="BZ14" s="669"/>
      <c r="CA14" s="669"/>
      <c r="CB14" s="673"/>
      <c r="CD14" s="680" t="s">
        <v>258</v>
      </c>
      <c r="CE14" s="681"/>
      <c r="CF14" s="681"/>
      <c r="CG14" s="681"/>
      <c r="CH14" s="681"/>
      <c r="CI14" s="681"/>
      <c r="CJ14" s="681"/>
      <c r="CK14" s="681"/>
      <c r="CL14" s="681"/>
      <c r="CM14" s="681"/>
      <c r="CN14" s="681"/>
      <c r="CO14" s="681"/>
      <c r="CP14" s="681"/>
      <c r="CQ14" s="682"/>
      <c r="CR14" s="665">
        <v>900452</v>
      </c>
      <c r="CS14" s="666"/>
      <c r="CT14" s="666"/>
      <c r="CU14" s="666"/>
      <c r="CV14" s="666"/>
      <c r="CW14" s="666"/>
      <c r="CX14" s="666"/>
      <c r="CY14" s="667"/>
      <c r="CZ14" s="668">
        <v>2.5</v>
      </c>
      <c r="DA14" s="668"/>
      <c r="DB14" s="668"/>
      <c r="DC14" s="668"/>
      <c r="DD14" s="674">
        <v>108458</v>
      </c>
      <c r="DE14" s="666"/>
      <c r="DF14" s="666"/>
      <c r="DG14" s="666"/>
      <c r="DH14" s="666"/>
      <c r="DI14" s="666"/>
      <c r="DJ14" s="666"/>
      <c r="DK14" s="666"/>
      <c r="DL14" s="666"/>
      <c r="DM14" s="666"/>
      <c r="DN14" s="666"/>
      <c r="DO14" s="666"/>
      <c r="DP14" s="667"/>
      <c r="DQ14" s="674">
        <v>797469</v>
      </c>
      <c r="DR14" s="666"/>
      <c r="DS14" s="666"/>
      <c r="DT14" s="666"/>
      <c r="DU14" s="666"/>
      <c r="DV14" s="666"/>
      <c r="DW14" s="666"/>
      <c r="DX14" s="666"/>
      <c r="DY14" s="666"/>
      <c r="DZ14" s="666"/>
      <c r="EA14" s="666"/>
      <c r="EB14" s="666"/>
      <c r="EC14" s="675"/>
    </row>
    <row r="15" spans="2:143" ht="11.25" customHeight="1">
      <c r="B15" s="662" t="s">
        <v>259</v>
      </c>
      <c r="C15" s="663"/>
      <c r="D15" s="663"/>
      <c r="E15" s="663"/>
      <c r="F15" s="663"/>
      <c r="G15" s="663"/>
      <c r="H15" s="663"/>
      <c r="I15" s="663"/>
      <c r="J15" s="663"/>
      <c r="K15" s="663"/>
      <c r="L15" s="663"/>
      <c r="M15" s="663"/>
      <c r="N15" s="663"/>
      <c r="O15" s="663"/>
      <c r="P15" s="663"/>
      <c r="Q15" s="664"/>
      <c r="R15" s="665" t="s">
        <v>126</v>
      </c>
      <c r="S15" s="666"/>
      <c r="T15" s="666"/>
      <c r="U15" s="666"/>
      <c r="V15" s="666"/>
      <c r="W15" s="666"/>
      <c r="X15" s="666"/>
      <c r="Y15" s="667"/>
      <c r="Z15" s="668" t="s">
        <v>242</v>
      </c>
      <c r="AA15" s="668"/>
      <c r="AB15" s="668"/>
      <c r="AC15" s="668"/>
      <c r="AD15" s="669" t="s">
        <v>242</v>
      </c>
      <c r="AE15" s="669"/>
      <c r="AF15" s="669"/>
      <c r="AG15" s="669"/>
      <c r="AH15" s="669"/>
      <c r="AI15" s="669"/>
      <c r="AJ15" s="669"/>
      <c r="AK15" s="669"/>
      <c r="AL15" s="670" t="s">
        <v>126</v>
      </c>
      <c r="AM15" s="671"/>
      <c r="AN15" s="671"/>
      <c r="AO15" s="672"/>
      <c r="AP15" s="662" t="s">
        <v>260</v>
      </c>
      <c r="AQ15" s="663"/>
      <c r="AR15" s="663"/>
      <c r="AS15" s="663"/>
      <c r="AT15" s="663"/>
      <c r="AU15" s="663"/>
      <c r="AV15" s="663"/>
      <c r="AW15" s="663"/>
      <c r="AX15" s="663"/>
      <c r="AY15" s="663"/>
      <c r="AZ15" s="663"/>
      <c r="BA15" s="663"/>
      <c r="BB15" s="663"/>
      <c r="BC15" s="663"/>
      <c r="BD15" s="663"/>
      <c r="BE15" s="663"/>
      <c r="BF15" s="664"/>
      <c r="BG15" s="665">
        <v>434698</v>
      </c>
      <c r="BH15" s="666"/>
      <c r="BI15" s="666"/>
      <c r="BJ15" s="666"/>
      <c r="BK15" s="666"/>
      <c r="BL15" s="666"/>
      <c r="BM15" s="666"/>
      <c r="BN15" s="667"/>
      <c r="BO15" s="668">
        <v>6.7</v>
      </c>
      <c r="BP15" s="668"/>
      <c r="BQ15" s="668"/>
      <c r="BR15" s="668"/>
      <c r="BS15" s="669" t="s">
        <v>242</v>
      </c>
      <c r="BT15" s="669"/>
      <c r="BU15" s="669"/>
      <c r="BV15" s="669"/>
      <c r="BW15" s="669"/>
      <c r="BX15" s="669"/>
      <c r="BY15" s="669"/>
      <c r="BZ15" s="669"/>
      <c r="CA15" s="669"/>
      <c r="CB15" s="673"/>
      <c r="CD15" s="680" t="s">
        <v>261</v>
      </c>
      <c r="CE15" s="681"/>
      <c r="CF15" s="681"/>
      <c r="CG15" s="681"/>
      <c r="CH15" s="681"/>
      <c r="CI15" s="681"/>
      <c r="CJ15" s="681"/>
      <c r="CK15" s="681"/>
      <c r="CL15" s="681"/>
      <c r="CM15" s="681"/>
      <c r="CN15" s="681"/>
      <c r="CO15" s="681"/>
      <c r="CP15" s="681"/>
      <c r="CQ15" s="682"/>
      <c r="CR15" s="665">
        <v>3058846</v>
      </c>
      <c r="CS15" s="666"/>
      <c r="CT15" s="666"/>
      <c r="CU15" s="666"/>
      <c r="CV15" s="666"/>
      <c r="CW15" s="666"/>
      <c r="CX15" s="666"/>
      <c r="CY15" s="667"/>
      <c r="CZ15" s="668">
        <v>8.4</v>
      </c>
      <c r="DA15" s="668"/>
      <c r="DB15" s="668"/>
      <c r="DC15" s="668"/>
      <c r="DD15" s="674">
        <v>339260</v>
      </c>
      <c r="DE15" s="666"/>
      <c r="DF15" s="666"/>
      <c r="DG15" s="666"/>
      <c r="DH15" s="666"/>
      <c r="DI15" s="666"/>
      <c r="DJ15" s="666"/>
      <c r="DK15" s="666"/>
      <c r="DL15" s="666"/>
      <c r="DM15" s="666"/>
      <c r="DN15" s="666"/>
      <c r="DO15" s="666"/>
      <c r="DP15" s="667"/>
      <c r="DQ15" s="674">
        <v>2501869</v>
      </c>
      <c r="DR15" s="666"/>
      <c r="DS15" s="666"/>
      <c r="DT15" s="666"/>
      <c r="DU15" s="666"/>
      <c r="DV15" s="666"/>
      <c r="DW15" s="666"/>
      <c r="DX15" s="666"/>
      <c r="DY15" s="666"/>
      <c r="DZ15" s="666"/>
      <c r="EA15" s="666"/>
      <c r="EB15" s="666"/>
      <c r="EC15" s="675"/>
    </row>
    <row r="16" spans="2:143" ht="11.25" customHeight="1">
      <c r="B16" s="662" t="s">
        <v>262</v>
      </c>
      <c r="C16" s="663"/>
      <c r="D16" s="663"/>
      <c r="E16" s="663"/>
      <c r="F16" s="663"/>
      <c r="G16" s="663"/>
      <c r="H16" s="663"/>
      <c r="I16" s="663"/>
      <c r="J16" s="663"/>
      <c r="K16" s="663"/>
      <c r="L16" s="663"/>
      <c r="M16" s="663"/>
      <c r="N16" s="663"/>
      <c r="O16" s="663"/>
      <c r="P16" s="663"/>
      <c r="Q16" s="664"/>
      <c r="R16" s="665">
        <v>37076</v>
      </c>
      <c r="S16" s="666"/>
      <c r="T16" s="666"/>
      <c r="U16" s="666"/>
      <c r="V16" s="666"/>
      <c r="W16" s="666"/>
      <c r="X16" s="666"/>
      <c r="Y16" s="667"/>
      <c r="Z16" s="668">
        <v>0.1</v>
      </c>
      <c r="AA16" s="668"/>
      <c r="AB16" s="668"/>
      <c r="AC16" s="668"/>
      <c r="AD16" s="669">
        <v>37076</v>
      </c>
      <c r="AE16" s="669"/>
      <c r="AF16" s="669"/>
      <c r="AG16" s="669"/>
      <c r="AH16" s="669"/>
      <c r="AI16" s="669"/>
      <c r="AJ16" s="669"/>
      <c r="AK16" s="669"/>
      <c r="AL16" s="670">
        <v>0.2</v>
      </c>
      <c r="AM16" s="671"/>
      <c r="AN16" s="671"/>
      <c r="AO16" s="672"/>
      <c r="AP16" s="662" t="s">
        <v>263</v>
      </c>
      <c r="AQ16" s="663"/>
      <c r="AR16" s="663"/>
      <c r="AS16" s="663"/>
      <c r="AT16" s="663"/>
      <c r="AU16" s="663"/>
      <c r="AV16" s="663"/>
      <c r="AW16" s="663"/>
      <c r="AX16" s="663"/>
      <c r="AY16" s="663"/>
      <c r="AZ16" s="663"/>
      <c r="BA16" s="663"/>
      <c r="BB16" s="663"/>
      <c r="BC16" s="663"/>
      <c r="BD16" s="663"/>
      <c r="BE16" s="663"/>
      <c r="BF16" s="664"/>
      <c r="BG16" s="665" t="s">
        <v>242</v>
      </c>
      <c r="BH16" s="666"/>
      <c r="BI16" s="666"/>
      <c r="BJ16" s="666"/>
      <c r="BK16" s="666"/>
      <c r="BL16" s="666"/>
      <c r="BM16" s="666"/>
      <c r="BN16" s="667"/>
      <c r="BO16" s="668" t="s">
        <v>126</v>
      </c>
      <c r="BP16" s="668"/>
      <c r="BQ16" s="668"/>
      <c r="BR16" s="668"/>
      <c r="BS16" s="669" t="s">
        <v>242</v>
      </c>
      <c r="BT16" s="669"/>
      <c r="BU16" s="669"/>
      <c r="BV16" s="669"/>
      <c r="BW16" s="669"/>
      <c r="BX16" s="669"/>
      <c r="BY16" s="669"/>
      <c r="BZ16" s="669"/>
      <c r="CA16" s="669"/>
      <c r="CB16" s="673"/>
      <c r="CD16" s="680" t="s">
        <v>264</v>
      </c>
      <c r="CE16" s="681"/>
      <c r="CF16" s="681"/>
      <c r="CG16" s="681"/>
      <c r="CH16" s="681"/>
      <c r="CI16" s="681"/>
      <c r="CJ16" s="681"/>
      <c r="CK16" s="681"/>
      <c r="CL16" s="681"/>
      <c r="CM16" s="681"/>
      <c r="CN16" s="681"/>
      <c r="CO16" s="681"/>
      <c r="CP16" s="681"/>
      <c r="CQ16" s="682"/>
      <c r="CR16" s="665">
        <v>193816</v>
      </c>
      <c r="CS16" s="666"/>
      <c r="CT16" s="666"/>
      <c r="CU16" s="666"/>
      <c r="CV16" s="666"/>
      <c r="CW16" s="666"/>
      <c r="CX16" s="666"/>
      <c r="CY16" s="667"/>
      <c r="CZ16" s="668">
        <v>0.5</v>
      </c>
      <c r="DA16" s="668"/>
      <c r="DB16" s="668"/>
      <c r="DC16" s="668"/>
      <c r="DD16" s="674" t="s">
        <v>126</v>
      </c>
      <c r="DE16" s="666"/>
      <c r="DF16" s="666"/>
      <c r="DG16" s="666"/>
      <c r="DH16" s="666"/>
      <c r="DI16" s="666"/>
      <c r="DJ16" s="666"/>
      <c r="DK16" s="666"/>
      <c r="DL16" s="666"/>
      <c r="DM16" s="666"/>
      <c r="DN16" s="666"/>
      <c r="DO16" s="666"/>
      <c r="DP16" s="667"/>
      <c r="DQ16" s="674">
        <v>39845</v>
      </c>
      <c r="DR16" s="666"/>
      <c r="DS16" s="666"/>
      <c r="DT16" s="666"/>
      <c r="DU16" s="666"/>
      <c r="DV16" s="666"/>
      <c r="DW16" s="666"/>
      <c r="DX16" s="666"/>
      <c r="DY16" s="666"/>
      <c r="DZ16" s="666"/>
      <c r="EA16" s="666"/>
      <c r="EB16" s="666"/>
      <c r="EC16" s="675"/>
    </row>
    <row r="17" spans="2:133" ht="11.25" customHeight="1">
      <c r="B17" s="662" t="s">
        <v>265</v>
      </c>
      <c r="C17" s="663"/>
      <c r="D17" s="663"/>
      <c r="E17" s="663"/>
      <c r="F17" s="663"/>
      <c r="G17" s="663"/>
      <c r="H17" s="663"/>
      <c r="I17" s="663"/>
      <c r="J17" s="663"/>
      <c r="K17" s="663"/>
      <c r="L17" s="663"/>
      <c r="M17" s="663"/>
      <c r="N17" s="663"/>
      <c r="O17" s="663"/>
      <c r="P17" s="663"/>
      <c r="Q17" s="664"/>
      <c r="R17" s="665">
        <v>76611</v>
      </c>
      <c r="S17" s="666"/>
      <c r="T17" s="666"/>
      <c r="U17" s="666"/>
      <c r="V17" s="666"/>
      <c r="W17" s="666"/>
      <c r="X17" s="666"/>
      <c r="Y17" s="667"/>
      <c r="Z17" s="668">
        <v>0.2</v>
      </c>
      <c r="AA17" s="668"/>
      <c r="AB17" s="668"/>
      <c r="AC17" s="668"/>
      <c r="AD17" s="669">
        <v>76611</v>
      </c>
      <c r="AE17" s="669"/>
      <c r="AF17" s="669"/>
      <c r="AG17" s="669"/>
      <c r="AH17" s="669"/>
      <c r="AI17" s="669"/>
      <c r="AJ17" s="669"/>
      <c r="AK17" s="669"/>
      <c r="AL17" s="670">
        <v>0.5</v>
      </c>
      <c r="AM17" s="671"/>
      <c r="AN17" s="671"/>
      <c r="AO17" s="672"/>
      <c r="AP17" s="662" t="s">
        <v>266</v>
      </c>
      <c r="AQ17" s="663"/>
      <c r="AR17" s="663"/>
      <c r="AS17" s="663"/>
      <c r="AT17" s="663"/>
      <c r="AU17" s="663"/>
      <c r="AV17" s="663"/>
      <c r="AW17" s="663"/>
      <c r="AX17" s="663"/>
      <c r="AY17" s="663"/>
      <c r="AZ17" s="663"/>
      <c r="BA17" s="663"/>
      <c r="BB17" s="663"/>
      <c r="BC17" s="663"/>
      <c r="BD17" s="663"/>
      <c r="BE17" s="663"/>
      <c r="BF17" s="664"/>
      <c r="BG17" s="665" t="s">
        <v>242</v>
      </c>
      <c r="BH17" s="666"/>
      <c r="BI17" s="666"/>
      <c r="BJ17" s="666"/>
      <c r="BK17" s="666"/>
      <c r="BL17" s="666"/>
      <c r="BM17" s="666"/>
      <c r="BN17" s="667"/>
      <c r="BO17" s="668" t="s">
        <v>242</v>
      </c>
      <c r="BP17" s="668"/>
      <c r="BQ17" s="668"/>
      <c r="BR17" s="668"/>
      <c r="BS17" s="669" t="s">
        <v>126</v>
      </c>
      <c r="BT17" s="669"/>
      <c r="BU17" s="669"/>
      <c r="BV17" s="669"/>
      <c r="BW17" s="669"/>
      <c r="BX17" s="669"/>
      <c r="BY17" s="669"/>
      <c r="BZ17" s="669"/>
      <c r="CA17" s="669"/>
      <c r="CB17" s="673"/>
      <c r="CD17" s="680" t="s">
        <v>267</v>
      </c>
      <c r="CE17" s="681"/>
      <c r="CF17" s="681"/>
      <c r="CG17" s="681"/>
      <c r="CH17" s="681"/>
      <c r="CI17" s="681"/>
      <c r="CJ17" s="681"/>
      <c r="CK17" s="681"/>
      <c r="CL17" s="681"/>
      <c r="CM17" s="681"/>
      <c r="CN17" s="681"/>
      <c r="CO17" s="681"/>
      <c r="CP17" s="681"/>
      <c r="CQ17" s="682"/>
      <c r="CR17" s="665">
        <v>3008700</v>
      </c>
      <c r="CS17" s="666"/>
      <c r="CT17" s="666"/>
      <c r="CU17" s="666"/>
      <c r="CV17" s="666"/>
      <c r="CW17" s="666"/>
      <c r="CX17" s="666"/>
      <c r="CY17" s="667"/>
      <c r="CZ17" s="668">
        <v>8.1999999999999993</v>
      </c>
      <c r="DA17" s="668"/>
      <c r="DB17" s="668"/>
      <c r="DC17" s="668"/>
      <c r="DD17" s="674" t="s">
        <v>242</v>
      </c>
      <c r="DE17" s="666"/>
      <c r="DF17" s="666"/>
      <c r="DG17" s="666"/>
      <c r="DH17" s="666"/>
      <c r="DI17" s="666"/>
      <c r="DJ17" s="666"/>
      <c r="DK17" s="666"/>
      <c r="DL17" s="666"/>
      <c r="DM17" s="666"/>
      <c r="DN17" s="666"/>
      <c r="DO17" s="666"/>
      <c r="DP17" s="667"/>
      <c r="DQ17" s="674">
        <v>2896165</v>
      </c>
      <c r="DR17" s="666"/>
      <c r="DS17" s="666"/>
      <c r="DT17" s="666"/>
      <c r="DU17" s="666"/>
      <c r="DV17" s="666"/>
      <c r="DW17" s="666"/>
      <c r="DX17" s="666"/>
      <c r="DY17" s="666"/>
      <c r="DZ17" s="666"/>
      <c r="EA17" s="666"/>
      <c r="EB17" s="666"/>
      <c r="EC17" s="675"/>
    </row>
    <row r="18" spans="2:133" ht="11.25" customHeight="1">
      <c r="B18" s="662" t="s">
        <v>268</v>
      </c>
      <c r="C18" s="663"/>
      <c r="D18" s="663"/>
      <c r="E18" s="663"/>
      <c r="F18" s="663"/>
      <c r="G18" s="663"/>
      <c r="H18" s="663"/>
      <c r="I18" s="663"/>
      <c r="J18" s="663"/>
      <c r="K18" s="663"/>
      <c r="L18" s="663"/>
      <c r="M18" s="663"/>
      <c r="N18" s="663"/>
      <c r="O18" s="663"/>
      <c r="P18" s="663"/>
      <c r="Q18" s="664"/>
      <c r="R18" s="665">
        <v>117546</v>
      </c>
      <c r="S18" s="666"/>
      <c r="T18" s="666"/>
      <c r="U18" s="666"/>
      <c r="V18" s="666"/>
      <c r="W18" s="666"/>
      <c r="X18" s="666"/>
      <c r="Y18" s="667"/>
      <c r="Z18" s="668">
        <v>0.3</v>
      </c>
      <c r="AA18" s="668"/>
      <c r="AB18" s="668"/>
      <c r="AC18" s="668"/>
      <c r="AD18" s="669">
        <v>117546</v>
      </c>
      <c r="AE18" s="669"/>
      <c r="AF18" s="669"/>
      <c r="AG18" s="669"/>
      <c r="AH18" s="669"/>
      <c r="AI18" s="669"/>
      <c r="AJ18" s="669"/>
      <c r="AK18" s="669"/>
      <c r="AL18" s="670">
        <v>0.7</v>
      </c>
      <c r="AM18" s="671"/>
      <c r="AN18" s="671"/>
      <c r="AO18" s="672"/>
      <c r="AP18" s="662" t="s">
        <v>269</v>
      </c>
      <c r="AQ18" s="663"/>
      <c r="AR18" s="663"/>
      <c r="AS18" s="663"/>
      <c r="AT18" s="663"/>
      <c r="AU18" s="663"/>
      <c r="AV18" s="663"/>
      <c r="AW18" s="663"/>
      <c r="AX18" s="663"/>
      <c r="AY18" s="663"/>
      <c r="AZ18" s="663"/>
      <c r="BA18" s="663"/>
      <c r="BB18" s="663"/>
      <c r="BC18" s="663"/>
      <c r="BD18" s="663"/>
      <c r="BE18" s="663"/>
      <c r="BF18" s="664"/>
      <c r="BG18" s="665" t="s">
        <v>126</v>
      </c>
      <c r="BH18" s="666"/>
      <c r="BI18" s="666"/>
      <c r="BJ18" s="666"/>
      <c r="BK18" s="666"/>
      <c r="BL18" s="666"/>
      <c r="BM18" s="666"/>
      <c r="BN18" s="667"/>
      <c r="BO18" s="668" t="s">
        <v>242</v>
      </c>
      <c r="BP18" s="668"/>
      <c r="BQ18" s="668"/>
      <c r="BR18" s="668"/>
      <c r="BS18" s="669" t="s">
        <v>126</v>
      </c>
      <c r="BT18" s="669"/>
      <c r="BU18" s="669"/>
      <c r="BV18" s="669"/>
      <c r="BW18" s="669"/>
      <c r="BX18" s="669"/>
      <c r="BY18" s="669"/>
      <c r="BZ18" s="669"/>
      <c r="CA18" s="669"/>
      <c r="CB18" s="673"/>
      <c r="CD18" s="680" t="s">
        <v>270</v>
      </c>
      <c r="CE18" s="681"/>
      <c r="CF18" s="681"/>
      <c r="CG18" s="681"/>
      <c r="CH18" s="681"/>
      <c r="CI18" s="681"/>
      <c r="CJ18" s="681"/>
      <c r="CK18" s="681"/>
      <c r="CL18" s="681"/>
      <c r="CM18" s="681"/>
      <c r="CN18" s="681"/>
      <c r="CO18" s="681"/>
      <c r="CP18" s="681"/>
      <c r="CQ18" s="682"/>
      <c r="CR18" s="665" t="s">
        <v>126</v>
      </c>
      <c r="CS18" s="666"/>
      <c r="CT18" s="666"/>
      <c r="CU18" s="666"/>
      <c r="CV18" s="666"/>
      <c r="CW18" s="666"/>
      <c r="CX18" s="666"/>
      <c r="CY18" s="667"/>
      <c r="CZ18" s="668" t="s">
        <v>242</v>
      </c>
      <c r="DA18" s="668"/>
      <c r="DB18" s="668"/>
      <c r="DC18" s="668"/>
      <c r="DD18" s="674" t="s">
        <v>242</v>
      </c>
      <c r="DE18" s="666"/>
      <c r="DF18" s="666"/>
      <c r="DG18" s="666"/>
      <c r="DH18" s="666"/>
      <c r="DI18" s="666"/>
      <c r="DJ18" s="666"/>
      <c r="DK18" s="666"/>
      <c r="DL18" s="666"/>
      <c r="DM18" s="666"/>
      <c r="DN18" s="666"/>
      <c r="DO18" s="666"/>
      <c r="DP18" s="667"/>
      <c r="DQ18" s="674" t="s">
        <v>126</v>
      </c>
      <c r="DR18" s="666"/>
      <c r="DS18" s="666"/>
      <c r="DT18" s="666"/>
      <c r="DU18" s="666"/>
      <c r="DV18" s="666"/>
      <c r="DW18" s="666"/>
      <c r="DX18" s="666"/>
      <c r="DY18" s="666"/>
      <c r="DZ18" s="666"/>
      <c r="EA18" s="666"/>
      <c r="EB18" s="666"/>
      <c r="EC18" s="675"/>
    </row>
    <row r="19" spans="2:133" ht="11.25" customHeight="1">
      <c r="B19" s="662" t="s">
        <v>271</v>
      </c>
      <c r="C19" s="663"/>
      <c r="D19" s="663"/>
      <c r="E19" s="663"/>
      <c r="F19" s="663"/>
      <c r="G19" s="663"/>
      <c r="H19" s="663"/>
      <c r="I19" s="663"/>
      <c r="J19" s="663"/>
      <c r="K19" s="663"/>
      <c r="L19" s="663"/>
      <c r="M19" s="663"/>
      <c r="N19" s="663"/>
      <c r="O19" s="663"/>
      <c r="P19" s="663"/>
      <c r="Q19" s="664"/>
      <c r="R19" s="665">
        <v>46283</v>
      </c>
      <c r="S19" s="666"/>
      <c r="T19" s="666"/>
      <c r="U19" s="666"/>
      <c r="V19" s="666"/>
      <c r="W19" s="666"/>
      <c r="X19" s="666"/>
      <c r="Y19" s="667"/>
      <c r="Z19" s="668">
        <v>0.1</v>
      </c>
      <c r="AA19" s="668"/>
      <c r="AB19" s="668"/>
      <c r="AC19" s="668"/>
      <c r="AD19" s="669">
        <v>46283</v>
      </c>
      <c r="AE19" s="669"/>
      <c r="AF19" s="669"/>
      <c r="AG19" s="669"/>
      <c r="AH19" s="669"/>
      <c r="AI19" s="669"/>
      <c r="AJ19" s="669"/>
      <c r="AK19" s="669"/>
      <c r="AL19" s="670">
        <v>0.3</v>
      </c>
      <c r="AM19" s="671"/>
      <c r="AN19" s="671"/>
      <c r="AO19" s="672"/>
      <c r="AP19" s="662" t="s">
        <v>272</v>
      </c>
      <c r="AQ19" s="663"/>
      <c r="AR19" s="663"/>
      <c r="AS19" s="663"/>
      <c r="AT19" s="663"/>
      <c r="AU19" s="663"/>
      <c r="AV19" s="663"/>
      <c r="AW19" s="663"/>
      <c r="AX19" s="663"/>
      <c r="AY19" s="663"/>
      <c r="AZ19" s="663"/>
      <c r="BA19" s="663"/>
      <c r="BB19" s="663"/>
      <c r="BC19" s="663"/>
      <c r="BD19" s="663"/>
      <c r="BE19" s="663"/>
      <c r="BF19" s="664"/>
      <c r="BG19" s="665">
        <v>4020</v>
      </c>
      <c r="BH19" s="666"/>
      <c r="BI19" s="666"/>
      <c r="BJ19" s="666"/>
      <c r="BK19" s="666"/>
      <c r="BL19" s="666"/>
      <c r="BM19" s="666"/>
      <c r="BN19" s="667"/>
      <c r="BO19" s="668">
        <v>0.1</v>
      </c>
      <c r="BP19" s="668"/>
      <c r="BQ19" s="668"/>
      <c r="BR19" s="668"/>
      <c r="BS19" s="669" t="s">
        <v>126</v>
      </c>
      <c r="BT19" s="669"/>
      <c r="BU19" s="669"/>
      <c r="BV19" s="669"/>
      <c r="BW19" s="669"/>
      <c r="BX19" s="669"/>
      <c r="BY19" s="669"/>
      <c r="BZ19" s="669"/>
      <c r="CA19" s="669"/>
      <c r="CB19" s="673"/>
      <c r="CD19" s="680" t="s">
        <v>273</v>
      </c>
      <c r="CE19" s="681"/>
      <c r="CF19" s="681"/>
      <c r="CG19" s="681"/>
      <c r="CH19" s="681"/>
      <c r="CI19" s="681"/>
      <c r="CJ19" s="681"/>
      <c r="CK19" s="681"/>
      <c r="CL19" s="681"/>
      <c r="CM19" s="681"/>
      <c r="CN19" s="681"/>
      <c r="CO19" s="681"/>
      <c r="CP19" s="681"/>
      <c r="CQ19" s="682"/>
      <c r="CR19" s="665" t="s">
        <v>242</v>
      </c>
      <c r="CS19" s="666"/>
      <c r="CT19" s="666"/>
      <c r="CU19" s="666"/>
      <c r="CV19" s="666"/>
      <c r="CW19" s="666"/>
      <c r="CX19" s="666"/>
      <c r="CY19" s="667"/>
      <c r="CZ19" s="668" t="s">
        <v>126</v>
      </c>
      <c r="DA19" s="668"/>
      <c r="DB19" s="668"/>
      <c r="DC19" s="668"/>
      <c r="DD19" s="674" t="s">
        <v>126</v>
      </c>
      <c r="DE19" s="666"/>
      <c r="DF19" s="666"/>
      <c r="DG19" s="666"/>
      <c r="DH19" s="666"/>
      <c r="DI19" s="666"/>
      <c r="DJ19" s="666"/>
      <c r="DK19" s="666"/>
      <c r="DL19" s="666"/>
      <c r="DM19" s="666"/>
      <c r="DN19" s="666"/>
      <c r="DO19" s="666"/>
      <c r="DP19" s="667"/>
      <c r="DQ19" s="674" t="s">
        <v>126</v>
      </c>
      <c r="DR19" s="666"/>
      <c r="DS19" s="666"/>
      <c r="DT19" s="666"/>
      <c r="DU19" s="666"/>
      <c r="DV19" s="666"/>
      <c r="DW19" s="666"/>
      <c r="DX19" s="666"/>
      <c r="DY19" s="666"/>
      <c r="DZ19" s="666"/>
      <c r="EA19" s="666"/>
      <c r="EB19" s="666"/>
      <c r="EC19" s="675"/>
    </row>
    <row r="20" spans="2:133" ht="11.25" customHeight="1">
      <c r="B20" s="662" t="s">
        <v>274</v>
      </c>
      <c r="C20" s="663"/>
      <c r="D20" s="663"/>
      <c r="E20" s="663"/>
      <c r="F20" s="663"/>
      <c r="G20" s="663"/>
      <c r="H20" s="663"/>
      <c r="I20" s="663"/>
      <c r="J20" s="663"/>
      <c r="K20" s="663"/>
      <c r="L20" s="663"/>
      <c r="M20" s="663"/>
      <c r="N20" s="663"/>
      <c r="O20" s="663"/>
      <c r="P20" s="663"/>
      <c r="Q20" s="664"/>
      <c r="R20" s="665">
        <v>12040</v>
      </c>
      <c r="S20" s="666"/>
      <c r="T20" s="666"/>
      <c r="U20" s="666"/>
      <c r="V20" s="666"/>
      <c r="W20" s="666"/>
      <c r="X20" s="666"/>
      <c r="Y20" s="667"/>
      <c r="Z20" s="668">
        <v>0</v>
      </c>
      <c r="AA20" s="668"/>
      <c r="AB20" s="668"/>
      <c r="AC20" s="668"/>
      <c r="AD20" s="669">
        <v>12040</v>
      </c>
      <c r="AE20" s="669"/>
      <c r="AF20" s="669"/>
      <c r="AG20" s="669"/>
      <c r="AH20" s="669"/>
      <c r="AI20" s="669"/>
      <c r="AJ20" s="669"/>
      <c r="AK20" s="669"/>
      <c r="AL20" s="670">
        <v>0.1</v>
      </c>
      <c r="AM20" s="671"/>
      <c r="AN20" s="671"/>
      <c r="AO20" s="672"/>
      <c r="AP20" s="662" t="s">
        <v>275</v>
      </c>
      <c r="AQ20" s="663"/>
      <c r="AR20" s="663"/>
      <c r="AS20" s="663"/>
      <c r="AT20" s="663"/>
      <c r="AU20" s="663"/>
      <c r="AV20" s="663"/>
      <c r="AW20" s="663"/>
      <c r="AX20" s="663"/>
      <c r="AY20" s="663"/>
      <c r="AZ20" s="663"/>
      <c r="BA20" s="663"/>
      <c r="BB20" s="663"/>
      <c r="BC20" s="663"/>
      <c r="BD20" s="663"/>
      <c r="BE20" s="663"/>
      <c r="BF20" s="664"/>
      <c r="BG20" s="665">
        <v>4020</v>
      </c>
      <c r="BH20" s="666"/>
      <c r="BI20" s="666"/>
      <c r="BJ20" s="666"/>
      <c r="BK20" s="666"/>
      <c r="BL20" s="666"/>
      <c r="BM20" s="666"/>
      <c r="BN20" s="667"/>
      <c r="BO20" s="668">
        <v>0.1</v>
      </c>
      <c r="BP20" s="668"/>
      <c r="BQ20" s="668"/>
      <c r="BR20" s="668"/>
      <c r="BS20" s="669" t="s">
        <v>126</v>
      </c>
      <c r="BT20" s="669"/>
      <c r="BU20" s="669"/>
      <c r="BV20" s="669"/>
      <c r="BW20" s="669"/>
      <c r="BX20" s="669"/>
      <c r="BY20" s="669"/>
      <c r="BZ20" s="669"/>
      <c r="CA20" s="669"/>
      <c r="CB20" s="673"/>
      <c r="CD20" s="680" t="s">
        <v>276</v>
      </c>
      <c r="CE20" s="681"/>
      <c r="CF20" s="681"/>
      <c r="CG20" s="681"/>
      <c r="CH20" s="681"/>
      <c r="CI20" s="681"/>
      <c r="CJ20" s="681"/>
      <c r="CK20" s="681"/>
      <c r="CL20" s="681"/>
      <c r="CM20" s="681"/>
      <c r="CN20" s="681"/>
      <c r="CO20" s="681"/>
      <c r="CP20" s="681"/>
      <c r="CQ20" s="682"/>
      <c r="CR20" s="665">
        <v>36546541</v>
      </c>
      <c r="CS20" s="666"/>
      <c r="CT20" s="666"/>
      <c r="CU20" s="666"/>
      <c r="CV20" s="666"/>
      <c r="CW20" s="666"/>
      <c r="CX20" s="666"/>
      <c r="CY20" s="667"/>
      <c r="CZ20" s="668">
        <v>100</v>
      </c>
      <c r="DA20" s="668"/>
      <c r="DB20" s="668"/>
      <c r="DC20" s="668"/>
      <c r="DD20" s="674">
        <v>3872673</v>
      </c>
      <c r="DE20" s="666"/>
      <c r="DF20" s="666"/>
      <c r="DG20" s="666"/>
      <c r="DH20" s="666"/>
      <c r="DI20" s="666"/>
      <c r="DJ20" s="666"/>
      <c r="DK20" s="666"/>
      <c r="DL20" s="666"/>
      <c r="DM20" s="666"/>
      <c r="DN20" s="666"/>
      <c r="DO20" s="666"/>
      <c r="DP20" s="667"/>
      <c r="DQ20" s="674">
        <v>19552481</v>
      </c>
      <c r="DR20" s="666"/>
      <c r="DS20" s="666"/>
      <c r="DT20" s="666"/>
      <c r="DU20" s="666"/>
      <c r="DV20" s="666"/>
      <c r="DW20" s="666"/>
      <c r="DX20" s="666"/>
      <c r="DY20" s="666"/>
      <c r="DZ20" s="666"/>
      <c r="EA20" s="666"/>
      <c r="EB20" s="666"/>
      <c r="EC20" s="675"/>
    </row>
    <row r="21" spans="2:133" ht="11.25" customHeight="1">
      <c r="B21" s="662" t="s">
        <v>277</v>
      </c>
      <c r="C21" s="663"/>
      <c r="D21" s="663"/>
      <c r="E21" s="663"/>
      <c r="F21" s="663"/>
      <c r="G21" s="663"/>
      <c r="H21" s="663"/>
      <c r="I21" s="663"/>
      <c r="J21" s="663"/>
      <c r="K21" s="663"/>
      <c r="L21" s="663"/>
      <c r="M21" s="663"/>
      <c r="N21" s="663"/>
      <c r="O21" s="663"/>
      <c r="P21" s="663"/>
      <c r="Q21" s="664"/>
      <c r="R21" s="665">
        <v>3565</v>
      </c>
      <c r="S21" s="666"/>
      <c r="T21" s="666"/>
      <c r="U21" s="666"/>
      <c r="V21" s="666"/>
      <c r="W21" s="666"/>
      <c r="X21" s="666"/>
      <c r="Y21" s="667"/>
      <c r="Z21" s="668">
        <v>0</v>
      </c>
      <c r="AA21" s="668"/>
      <c r="AB21" s="668"/>
      <c r="AC21" s="668"/>
      <c r="AD21" s="669">
        <v>3565</v>
      </c>
      <c r="AE21" s="669"/>
      <c r="AF21" s="669"/>
      <c r="AG21" s="669"/>
      <c r="AH21" s="669"/>
      <c r="AI21" s="669"/>
      <c r="AJ21" s="669"/>
      <c r="AK21" s="669"/>
      <c r="AL21" s="670">
        <v>0</v>
      </c>
      <c r="AM21" s="671"/>
      <c r="AN21" s="671"/>
      <c r="AO21" s="672"/>
      <c r="AP21" s="684" t="s">
        <v>278</v>
      </c>
      <c r="AQ21" s="685"/>
      <c r="AR21" s="685"/>
      <c r="AS21" s="685"/>
      <c r="AT21" s="685"/>
      <c r="AU21" s="685"/>
      <c r="AV21" s="685"/>
      <c r="AW21" s="685"/>
      <c r="AX21" s="685"/>
      <c r="AY21" s="685"/>
      <c r="AZ21" s="685"/>
      <c r="BA21" s="685"/>
      <c r="BB21" s="685"/>
      <c r="BC21" s="685"/>
      <c r="BD21" s="685"/>
      <c r="BE21" s="685"/>
      <c r="BF21" s="686"/>
      <c r="BG21" s="665">
        <v>4018</v>
      </c>
      <c r="BH21" s="666"/>
      <c r="BI21" s="666"/>
      <c r="BJ21" s="666"/>
      <c r="BK21" s="666"/>
      <c r="BL21" s="666"/>
      <c r="BM21" s="666"/>
      <c r="BN21" s="667"/>
      <c r="BO21" s="668">
        <v>0.1</v>
      </c>
      <c r="BP21" s="668"/>
      <c r="BQ21" s="668"/>
      <c r="BR21" s="668"/>
      <c r="BS21" s="669" t="s">
        <v>242</v>
      </c>
      <c r="BT21" s="669"/>
      <c r="BU21" s="669"/>
      <c r="BV21" s="669"/>
      <c r="BW21" s="669"/>
      <c r="BX21" s="669"/>
      <c r="BY21" s="669"/>
      <c r="BZ21" s="669"/>
      <c r="CA21" s="669"/>
      <c r="CB21" s="673"/>
      <c r="CD21" s="690"/>
      <c r="CE21" s="691"/>
      <c r="CF21" s="691"/>
      <c r="CG21" s="691"/>
      <c r="CH21" s="691"/>
      <c r="CI21" s="691"/>
      <c r="CJ21" s="691"/>
      <c r="CK21" s="691"/>
      <c r="CL21" s="691"/>
      <c r="CM21" s="691"/>
      <c r="CN21" s="691"/>
      <c r="CO21" s="691"/>
      <c r="CP21" s="691"/>
      <c r="CQ21" s="692"/>
      <c r="CR21" s="693"/>
      <c r="CS21" s="688"/>
      <c r="CT21" s="688"/>
      <c r="CU21" s="688"/>
      <c r="CV21" s="688"/>
      <c r="CW21" s="688"/>
      <c r="CX21" s="688"/>
      <c r="CY21" s="694"/>
      <c r="CZ21" s="695"/>
      <c r="DA21" s="695"/>
      <c r="DB21" s="695"/>
      <c r="DC21" s="695"/>
      <c r="DD21" s="687"/>
      <c r="DE21" s="688"/>
      <c r="DF21" s="688"/>
      <c r="DG21" s="688"/>
      <c r="DH21" s="688"/>
      <c r="DI21" s="688"/>
      <c r="DJ21" s="688"/>
      <c r="DK21" s="688"/>
      <c r="DL21" s="688"/>
      <c r="DM21" s="688"/>
      <c r="DN21" s="688"/>
      <c r="DO21" s="688"/>
      <c r="DP21" s="694"/>
      <c r="DQ21" s="687"/>
      <c r="DR21" s="688"/>
      <c r="DS21" s="688"/>
      <c r="DT21" s="688"/>
      <c r="DU21" s="688"/>
      <c r="DV21" s="688"/>
      <c r="DW21" s="688"/>
      <c r="DX21" s="688"/>
      <c r="DY21" s="688"/>
      <c r="DZ21" s="688"/>
      <c r="EA21" s="688"/>
      <c r="EB21" s="688"/>
      <c r="EC21" s="689"/>
    </row>
    <row r="22" spans="2:133" ht="11.25" customHeight="1">
      <c r="B22" s="701" t="s">
        <v>279</v>
      </c>
      <c r="C22" s="702"/>
      <c r="D22" s="702"/>
      <c r="E22" s="702"/>
      <c r="F22" s="702"/>
      <c r="G22" s="702"/>
      <c r="H22" s="702"/>
      <c r="I22" s="702"/>
      <c r="J22" s="702"/>
      <c r="K22" s="702"/>
      <c r="L22" s="702"/>
      <c r="M22" s="702"/>
      <c r="N22" s="702"/>
      <c r="O22" s="702"/>
      <c r="P22" s="702"/>
      <c r="Q22" s="703"/>
      <c r="R22" s="665">
        <v>55658</v>
      </c>
      <c r="S22" s="666"/>
      <c r="T22" s="666"/>
      <c r="U22" s="666"/>
      <c r="V22" s="666"/>
      <c r="W22" s="666"/>
      <c r="X22" s="666"/>
      <c r="Y22" s="667"/>
      <c r="Z22" s="668">
        <v>0.1</v>
      </c>
      <c r="AA22" s="668"/>
      <c r="AB22" s="668"/>
      <c r="AC22" s="668"/>
      <c r="AD22" s="669" t="s">
        <v>242</v>
      </c>
      <c r="AE22" s="669"/>
      <c r="AF22" s="669"/>
      <c r="AG22" s="669"/>
      <c r="AH22" s="669"/>
      <c r="AI22" s="669"/>
      <c r="AJ22" s="669"/>
      <c r="AK22" s="669"/>
      <c r="AL22" s="670" t="s">
        <v>242</v>
      </c>
      <c r="AM22" s="671"/>
      <c r="AN22" s="671"/>
      <c r="AO22" s="672"/>
      <c r="AP22" s="684" t="s">
        <v>280</v>
      </c>
      <c r="AQ22" s="685"/>
      <c r="AR22" s="685"/>
      <c r="AS22" s="685"/>
      <c r="AT22" s="685"/>
      <c r="AU22" s="685"/>
      <c r="AV22" s="685"/>
      <c r="AW22" s="685"/>
      <c r="AX22" s="685"/>
      <c r="AY22" s="685"/>
      <c r="AZ22" s="685"/>
      <c r="BA22" s="685"/>
      <c r="BB22" s="685"/>
      <c r="BC22" s="685"/>
      <c r="BD22" s="685"/>
      <c r="BE22" s="685"/>
      <c r="BF22" s="686"/>
      <c r="BG22" s="665" t="s">
        <v>242</v>
      </c>
      <c r="BH22" s="666"/>
      <c r="BI22" s="666"/>
      <c r="BJ22" s="666"/>
      <c r="BK22" s="666"/>
      <c r="BL22" s="666"/>
      <c r="BM22" s="666"/>
      <c r="BN22" s="667"/>
      <c r="BO22" s="668" t="s">
        <v>126</v>
      </c>
      <c r="BP22" s="668"/>
      <c r="BQ22" s="668"/>
      <c r="BR22" s="668"/>
      <c r="BS22" s="669" t="s">
        <v>126</v>
      </c>
      <c r="BT22" s="669"/>
      <c r="BU22" s="669"/>
      <c r="BV22" s="669"/>
      <c r="BW22" s="669"/>
      <c r="BX22" s="669"/>
      <c r="BY22" s="669"/>
      <c r="BZ22" s="669"/>
      <c r="CA22" s="669"/>
      <c r="CB22" s="673"/>
      <c r="CD22" s="647" t="s">
        <v>281</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c r="B23" s="662" t="s">
        <v>282</v>
      </c>
      <c r="C23" s="663"/>
      <c r="D23" s="663"/>
      <c r="E23" s="663"/>
      <c r="F23" s="663"/>
      <c r="G23" s="663"/>
      <c r="H23" s="663"/>
      <c r="I23" s="663"/>
      <c r="J23" s="663"/>
      <c r="K23" s="663"/>
      <c r="L23" s="663"/>
      <c r="M23" s="663"/>
      <c r="N23" s="663"/>
      <c r="O23" s="663"/>
      <c r="P23" s="663"/>
      <c r="Q23" s="664"/>
      <c r="R23" s="665">
        <v>9440208</v>
      </c>
      <c r="S23" s="666"/>
      <c r="T23" s="666"/>
      <c r="U23" s="666"/>
      <c r="V23" s="666"/>
      <c r="W23" s="666"/>
      <c r="X23" s="666"/>
      <c r="Y23" s="667"/>
      <c r="Z23" s="668">
        <v>24.6</v>
      </c>
      <c r="AA23" s="668"/>
      <c r="AB23" s="668"/>
      <c r="AC23" s="668"/>
      <c r="AD23" s="669">
        <v>8047707</v>
      </c>
      <c r="AE23" s="669"/>
      <c r="AF23" s="669"/>
      <c r="AG23" s="669"/>
      <c r="AH23" s="669"/>
      <c r="AI23" s="669"/>
      <c r="AJ23" s="669"/>
      <c r="AK23" s="669"/>
      <c r="AL23" s="670">
        <v>48.1</v>
      </c>
      <c r="AM23" s="671"/>
      <c r="AN23" s="671"/>
      <c r="AO23" s="672"/>
      <c r="AP23" s="684" t="s">
        <v>283</v>
      </c>
      <c r="AQ23" s="685"/>
      <c r="AR23" s="685"/>
      <c r="AS23" s="685"/>
      <c r="AT23" s="685"/>
      <c r="AU23" s="685"/>
      <c r="AV23" s="685"/>
      <c r="AW23" s="685"/>
      <c r="AX23" s="685"/>
      <c r="AY23" s="685"/>
      <c r="AZ23" s="685"/>
      <c r="BA23" s="685"/>
      <c r="BB23" s="685"/>
      <c r="BC23" s="685"/>
      <c r="BD23" s="685"/>
      <c r="BE23" s="685"/>
      <c r="BF23" s="686"/>
      <c r="BG23" s="665">
        <v>2</v>
      </c>
      <c r="BH23" s="666"/>
      <c r="BI23" s="666"/>
      <c r="BJ23" s="666"/>
      <c r="BK23" s="666"/>
      <c r="BL23" s="666"/>
      <c r="BM23" s="666"/>
      <c r="BN23" s="667"/>
      <c r="BO23" s="668">
        <v>0</v>
      </c>
      <c r="BP23" s="668"/>
      <c r="BQ23" s="668"/>
      <c r="BR23" s="668"/>
      <c r="BS23" s="669" t="s">
        <v>126</v>
      </c>
      <c r="BT23" s="669"/>
      <c r="BU23" s="669"/>
      <c r="BV23" s="669"/>
      <c r="BW23" s="669"/>
      <c r="BX23" s="669"/>
      <c r="BY23" s="669"/>
      <c r="BZ23" s="669"/>
      <c r="CA23" s="669"/>
      <c r="CB23" s="673"/>
      <c r="CD23" s="647" t="s">
        <v>222</v>
      </c>
      <c r="CE23" s="648"/>
      <c r="CF23" s="648"/>
      <c r="CG23" s="648"/>
      <c r="CH23" s="648"/>
      <c r="CI23" s="648"/>
      <c r="CJ23" s="648"/>
      <c r="CK23" s="648"/>
      <c r="CL23" s="648"/>
      <c r="CM23" s="648"/>
      <c r="CN23" s="648"/>
      <c r="CO23" s="648"/>
      <c r="CP23" s="648"/>
      <c r="CQ23" s="649"/>
      <c r="CR23" s="647" t="s">
        <v>284</v>
      </c>
      <c r="CS23" s="648"/>
      <c r="CT23" s="648"/>
      <c r="CU23" s="648"/>
      <c r="CV23" s="648"/>
      <c r="CW23" s="648"/>
      <c r="CX23" s="648"/>
      <c r="CY23" s="649"/>
      <c r="CZ23" s="647" t="s">
        <v>285</v>
      </c>
      <c r="DA23" s="648"/>
      <c r="DB23" s="648"/>
      <c r="DC23" s="649"/>
      <c r="DD23" s="647" t="s">
        <v>286</v>
      </c>
      <c r="DE23" s="648"/>
      <c r="DF23" s="648"/>
      <c r="DG23" s="648"/>
      <c r="DH23" s="648"/>
      <c r="DI23" s="648"/>
      <c r="DJ23" s="648"/>
      <c r="DK23" s="649"/>
      <c r="DL23" s="696" t="s">
        <v>287</v>
      </c>
      <c r="DM23" s="697"/>
      <c r="DN23" s="697"/>
      <c r="DO23" s="697"/>
      <c r="DP23" s="697"/>
      <c r="DQ23" s="697"/>
      <c r="DR23" s="697"/>
      <c r="DS23" s="697"/>
      <c r="DT23" s="697"/>
      <c r="DU23" s="697"/>
      <c r="DV23" s="698"/>
      <c r="DW23" s="647" t="s">
        <v>288</v>
      </c>
      <c r="DX23" s="648"/>
      <c r="DY23" s="648"/>
      <c r="DZ23" s="648"/>
      <c r="EA23" s="648"/>
      <c r="EB23" s="648"/>
      <c r="EC23" s="649"/>
    </row>
    <row r="24" spans="2:133" ht="11.25" customHeight="1">
      <c r="B24" s="662" t="s">
        <v>289</v>
      </c>
      <c r="C24" s="663"/>
      <c r="D24" s="663"/>
      <c r="E24" s="663"/>
      <c r="F24" s="663"/>
      <c r="G24" s="663"/>
      <c r="H24" s="663"/>
      <c r="I24" s="663"/>
      <c r="J24" s="663"/>
      <c r="K24" s="663"/>
      <c r="L24" s="663"/>
      <c r="M24" s="663"/>
      <c r="N24" s="663"/>
      <c r="O24" s="663"/>
      <c r="P24" s="663"/>
      <c r="Q24" s="664"/>
      <c r="R24" s="665">
        <v>8047707</v>
      </c>
      <c r="S24" s="666"/>
      <c r="T24" s="666"/>
      <c r="U24" s="666"/>
      <c r="V24" s="666"/>
      <c r="W24" s="666"/>
      <c r="X24" s="666"/>
      <c r="Y24" s="667"/>
      <c r="Z24" s="668">
        <v>21</v>
      </c>
      <c r="AA24" s="668"/>
      <c r="AB24" s="668"/>
      <c r="AC24" s="668"/>
      <c r="AD24" s="669">
        <v>8047707</v>
      </c>
      <c r="AE24" s="669"/>
      <c r="AF24" s="669"/>
      <c r="AG24" s="669"/>
      <c r="AH24" s="669"/>
      <c r="AI24" s="669"/>
      <c r="AJ24" s="669"/>
      <c r="AK24" s="669"/>
      <c r="AL24" s="670">
        <v>48.1</v>
      </c>
      <c r="AM24" s="671"/>
      <c r="AN24" s="671"/>
      <c r="AO24" s="672"/>
      <c r="AP24" s="684" t="s">
        <v>290</v>
      </c>
      <c r="AQ24" s="685"/>
      <c r="AR24" s="685"/>
      <c r="AS24" s="685"/>
      <c r="AT24" s="685"/>
      <c r="AU24" s="685"/>
      <c r="AV24" s="685"/>
      <c r="AW24" s="685"/>
      <c r="AX24" s="685"/>
      <c r="AY24" s="685"/>
      <c r="AZ24" s="685"/>
      <c r="BA24" s="685"/>
      <c r="BB24" s="685"/>
      <c r="BC24" s="685"/>
      <c r="BD24" s="685"/>
      <c r="BE24" s="685"/>
      <c r="BF24" s="686"/>
      <c r="BG24" s="665" t="s">
        <v>242</v>
      </c>
      <c r="BH24" s="666"/>
      <c r="BI24" s="666"/>
      <c r="BJ24" s="666"/>
      <c r="BK24" s="666"/>
      <c r="BL24" s="666"/>
      <c r="BM24" s="666"/>
      <c r="BN24" s="667"/>
      <c r="BO24" s="668" t="s">
        <v>126</v>
      </c>
      <c r="BP24" s="668"/>
      <c r="BQ24" s="668"/>
      <c r="BR24" s="668"/>
      <c r="BS24" s="669" t="s">
        <v>242</v>
      </c>
      <c r="BT24" s="669"/>
      <c r="BU24" s="669"/>
      <c r="BV24" s="669"/>
      <c r="BW24" s="669"/>
      <c r="BX24" s="669"/>
      <c r="BY24" s="669"/>
      <c r="BZ24" s="669"/>
      <c r="CA24" s="669"/>
      <c r="CB24" s="673"/>
      <c r="CD24" s="676" t="s">
        <v>291</v>
      </c>
      <c r="CE24" s="677"/>
      <c r="CF24" s="677"/>
      <c r="CG24" s="677"/>
      <c r="CH24" s="677"/>
      <c r="CI24" s="677"/>
      <c r="CJ24" s="677"/>
      <c r="CK24" s="677"/>
      <c r="CL24" s="677"/>
      <c r="CM24" s="677"/>
      <c r="CN24" s="677"/>
      <c r="CO24" s="677"/>
      <c r="CP24" s="677"/>
      <c r="CQ24" s="678"/>
      <c r="CR24" s="654">
        <v>15314976</v>
      </c>
      <c r="CS24" s="655"/>
      <c r="CT24" s="655"/>
      <c r="CU24" s="655"/>
      <c r="CV24" s="655"/>
      <c r="CW24" s="655"/>
      <c r="CX24" s="655"/>
      <c r="CY24" s="656"/>
      <c r="CZ24" s="659">
        <v>41.9</v>
      </c>
      <c r="DA24" s="660"/>
      <c r="DB24" s="660"/>
      <c r="DC24" s="679"/>
      <c r="DD24" s="704">
        <v>9365368</v>
      </c>
      <c r="DE24" s="655"/>
      <c r="DF24" s="655"/>
      <c r="DG24" s="655"/>
      <c r="DH24" s="655"/>
      <c r="DI24" s="655"/>
      <c r="DJ24" s="655"/>
      <c r="DK24" s="656"/>
      <c r="DL24" s="704">
        <v>9293105</v>
      </c>
      <c r="DM24" s="655"/>
      <c r="DN24" s="655"/>
      <c r="DO24" s="655"/>
      <c r="DP24" s="655"/>
      <c r="DQ24" s="655"/>
      <c r="DR24" s="655"/>
      <c r="DS24" s="655"/>
      <c r="DT24" s="655"/>
      <c r="DU24" s="655"/>
      <c r="DV24" s="656"/>
      <c r="DW24" s="659">
        <v>52.8</v>
      </c>
      <c r="DX24" s="660"/>
      <c r="DY24" s="660"/>
      <c r="DZ24" s="660"/>
      <c r="EA24" s="660"/>
      <c r="EB24" s="660"/>
      <c r="EC24" s="661"/>
    </row>
    <row r="25" spans="2:133" ht="11.25" customHeight="1">
      <c r="B25" s="662" t="s">
        <v>292</v>
      </c>
      <c r="C25" s="663"/>
      <c r="D25" s="663"/>
      <c r="E25" s="663"/>
      <c r="F25" s="663"/>
      <c r="G25" s="663"/>
      <c r="H25" s="663"/>
      <c r="I25" s="663"/>
      <c r="J25" s="663"/>
      <c r="K25" s="663"/>
      <c r="L25" s="663"/>
      <c r="M25" s="663"/>
      <c r="N25" s="663"/>
      <c r="O25" s="663"/>
      <c r="P25" s="663"/>
      <c r="Q25" s="664"/>
      <c r="R25" s="665">
        <v>1392501</v>
      </c>
      <c r="S25" s="666"/>
      <c r="T25" s="666"/>
      <c r="U25" s="666"/>
      <c r="V25" s="666"/>
      <c r="W25" s="666"/>
      <c r="X25" s="666"/>
      <c r="Y25" s="667"/>
      <c r="Z25" s="668">
        <v>3.6</v>
      </c>
      <c r="AA25" s="668"/>
      <c r="AB25" s="668"/>
      <c r="AC25" s="668"/>
      <c r="AD25" s="669" t="s">
        <v>242</v>
      </c>
      <c r="AE25" s="669"/>
      <c r="AF25" s="669"/>
      <c r="AG25" s="669"/>
      <c r="AH25" s="669"/>
      <c r="AI25" s="669"/>
      <c r="AJ25" s="669"/>
      <c r="AK25" s="669"/>
      <c r="AL25" s="670" t="s">
        <v>126</v>
      </c>
      <c r="AM25" s="671"/>
      <c r="AN25" s="671"/>
      <c r="AO25" s="672"/>
      <c r="AP25" s="684" t="s">
        <v>293</v>
      </c>
      <c r="AQ25" s="685"/>
      <c r="AR25" s="685"/>
      <c r="AS25" s="685"/>
      <c r="AT25" s="685"/>
      <c r="AU25" s="685"/>
      <c r="AV25" s="685"/>
      <c r="AW25" s="685"/>
      <c r="AX25" s="685"/>
      <c r="AY25" s="685"/>
      <c r="AZ25" s="685"/>
      <c r="BA25" s="685"/>
      <c r="BB25" s="685"/>
      <c r="BC25" s="685"/>
      <c r="BD25" s="685"/>
      <c r="BE25" s="685"/>
      <c r="BF25" s="686"/>
      <c r="BG25" s="665" t="s">
        <v>126</v>
      </c>
      <c r="BH25" s="666"/>
      <c r="BI25" s="666"/>
      <c r="BJ25" s="666"/>
      <c r="BK25" s="666"/>
      <c r="BL25" s="666"/>
      <c r="BM25" s="666"/>
      <c r="BN25" s="667"/>
      <c r="BO25" s="668" t="s">
        <v>242</v>
      </c>
      <c r="BP25" s="668"/>
      <c r="BQ25" s="668"/>
      <c r="BR25" s="668"/>
      <c r="BS25" s="669" t="s">
        <v>126</v>
      </c>
      <c r="BT25" s="669"/>
      <c r="BU25" s="669"/>
      <c r="BV25" s="669"/>
      <c r="BW25" s="669"/>
      <c r="BX25" s="669"/>
      <c r="BY25" s="669"/>
      <c r="BZ25" s="669"/>
      <c r="CA25" s="669"/>
      <c r="CB25" s="673"/>
      <c r="CD25" s="680" t="s">
        <v>294</v>
      </c>
      <c r="CE25" s="681"/>
      <c r="CF25" s="681"/>
      <c r="CG25" s="681"/>
      <c r="CH25" s="681"/>
      <c r="CI25" s="681"/>
      <c r="CJ25" s="681"/>
      <c r="CK25" s="681"/>
      <c r="CL25" s="681"/>
      <c r="CM25" s="681"/>
      <c r="CN25" s="681"/>
      <c r="CO25" s="681"/>
      <c r="CP25" s="681"/>
      <c r="CQ25" s="682"/>
      <c r="CR25" s="665">
        <v>4747448</v>
      </c>
      <c r="CS25" s="705"/>
      <c r="CT25" s="705"/>
      <c r="CU25" s="705"/>
      <c r="CV25" s="705"/>
      <c r="CW25" s="705"/>
      <c r="CX25" s="705"/>
      <c r="CY25" s="706"/>
      <c r="CZ25" s="670">
        <v>13</v>
      </c>
      <c r="DA25" s="699"/>
      <c r="DB25" s="699"/>
      <c r="DC25" s="707"/>
      <c r="DD25" s="674">
        <v>4361295</v>
      </c>
      <c r="DE25" s="705"/>
      <c r="DF25" s="705"/>
      <c r="DG25" s="705"/>
      <c r="DH25" s="705"/>
      <c r="DI25" s="705"/>
      <c r="DJ25" s="705"/>
      <c r="DK25" s="706"/>
      <c r="DL25" s="674">
        <v>4326585</v>
      </c>
      <c r="DM25" s="705"/>
      <c r="DN25" s="705"/>
      <c r="DO25" s="705"/>
      <c r="DP25" s="705"/>
      <c r="DQ25" s="705"/>
      <c r="DR25" s="705"/>
      <c r="DS25" s="705"/>
      <c r="DT25" s="705"/>
      <c r="DU25" s="705"/>
      <c r="DV25" s="706"/>
      <c r="DW25" s="670">
        <v>24.6</v>
      </c>
      <c r="DX25" s="699"/>
      <c r="DY25" s="699"/>
      <c r="DZ25" s="699"/>
      <c r="EA25" s="699"/>
      <c r="EB25" s="699"/>
      <c r="EC25" s="700"/>
    </row>
    <row r="26" spans="2:133" ht="11.25" customHeight="1">
      <c r="B26" s="662" t="s">
        <v>295</v>
      </c>
      <c r="C26" s="663"/>
      <c r="D26" s="663"/>
      <c r="E26" s="663"/>
      <c r="F26" s="663"/>
      <c r="G26" s="663"/>
      <c r="H26" s="663"/>
      <c r="I26" s="663"/>
      <c r="J26" s="663"/>
      <c r="K26" s="663"/>
      <c r="L26" s="663"/>
      <c r="M26" s="663"/>
      <c r="N26" s="663"/>
      <c r="O26" s="663"/>
      <c r="P26" s="663"/>
      <c r="Q26" s="664"/>
      <c r="R26" s="665" t="s">
        <v>242</v>
      </c>
      <c r="S26" s="666"/>
      <c r="T26" s="666"/>
      <c r="U26" s="666"/>
      <c r="V26" s="666"/>
      <c r="W26" s="666"/>
      <c r="X26" s="666"/>
      <c r="Y26" s="667"/>
      <c r="Z26" s="668" t="s">
        <v>126</v>
      </c>
      <c r="AA26" s="668"/>
      <c r="AB26" s="668"/>
      <c r="AC26" s="668"/>
      <c r="AD26" s="669" t="s">
        <v>126</v>
      </c>
      <c r="AE26" s="669"/>
      <c r="AF26" s="669"/>
      <c r="AG26" s="669"/>
      <c r="AH26" s="669"/>
      <c r="AI26" s="669"/>
      <c r="AJ26" s="669"/>
      <c r="AK26" s="669"/>
      <c r="AL26" s="670" t="s">
        <v>126</v>
      </c>
      <c r="AM26" s="671"/>
      <c r="AN26" s="671"/>
      <c r="AO26" s="672"/>
      <c r="AP26" s="684" t="s">
        <v>296</v>
      </c>
      <c r="AQ26" s="708"/>
      <c r="AR26" s="708"/>
      <c r="AS26" s="708"/>
      <c r="AT26" s="708"/>
      <c r="AU26" s="708"/>
      <c r="AV26" s="708"/>
      <c r="AW26" s="708"/>
      <c r="AX26" s="708"/>
      <c r="AY26" s="708"/>
      <c r="AZ26" s="708"/>
      <c r="BA26" s="708"/>
      <c r="BB26" s="708"/>
      <c r="BC26" s="708"/>
      <c r="BD26" s="708"/>
      <c r="BE26" s="708"/>
      <c r="BF26" s="686"/>
      <c r="BG26" s="665" t="s">
        <v>126</v>
      </c>
      <c r="BH26" s="666"/>
      <c r="BI26" s="666"/>
      <c r="BJ26" s="666"/>
      <c r="BK26" s="666"/>
      <c r="BL26" s="666"/>
      <c r="BM26" s="666"/>
      <c r="BN26" s="667"/>
      <c r="BO26" s="668" t="s">
        <v>126</v>
      </c>
      <c r="BP26" s="668"/>
      <c r="BQ26" s="668"/>
      <c r="BR26" s="668"/>
      <c r="BS26" s="669" t="s">
        <v>126</v>
      </c>
      <c r="BT26" s="669"/>
      <c r="BU26" s="669"/>
      <c r="BV26" s="669"/>
      <c r="BW26" s="669"/>
      <c r="BX26" s="669"/>
      <c r="BY26" s="669"/>
      <c r="BZ26" s="669"/>
      <c r="CA26" s="669"/>
      <c r="CB26" s="673"/>
      <c r="CD26" s="680" t="s">
        <v>297</v>
      </c>
      <c r="CE26" s="681"/>
      <c r="CF26" s="681"/>
      <c r="CG26" s="681"/>
      <c r="CH26" s="681"/>
      <c r="CI26" s="681"/>
      <c r="CJ26" s="681"/>
      <c r="CK26" s="681"/>
      <c r="CL26" s="681"/>
      <c r="CM26" s="681"/>
      <c r="CN26" s="681"/>
      <c r="CO26" s="681"/>
      <c r="CP26" s="681"/>
      <c r="CQ26" s="682"/>
      <c r="CR26" s="665">
        <v>2759577</v>
      </c>
      <c r="CS26" s="666"/>
      <c r="CT26" s="666"/>
      <c r="CU26" s="666"/>
      <c r="CV26" s="666"/>
      <c r="CW26" s="666"/>
      <c r="CX26" s="666"/>
      <c r="CY26" s="667"/>
      <c r="CZ26" s="670">
        <v>7.6</v>
      </c>
      <c r="DA26" s="699"/>
      <c r="DB26" s="699"/>
      <c r="DC26" s="707"/>
      <c r="DD26" s="674">
        <v>2518688</v>
      </c>
      <c r="DE26" s="666"/>
      <c r="DF26" s="666"/>
      <c r="DG26" s="666"/>
      <c r="DH26" s="666"/>
      <c r="DI26" s="666"/>
      <c r="DJ26" s="666"/>
      <c r="DK26" s="667"/>
      <c r="DL26" s="674" t="s">
        <v>242</v>
      </c>
      <c r="DM26" s="666"/>
      <c r="DN26" s="666"/>
      <c r="DO26" s="666"/>
      <c r="DP26" s="666"/>
      <c r="DQ26" s="666"/>
      <c r="DR26" s="666"/>
      <c r="DS26" s="666"/>
      <c r="DT26" s="666"/>
      <c r="DU26" s="666"/>
      <c r="DV26" s="667"/>
      <c r="DW26" s="670" t="s">
        <v>242</v>
      </c>
      <c r="DX26" s="699"/>
      <c r="DY26" s="699"/>
      <c r="DZ26" s="699"/>
      <c r="EA26" s="699"/>
      <c r="EB26" s="699"/>
      <c r="EC26" s="700"/>
    </row>
    <row r="27" spans="2:133" ht="11.25" customHeight="1">
      <c r="B27" s="662" t="s">
        <v>298</v>
      </c>
      <c r="C27" s="663"/>
      <c r="D27" s="663"/>
      <c r="E27" s="663"/>
      <c r="F27" s="663"/>
      <c r="G27" s="663"/>
      <c r="H27" s="663"/>
      <c r="I27" s="663"/>
      <c r="J27" s="663"/>
      <c r="K27" s="663"/>
      <c r="L27" s="663"/>
      <c r="M27" s="663"/>
      <c r="N27" s="663"/>
      <c r="O27" s="663"/>
      <c r="P27" s="663"/>
      <c r="Q27" s="664"/>
      <c r="R27" s="665">
        <v>18048057</v>
      </c>
      <c r="S27" s="666"/>
      <c r="T27" s="666"/>
      <c r="U27" s="666"/>
      <c r="V27" s="666"/>
      <c r="W27" s="666"/>
      <c r="X27" s="666"/>
      <c r="Y27" s="667"/>
      <c r="Z27" s="668">
        <v>47.1</v>
      </c>
      <c r="AA27" s="668"/>
      <c r="AB27" s="668"/>
      <c r="AC27" s="668"/>
      <c r="AD27" s="669">
        <v>16655554</v>
      </c>
      <c r="AE27" s="669"/>
      <c r="AF27" s="669"/>
      <c r="AG27" s="669"/>
      <c r="AH27" s="669"/>
      <c r="AI27" s="669"/>
      <c r="AJ27" s="669"/>
      <c r="AK27" s="669"/>
      <c r="AL27" s="670">
        <v>99.6</v>
      </c>
      <c r="AM27" s="671"/>
      <c r="AN27" s="671"/>
      <c r="AO27" s="672"/>
      <c r="AP27" s="662" t="s">
        <v>299</v>
      </c>
      <c r="AQ27" s="663"/>
      <c r="AR27" s="663"/>
      <c r="AS27" s="663"/>
      <c r="AT27" s="663"/>
      <c r="AU27" s="663"/>
      <c r="AV27" s="663"/>
      <c r="AW27" s="663"/>
      <c r="AX27" s="663"/>
      <c r="AY27" s="663"/>
      <c r="AZ27" s="663"/>
      <c r="BA27" s="663"/>
      <c r="BB27" s="663"/>
      <c r="BC27" s="663"/>
      <c r="BD27" s="663"/>
      <c r="BE27" s="663"/>
      <c r="BF27" s="664"/>
      <c r="BG27" s="665">
        <v>6497022</v>
      </c>
      <c r="BH27" s="666"/>
      <c r="BI27" s="666"/>
      <c r="BJ27" s="666"/>
      <c r="BK27" s="666"/>
      <c r="BL27" s="666"/>
      <c r="BM27" s="666"/>
      <c r="BN27" s="667"/>
      <c r="BO27" s="668">
        <v>100</v>
      </c>
      <c r="BP27" s="668"/>
      <c r="BQ27" s="668"/>
      <c r="BR27" s="668"/>
      <c r="BS27" s="669">
        <v>64814</v>
      </c>
      <c r="BT27" s="669"/>
      <c r="BU27" s="669"/>
      <c r="BV27" s="669"/>
      <c r="BW27" s="669"/>
      <c r="BX27" s="669"/>
      <c r="BY27" s="669"/>
      <c r="BZ27" s="669"/>
      <c r="CA27" s="669"/>
      <c r="CB27" s="673"/>
      <c r="CD27" s="680" t="s">
        <v>300</v>
      </c>
      <c r="CE27" s="681"/>
      <c r="CF27" s="681"/>
      <c r="CG27" s="681"/>
      <c r="CH27" s="681"/>
      <c r="CI27" s="681"/>
      <c r="CJ27" s="681"/>
      <c r="CK27" s="681"/>
      <c r="CL27" s="681"/>
      <c r="CM27" s="681"/>
      <c r="CN27" s="681"/>
      <c r="CO27" s="681"/>
      <c r="CP27" s="681"/>
      <c r="CQ27" s="682"/>
      <c r="CR27" s="665">
        <v>7558828</v>
      </c>
      <c r="CS27" s="705"/>
      <c r="CT27" s="705"/>
      <c r="CU27" s="705"/>
      <c r="CV27" s="705"/>
      <c r="CW27" s="705"/>
      <c r="CX27" s="705"/>
      <c r="CY27" s="706"/>
      <c r="CZ27" s="670">
        <v>20.7</v>
      </c>
      <c r="DA27" s="699"/>
      <c r="DB27" s="699"/>
      <c r="DC27" s="707"/>
      <c r="DD27" s="674">
        <v>2107908</v>
      </c>
      <c r="DE27" s="705"/>
      <c r="DF27" s="705"/>
      <c r="DG27" s="705"/>
      <c r="DH27" s="705"/>
      <c r="DI27" s="705"/>
      <c r="DJ27" s="705"/>
      <c r="DK27" s="706"/>
      <c r="DL27" s="674">
        <v>2070355</v>
      </c>
      <c r="DM27" s="705"/>
      <c r="DN27" s="705"/>
      <c r="DO27" s="705"/>
      <c r="DP27" s="705"/>
      <c r="DQ27" s="705"/>
      <c r="DR27" s="705"/>
      <c r="DS27" s="705"/>
      <c r="DT27" s="705"/>
      <c r="DU27" s="705"/>
      <c r="DV27" s="706"/>
      <c r="DW27" s="670">
        <v>11.8</v>
      </c>
      <c r="DX27" s="699"/>
      <c r="DY27" s="699"/>
      <c r="DZ27" s="699"/>
      <c r="EA27" s="699"/>
      <c r="EB27" s="699"/>
      <c r="EC27" s="700"/>
    </row>
    <row r="28" spans="2:133" ht="11.25" customHeight="1">
      <c r="B28" s="662" t="s">
        <v>301</v>
      </c>
      <c r="C28" s="663"/>
      <c r="D28" s="663"/>
      <c r="E28" s="663"/>
      <c r="F28" s="663"/>
      <c r="G28" s="663"/>
      <c r="H28" s="663"/>
      <c r="I28" s="663"/>
      <c r="J28" s="663"/>
      <c r="K28" s="663"/>
      <c r="L28" s="663"/>
      <c r="M28" s="663"/>
      <c r="N28" s="663"/>
      <c r="O28" s="663"/>
      <c r="P28" s="663"/>
      <c r="Q28" s="664"/>
      <c r="R28" s="665">
        <v>11381</v>
      </c>
      <c r="S28" s="666"/>
      <c r="T28" s="666"/>
      <c r="U28" s="666"/>
      <c r="V28" s="666"/>
      <c r="W28" s="666"/>
      <c r="X28" s="666"/>
      <c r="Y28" s="667"/>
      <c r="Z28" s="668">
        <v>0</v>
      </c>
      <c r="AA28" s="668"/>
      <c r="AB28" s="668"/>
      <c r="AC28" s="668"/>
      <c r="AD28" s="669">
        <v>11381</v>
      </c>
      <c r="AE28" s="669"/>
      <c r="AF28" s="669"/>
      <c r="AG28" s="669"/>
      <c r="AH28" s="669"/>
      <c r="AI28" s="669"/>
      <c r="AJ28" s="669"/>
      <c r="AK28" s="669"/>
      <c r="AL28" s="670">
        <v>0.1</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302</v>
      </c>
      <c r="CE28" s="681"/>
      <c r="CF28" s="681"/>
      <c r="CG28" s="681"/>
      <c r="CH28" s="681"/>
      <c r="CI28" s="681"/>
      <c r="CJ28" s="681"/>
      <c r="CK28" s="681"/>
      <c r="CL28" s="681"/>
      <c r="CM28" s="681"/>
      <c r="CN28" s="681"/>
      <c r="CO28" s="681"/>
      <c r="CP28" s="681"/>
      <c r="CQ28" s="682"/>
      <c r="CR28" s="665">
        <v>3008700</v>
      </c>
      <c r="CS28" s="666"/>
      <c r="CT28" s="666"/>
      <c r="CU28" s="666"/>
      <c r="CV28" s="666"/>
      <c r="CW28" s="666"/>
      <c r="CX28" s="666"/>
      <c r="CY28" s="667"/>
      <c r="CZ28" s="670">
        <v>8.1999999999999993</v>
      </c>
      <c r="DA28" s="699"/>
      <c r="DB28" s="699"/>
      <c r="DC28" s="707"/>
      <c r="DD28" s="674">
        <v>2896165</v>
      </c>
      <c r="DE28" s="666"/>
      <c r="DF28" s="666"/>
      <c r="DG28" s="666"/>
      <c r="DH28" s="666"/>
      <c r="DI28" s="666"/>
      <c r="DJ28" s="666"/>
      <c r="DK28" s="667"/>
      <c r="DL28" s="674">
        <v>2896165</v>
      </c>
      <c r="DM28" s="666"/>
      <c r="DN28" s="666"/>
      <c r="DO28" s="666"/>
      <c r="DP28" s="666"/>
      <c r="DQ28" s="666"/>
      <c r="DR28" s="666"/>
      <c r="DS28" s="666"/>
      <c r="DT28" s="666"/>
      <c r="DU28" s="666"/>
      <c r="DV28" s="667"/>
      <c r="DW28" s="670">
        <v>16.5</v>
      </c>
      <c r="DX28" s="699"/>
      <c r="DY28" s="699"/>
      <c r="DZ28" s="699"/>
      <c r="EA28" s="699"/>
      <c r="EB28" s="699"/>
      <c r="EC28" s="700"/>
    </row>
    <row r="29" spans="2:133" ht="11.25" customHeight="1">
      <c r="B29" s="662" t="s">
        <v>303</v>
      </c>
      <c r="C29" s="663"/>
      <c r="D29" s="663"/>
      <c r="E29" s="663"/>
      <c r="F29" s="663"/>
      <c r="G29" s="663"/>
      <c r="H29" s="663"/>
      <c r="I29" s="663"/>
      <c r="J29" s="663"/>
      <c r="K29" s="663"/>
      <c r="L29" s="663"/>
      <c r="M29" s="663"/>
      <c r="N29" s="663"/>
      <c r="O29" s="663"/>
      <c r="P29" s="663"/>
      <c r="Q29" s="664"/>
      <c r="R29" s="665">
        <v>211798</v>
      </c>
      <c r="S29" s="666"/>
      <c r="T29" s="666"/>
      <c r="U29" s="666"/>
      <c r="V29" s="666"/>
      <c r="W29" s="666"/>
      <c r="X29" s="666"/>
      <c r="Y29" s="667"/>
      <c r="Z29" s="668">
        <v>0.6</v>
      </c>
      <c r="AA29" s="668"/>
      <c r="AB29" s="668"/>
      <c r="AC29" s="668"/>
      <c r="AD29" s="669" t="s">
        <v>126</v>
      </c>
      <c r="AE29" s="669"/>
      <c r="AF29" s="669"/>
      <c r="AG29" s="669"/>
      <c r="AH29" s="669"/>
      <c r="AI29" s="669"/>
      <c r="AJ29" s="669"/>
      <c r="AK29" s="669"/>
      <c r="AL29" s="670" t="s">
        <v>242</v>
      </c>
      <c r="AM29" s="671"/>
      <c r="AN29" s="671"/>
      <c r="AO29" s="672"/>
      <c r="AP29" s="709"/>
      <c r="AQ29" s="710"/>
      <c r="AR29" s="710"/>
      <c r="AS29" s="710"/>
      <c r="AT29" s="710"/>
      <c r="AU29" s="710"/>
      <c r="AV29" s="710"/>
      <c r="AW29" s="710"/>
      <c r="AX29" s="710"/>
      <c r="AY29" s="710"/>
      <c r="AZ29" s="710"/>
      <c r="BA29" s="710"/>
      <c r="BB29" s="710"/>
      <c r="BC29" s="710"/>
      <c r="BD29" s="710"/>
      <c r="BE29" s="710"/>
      <c r="BF29" s="711"/>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14" t="s">
        <v>304</v>
      </c>
      <c r="CE29" s="715"/>
      <c r="CF29" s="680" t="s">
        <v>69</v>
      </c>
      <c r="CG29" s="681"/>
      <c r="CH29" s="681"/>
      <c r="CI29" s="681"/>
      <c r="CJ29" s="681"/>
      <c r="CK29" s="681"/>
      <c r="CL29" s="681"/>
      <c r="CM29" s="681"/>
      <c r="CN29" s="681"/>
      <c r="CO29" s="681"/>
      <c r="CP29" s="681"/>
      <c r="CQ29" s="682"/>
      <c r="CR29" s="665">
        <v>3008374</v>
      </c>
      <c r="CS29" s="705"/>
      <c r="CT29" s="705"/>
      <c r="CU29" s="705"/>
      <c r="CV29" s="705"/>
      <c r="CW29" s="705"/>
      <c r="CX29" s="705"/>
      <c r="CY29" s="706"/>
      <c r="CZ29" s="670">
        <v>8.1999999999999993</v>
      </c>
      <c r="DA29" s="699"/>
      <c r="DB29" s="699"/>
      <c r="DC29" s="707"/>
      <c r="DD29" s="674">
        <v>2895839</v>
      </c>
      <c r="DE29" s="705"/>
      <c r="DF29" s="705"/>
      <c r="DG29" s="705"/>
      <c r="DH29" s="705"/>
      <c r="DI29" s="705"/>
      <c r="DJ29" s="705"/>
      <c r="DK29" s="706"/>
      <c r="DL29" s="674">
        <v>2895839</v>
      </c>
      <c r="DM29" s="705"/>
      <c r="DN29" s="705"/>
      <c r="DO29" s="705"/>
      <c r="DP29" s="705"/>
      <c r="DQ29" s="705"/>
      <c r="DR29" s="705"/>
      <c r="DS29" s="705"/>
      <c r="DT29" s="705"/>
      <c r="DU29" s="705"/>
      <c r="DV29" s="706"/>
      <c r="DW29" s="670">
        <v>16.5</v>
      </c>
      <c r="DX29" s="699"/>
      <c r="DY29" s="699"/>
      <c r="DZ29" s="699"/>
      <c r="EA29" s="699"/>
      <c r="EB29" s="699"/>
      <c r="EC29" s="700"/>
    </row>
    <row r="30" spans="2:133" ht="11.25" customHeight="1">
      <c r="B30" s="662" t="s">
        <v>305</v>
      </c>
      <c r="C30" s="663"/>
      <c r="D30" s="663"/>
      <c r="E30" s="663"/>
      <c r="F30" s="663"/>
      <c r="G30" s="663"/>
      <c r="H30" s="663"/>
      <c r="I30" s="663"/>
      <c r="J30" s="663"/>
      <c r="K30" s="663"/>
      <c r="L30" s="663"/>
      <c r="M30" s="663"/>
      <c r="N30" s="663"/>
      <c r="O30" s="663"/>
      <c r="P30" s="663"/>
      <c r="Q30" s="664"/>
      <c r="R30" s="665">
        <v>241500</v>
      </c>
      <c r="S30" s="666"/>
      <c r="T30" s="666"/>
      <c r="U30" s="666"/>
      <c r="V30" s="666"/>
      <c r="W30" s="666"/>
      <c r="X30" s="666"/>
      <c r="Y30" s="667"/>
      <c r="Z30" s="668">
        <v>0.6</v>
      </c>
      <c r="AA30" s="668"/>
      <c r="AB30" s="668"/>
      <c r="AC30" s="668"/>
      <c r="AD30" s="669">
        <v>43385</v>
      </c>
      <c r="AE30" s="669"/>
      <c r="AF30" s="669"/>
      <c r="AG30" s="669"/>
      <c r="AH30" s="669"/>
      <c r="AI30" s="669"/>
      <c r="AJ30" s="669"/>
      <c r="AK30" s="669"/>
      <c r="AL30" s="670">
        <v>0.3</v>
      </c>
      <c r="AM30" s="671"/>
      <c r="AN30" s="671"/>
      <c r="AO30" s="672"/>
      <c r="AP30" s="644" t="s">
        <v>222</v>
      </c>
      <c r="AQ30" s="645"/>
      <c r="AR30" s="645"/>
      <c r="AS30" s="645"/>
      <c r="AT30" s="645"/>
      <c r="AU30" s="645"/>
      <c r="AV30" s="645"/>
      <c r="AW30" s="645"/>
      <c r="AX30" s="645"/>
      <c r="AY30" s="645"/>
      <c r="AZ30" s="645"/>
      <c r="BA30" s="645"/>
      <c r="BB30" s="645"/>
      <c r="BC30" s="645"/>
      <c r="BD30" s="645"/>
      <c r="BE30" s="645"/>
      <c r="BF30" s="646"/>
      <c r="BG30" s="644" t="s">
        <v>306</v>
      </c>
      <c r="BH30" s="712"/>
      <c r="BI30" s="712"/>
      <c r="BJ30" s="712"/>
      <c r="BK30" s="712"/>
      <c r="BL30" s="712"/>
      <c r="BM30" s="712"/>
      <c r="BN30" s="712"/>
      <c r="BO30" s="712"/>
      <c r="BP30" s="712"/>
      <c r="BQ30" s="713"/>
      <c r="BR30" s="644" t="s">
        <v>307</v>
      </c>
      <c r="BS30" s="712"/>
      <c r="BT30" s="712"/>
      <c r="BU30" s="712"/>
      <c r="BV30" s="712"/>
      <c r="BW30" s="712"/>
      <c r="BX30" s="712"/>
      <c r="BY30" s="712"/>
      <c r="BZ30" s="712"/>
      <c r="CA30" s="712"/>
      <c r="CB30" s="713"/>
      <c r="CD30" s="716"/>
      <c r="CE30" s="717"/>
      <c r="CF30" s="680" t="s">
        <v>308</v>
      </c>
      <c r="CG30" s="681"/>
      <c r="CH30" s="681"/>
      <c r="CI30" s="681"/>
      <c r="CJ30" s="681"/>
      <c r="CK30" s="681"/>
      <c r="CL30" s="681"/>
      <c r="CM30" s="681"/>
      <c r="CN30" s="681"/>
      <c r="CO30" s="681"/>
      <c r="CP30" s="681"/>
      <c r="CQ30" s="682"/>
      <c r="CR30" s="665">
        <v>2889634</v>
      </c>
      <c r="CS30" s="666"/>
      <c r="CT30" s="666"/>
      <c r="CU30" s="666"/>
      <c r="CV30" s="666"/>
      <c r="CW30" s="666"/>
      <c r="CX30" s="666"/>
      <c r="CY30" s="667"/>
      <c r="CZ30" s="670">
        <v>7.9</v>
      </c>
      <c r="DA30" s="699"/>
      <c r="DB30" s="699"/>
      <c r="DC30" s="707"/>
      <c r="DD30" s="674">
        <v>2777142</v>
      </c>
      <c r="DE30" s="666"/>
      <c r="DF30" s="666"/>
      <c r="DG30" s="666"/>
      <c r="DH30" s="666"/>
      <c r="DI30" s="666"/>
      <c r="DJ30" s="666"/>
      <c r="DK30" s="667"/>
      <c r="DL30" s="674">
        <v>2777142</v>
      </c>
      <c r="DM30" s="666"/>
      <c r="DN30" s="666"/>
      <c r="DO30" s="666"/>
      <c r="DP30" s="666"/>
      <c r="DQ30" s="666"/>
      <c r="DR30" s="666"/>
      <c r="DS30" s="666"/>
      <c r="DT30" s="666"/>
      <c r="DU30" s="666"/>
      <c r="DV30" s="667"/>
      <c r="DW30" s="670">
        <v>15.8</v>
      </c>
      <c r="DX30" s="699"/>
      <c r="DY30" s="699"/>
      <c r="DZ30" s="699"/>
      <c r="EA30" s="699"/>
      <c r="EB30" s="699"/>
      <c r="EC30" s="700"/>
    </row>
    <row r="31" spans="2:133" ht="11.25" customHeight="1">
      <c r="B31" s="662" t="s">
        <v>309</v>
      </c>
      <c r="C31" s="663"/>
      <c r="D31" s="663"/>
      <c r="E31" s="663"/>
      <c r="F31" s="663"/>
      <c r="G31" s="663"/>
      <c r="H31" s="663"/>
      <c r="I31" s="663"/>
      <c r="J31" s="663"/>
      <c r="K31" s="663"/>
      <c r="L31" s="663"/>
      <c r="M31" s="663"/>
      <c r="N31" s="663"/>
      <c r="O31" s="663"/>
      <c r="P31" s="663"/>
      <c r="Q31" s="664"/>
      <c r="R31" s="665">
        <v>190179</v>
      </c>
      <c r="S31" s="666"/>
      <c r="T31" s="666"/>
      <c r="U31" s="666"/>
      <c r="V31" s="666"/>
      <c r="W31" s="666"/>
      <c r="X31" s="666"/>
      <c r="Y31" s="667"/>
      <c r="Z31" s="668">
        <v>0.5</v>
      </c>
      <c r="AA31" s="668"/>
      <c r="AB31" s="668"/>
      <c r="AC31" s="668"/>
      <c r="AD31" s="669" t="s">
        <v>242</v>
      </c>
      <c r="AE31" s="669"/>
      <c r="AF31" s="669"/>
      <c r="AG31" s="669"/>
      <c r="AH31" s="669"/>
      <c r="AI31" s="669"/>
      <c r="AJ31" s="669"/>
      <c r="AK31" s="669"/>
      <c r="AL31" s="670" t="s">
        <v>126</v>
      </c>
      <c r="AM31" s="671"/>
      <c r="AN31" s="671"/>
      <c r="AO31" s="672"/>
      <c r="AP31" s="725" t="s">
        <v>310</v>
      </c>
      <c r="AQ31" s="726"/>
      <c r="AR31" s="726"/>
      <c r="AS31" s="726"/>
      <c r="AT31" s="731" t="s">
        <v>311</v>
      </c>
      <c r="AU31" s="217"/>
      <c r="AV31" s="217"/>
      <c r="AW31" s="217"/>
      <c r="AX31" s="651" t="s">
        <v>187</v>
      </c>
      <c r="AY31" s="652"/>
      <c r="AZ31" s="652"/>
      <c r="BA31" s="652"/>
      <c r="BB31" s="652"/>
      <c r="BC31" s="652"/>
      <c r="BD31" s="652"/>
      <c r="BE31" s="652"/>
      <c r="BF31" s="653"/>
      <c r="BG31" s="724">
        <v>98.8</v>
      </c>
      <c r="BH31" s="720"/>
      <c r="BI31" s="720"/>
      <c r="BJ31" s="720"/>
      <c r="BK31" s="720"/>
      <c r="BL31" s="720"/>
      <c r="BM31" s="660">
        <v>95.5</v>
      </c>
      <c r="BN31" s="720"/>
      <c r="BO31" s="720"/>
      <c r="BP31" s="720"/>
      <c r="BQ31" s="721"/>
      <c r="BR31" s="724">
        <v>98.5</v>
      </c>
      <c r="BS31" s="720"/>
      <c r="BT31" s="720"/>
      <c r="BU31" s="720"/>
      <c r="BV31" s="720"/>
      <c r="BW31" s="720"/>
      <c r="BX31" s="660">
        <v>95.5</v>
      </c>
      <c r="BY31" s="720"/>
      <c r="BZ31" s="720"/>
      <c r="CA31" s="720"/>
      <c r="CB31" s="721"/>
      <c r="CD31" s="716"/>
      <c r="CE31" s="717"/>
      <c r="CF31" s="680" t="s">
        <v>312</v>
      </c>
      <c r="CG31" s="681"/>
      <c r="CH31" s="681"/>
      <c r="CI31" s="681"/>
      <c r="CJ31" s="681"/>
      <c r="CK31" s="681"/>
      <c r="CL31" s="681"/>
      <c r="CM31" s="681"/>
      <c r="CN31" s="681"/>
      <c r="CO31" s="681"/>
      <c r="CP31" s="681"/>
      <c r="CQ31" s="682"/>
      <c r="CR31" s="665">
        <v>118740</v>
      </c>
      <c r="CS31" s="705"/>
      <c r="CT31" s="705"/>
      <c r="CU31" s="705"/>
      <c r="CV31" s="705"/>
      <c r="CW31" s="705"/>
      <c r="CX31" s="705"/>
      <c r="CY31" s="706"/>
      <c r="CZ31" s="670">
        <v>0.3</v>
      </c>
      <c r="DA31" s="699"/>
      <c r="DB31" s="699"/>
      <c r="DC31" s="707"/>
      <c r="DD31" s="674">
        <v>118697</v>
      </c>
      <c r="DE31" s="705"/>
      <c r="DF31" s="705"/>
      <c r="DG31" s="705"/>
      <c r="DH31" s="705"/>
      <c r="DI31" s="705"/>
      <c r="DJ31" s="705"/>
      <c r="DK31" s="706"/>
      <c r="DL31" s="674">
        <v>118697</v>
      </c>
      <c r="DM31" s="705"/>
      <c r="DN31" s="705"/>
      <c r="DO31" s="705"/>
      <c r="DP31" s="705"/>
      <c r="DQ31" s="705"/>
      <c r="DR31" s="705"/>
      <c r="DS31" s="705"/>
      <c r="DT31" s="705"/>
      <c r="DU31" s="705"/>
      <c r="DV31" s="706"/>
      <c r="DW31" s="670">
        <v>0.7</v>
      </c>
      <c r="DX31" s="699"/>
      <c r="DY31" s="699"/>
      <c r="DZ31" s="699"/>
      <c r="EA31" s="699"/>
      <c r="EB31" s="699"/>
      <c r="EC31" s="700"/>
    </row>
    <row r="32" spans="2:133" ht="11.25" customHeight="1">
      <c r="B32" s="662" t="s">
        <v>313</v>
      </c>
      <c r="C32" s="663"/>
      <c r="D32" s="663"/>
      <c r="E32" s="663"/>
      <c r="F32" s="663"/>
      <c r="G32" s="663"/>
      <c r="H32" s="663"/>
      <c r="I32" s="663"/>
      <c r="J32" s="663"/>
      <c r="K32" s="663"/>
      <c r="L32" s="663"/>
      <c r="M32" s="663"/>
      <c r="N32" s="663"/>
      <c r="O32" s="663"/>
      <c r="P32" s="663"/>
      <c r="Q32" s="664"/>
      <c r="R32" s="665">
        <v>7816343</v>
      </c>
      <c r="S32" s="666"/>
      <c r="T32" s="666"/>
      <c r="U32" s="666"/>
      <c r="V32" s="666"/>
      <c r="W32" s="666"/>
      <c r="X32" s="666"/>
      <c r="Y32" s="667"/>
      <c r="Z32" s="668">
        <v>20.399999999999999</v>
      </c>
      <c r="AA32" s="668"/>
      <c r="AB32" s="668"/>
      <c r="AC32" s="668"/>
      <c r="AD32" s="669" t="s">
        <v>242</v>
      </c>
      <c r="AE32" s="669"/>
      <c r="AF32" s="669"/>
      <c r="AG32" s="669"/>
      <c r="AH32" s="669"/>
      <c r="AI32" s="669"/>
      <c r="AJ32" s="669"/>
      <c r="AK32" s="669"/>
      <c r="AL32" s="670" t="s">
        <v>242</v>
      </c>
      <c r="AM32" s="671"/>
      <c r="AN32" s="671"/>
      <c r="AO32" s="672"/>
      <c r="AP32" s="727"/>
      <c r="AQ32" s="728"/>
      <c r="AR32" s="728"/>
      <c r="AS32" s="728"/>
      <c r="AT32" s="732"/>
      <c r="AU32" s="216" t="s">
        <v>314</v>
      </c>
      <c r="AV32" s="216"/>
      <c r="AW32" s="216"/>
      <c r="AX32" s="662" t="s">
        <v>315</v>
      </c>
      <c r="AY32" s="663"/>
      <c r="AZ32" s="663"/>
      <c r="BA32" s="663"/>
      <c r="BB32" s="663"/>
      <c r="BC32" s="663"/>
      <c r="BD32" s="663"/>
      <c r="BE32" s="663"/>
      <c r="BF32" s="664"/>
      <c r="BG32" s="734">
        <v>98.9</v>
      </c>
      <c r="BH32" s="705"/>
      <c r="BI32" s="705"/>
      <c r="BJ32" s="705"/>
      <c r="BK32" s="705"/>
      <c r="BL32" s="705"/>
      <c r="BM32" s="671">
        <v>96</v>
      </c>
      <c r="BN32" s="722"/>
      <c r="BO32" s="722"/>
      <c r="BP32" s="722"/>
      <c r="BQ32" s="723"/>
      <c r="BR32" s="734">
        <v>98.3</v>
      </c>
      <c r="BS32" s="705"/>
      <c r="BT32" s="705"/>
      <c r="BU32" s="705"/>
      <c r="BV32" s="705"/>
      <c r="BW32" s="705"/>
      <c r="BX32" s="671">
        <v>95.8</v>
      </c>
      <c r="BY32" s="722"/>
      <c r="BZ32" s="722"/>
      <c r="CA32" s="722"/>
      <c r="CB32" s="723"/>
      <c r="CD32" s="718"/>
      <c r="CE32" s="719"/>
      <c r="CF32" s="680" t="s">
        <v>316</v>
      </c>
      <c r="CG32" s="681"/>
      <c r="CH32" s="681"/>
      <c r="CI32" s="681"/>
      <c r="CJ32" s="681"/>
      <c r="CK32" s="681"/>
      <c r="CL32" s="681"/>
      <c r="CM32" s="681"/>
      <c r="CN32" s="681"/>
      <c r="CO32" s="681"/>
      <c r="CP32" s="681"/>
      <c r="CQ32" s="682"/>
      <c r="CR32" s="665">
        <v>326</v>
      </c>
      <c r="CS32" s="666"/>
      <c r="CT32" s="666"/>
      <c r="CU32" s="666"/>
      <c r="CV32" s="666"/>
      <c r="CW32" s="666"/>
      <c r="CX32" s="666"/>
      <c r="CY32" s="667"/>
      <c r="CZ32" s="670">
        <v>0</v>
      </c>
      <c r="DA32" s="699"/>
      <c r="DB32" s="699"/>
      <c r="DC32" s="707"/>
      <c r="DD32" s="674">
        <v>326</v>
      </c>
      <c r="DE32" s="666"/>
      <c r="DF32" s="666"/>
      <c r="DG32" s="666"/>
      <c r="DH32" s="666"/>
      <c r="DI32" s="666"/>
      <c r="DJ32" s="666"/>
      <c r="DK32" s="667"/>
      <c r="DL32" s="674">
        <v>326</v>
      </c>
      <c r="DM32" s="666"/>
      <c r="DN32" s="666"/>
      <c r="DO32" s="666"/>
      <c r="DP32" s="666"/>
      <c r="DQ32" s="666"/>
      <c r="DR32" s="666"/>
      <c r="DS32" s="666"/>
      <c r="DT32" s="666"/>
      <c r="DU32" s="666"/>
      <c r="DV32" s="667"/>
      <c r="DW32" s="670">
        <v>0</v>
      </c>
      <c r="DX32" s="699"/>
      <c r="DY32" s="699"/>
      <c r="DZ32" s="699"/>
      <c r="EA32" s="699"/>
      <c r="EB32" s="699"/>
      <c r="EC32" s="700"/>
    </row>
    <row r="33" spans="2:133" ht="11.25" customHeight="1">
      <c r="B33" s="701" t="s">
        <v>317</v>
      </c>
      <c r="C33" s="702"/>
      <c r="D33" s="702"/>
      <c r="E33" s="702"/>
      <c r="F33" s="702"/>
      <c r="G33" s="702"/>
      <c r="H33" s="702"/>
      <c r="I33" s="702"/>
      <c r="J33" s="702"/>
      <c r="K33" s="702"/>
      <c r="L33" s="702"/>
      <c r="M33" s="702"/>
      <c r="N33" s="702"/>
      <c r="O33" s="702"/>
      <c r="P33" s="702"/>
      <c r="Q33" s="703"/>
      <c r="R33" s="665" t="s">
        <v>242</v>
      </c>
      <c r="S33" s="666"/>
      <c r="T33" s="666"/>
      <c r="U33" s="666"/>
      <c r="V33" s="666"/>
      <c r="W33" s="666"/>
      <c r="X33" s="666"/>
      <c r="Y33" s="667"/>
      <c r="Z33" s="668" t="s">
        <v>126</v>
      </c>
      <c r="AA33" s="668"/>
      <c r="AB33" s="668"/>
      <c r="AC33" s="668"/>
      <c r="AD33" s="669" t="s">
        <v>126</v>
      </c>
      <c r="AE33" s="669"/>
      <c r="AF33" s="669"/>
      <c r="AG33" s="669"/>
      <c r="AH33" s="669"/>
      <c r="AI33" s="669"/>
      <c r="AJ33" s="669"/>
      <c r="AK33" s="669"/>
      <c r="AL33" s="670" t="s">
        <v>242</v>
      </c>
      <c r="AM33" s="671"/>
      <c r="AN33" s="671"/>
      <c r="AO33" s="672"/>
      <c r="AP33" s="729"/>
      <c r="AQ33" s="730"/>
      <c r="AR33" s="730"/>
      <c r="AS33" s="730"/>
      <c r="AT33" s="733"/>
      <c r="AU33" s="218"/>
      <c r="AV33" s="218"/>
      <c r="AW33" s="218"/>
      <c r="AX33" s="709" t="s">
        <v>318</v>
      </c>
      <c r="AY33" s="710"/>
      <c r="AZ33" s="710"/>
      <c r="BA33" s="710"/>
      <c r="BB33" s="710"/>
      <c r="BC33" s="710"/>
      <c r="BD33" s="710"/>
      <c r="BE33" s="710"/>
      <c r="BF33" s="711"/>
      <c r="BG33" s="735">
        <v>98.6</v>
      </c>
      <c r="BH33" s="736"/>
      <c r="BI33" s="736"/>
      <c r="BJ33" s="736"/>
      <c r="BK33" s="736"/>
      <c r="BL33" s="736"/>
      <c r="BM33" s="737">
        <v>94.4</v>
      </c>
      <c r="BN33" s="736"/>
      <c r="BO33" s="736"/>
      <c r="BP33" s="736"/>
      <c r="BQ33" s="738"/>
      <c r="BR33" s="735">
        <v>98.4</v>
      </c>
      <c r="BS33" s="736"/>
      <c r="BT33" s="736"/>
      <c r="BU33" s="736"/>
      <c r="BV33" s="736"/>
      <c r="BW33" s="736"/>
      <c r="BX33" s="737">
        <v>94.7</v>
      </c>
      <c r="BY33" s="736"/>
      <c r="BZ33" s="736"/>
      <c r="CA33" s="736"/>
      <c r="CB33" s="738"/>
      <c r="CD33" s="680" t="s">
        <v>319</v>
      </c>
      <c r="CE33" s="681"/>
      <c r="CF33" s="681"/>
      <c r="CG33" s="681"/>
      <c r="CH33" s="681"/>
      <c r="CI33" s="681"/>
      <c r="CJ33" s="681"/>
      <c r="CK33" s="681"/>
      <c r="CL33" s="681"/>
      <c r="CM33" s="681"/>
      <c r="CN33" s="681"/>
      <c r="CO33" s="681"/>
      <c r="CP33" s="681"/>
      <c r="CQ33" s="682"/>
      <c r="CR33" s="665">
        <v>17165076</v>
      </c>
      <c r="CS33" s="705"/>
      <c r="CT33" s="705"/>
      <c r="CU33" s="705"/>
      <c r="CV33" s="705"/>
      <c r="CW33" s="705"/>
      <c r="CX33" s="705"/>
      <c r="CY33" s="706"/>
      <c r="CZ33" s="670">
        <v>47</v>
      </c>
      <c r="DA33" s="699"/>
      <c r="DB33" s="699"/>
      <c r="DC33" s="707"/>
      <c r="DD33" s="674">
        <v>9000106</v>
      </c>
      <c r="DE33" s="705"/>
      <c r="DF33" s="705"/>
      <c r="DG33" s="705"/>
      <c r="DH33" s="705"/>
      <c r="DI33" s="705"/>
      <c r="DJ33" s="705"/>
      <c r="DK33" s="706"/>
      <c r="DL33" s="674">
        <v>6220750</v>
      </c>
      <c r="DM33" s="705"/>
      <c r="DN33" s="705"/>
      <c r="DO33" s="705"/>
      <c r="DP33" s="705"/>
      <c r="DQ33" s="705"/>
      <c r="DR33" s="705"/>
      <c r="DS33" s="705"/>
      <c r="DT33" s="705"/>
      <c r="DU33" s="705"/>
      <c r="DV33" s="706"/>
      <c r="DW33" s="670">
        <v>35.4</v>
      </c>
      <c r="DX33" s="699"/>
      <c r="DY33" s="699"/>
      <c r="DZ33" s="699"/>
      <c r="EA33" s="699"/>
      <c r="EB33" s="699"/>
      <c r="EC33" s="700"/>
    </row>
    <row r="34" spans="2:133" ht="11.25" customHeight="1">
      <c r="B34" s="662" t="s">
        <v>320</v>
      </c>
      <c r="C34" s="663"/>
      <c r="D34" s="663"/>
      <c r="E34" s="663"/>
      <c r="F34" s="663"/>
      <c r="G34" s="663"/>
      <c r="H34" s="663"/>
      <c r="I34" s="663"/>
      <c r="J34" s="663"/>
      <c r="K34" s="663"/>
      <c r="L34" s="663"/>
      <c r="M34" s="663"/>
      <c r="N34" s="663"/>
      <c r="O34" s="663"/>
      <c r="P34" s="663"/>
      <c r="Q34" s="664"/>
      <c r="R34" s="665">
        <v>2749815</v>
      </c>
      <c r="S34" s="666"/>
      <c r="T34" s="666"/>
      <c r="U34" s="666"/>
      <c r="V34" s="666"/>
      <c r="W34" s="666"/>
      <c r="X34" s="666"/>
      <c r="Y34" s="667"/>
      <c r="Z34" s="668">
        <v>7.2</v>
      </c>
      <c r="AA34" s="668"/>
      <c r="AB34" s="668"/>
      <c r="AC34" s="668"/>
      <c r="AD34" s="669" t="s">
        <v>242</v>
      </c>
      <c r="AE34" s="669"/>
      <c r="AF34" s="669"/>
      <c r="AG34" s="669"/>
      <c r="AH34" s="669"/>
      <c r="AI34" s="669"/>
      <c r="AJ34" s="669"/>
      <c r="AK34" s="669"/>
      <c r="AL34" s="670" t="s">
        <v>126</v>
      </c>
      <c r="AM34" s="671"/>
      <c r="AN34" s="671"/>
      <c r="AO34" s="672"/>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80" t="s">
        <v>321</v>
      </c>
      <c r="CE34" s="681"/>
      <c r="CF34" s="681"/>
      <c r="CG34" s="681"/>
      <c r="CH34" s="681"/>
      <c r="CI34" s="681"/>
      <c r="CJ34" s="681"/>
      <c r="CK34" s="681"/>
      <c r="CL34" s="681"/>
      <c r="CM34" s="681"/>
      <c r="CN34" s="681"/>
      <c r="CO34" s="681"/>
      <c r="CP34" s="681"/>
      <c r="CQ34" s="682"/>
      <c r="CR34" s="665">
        <v>4456987</v>
      </c>
      <c r="CS34" s="666"/>
      <c r="CT34" s="666"/>
      <c r="CU34" s="666"/>
      <c r="CV34" s="666"/>
      <c r="CW34" s="666"/>
      <c r="CX34" s="666"/>
      <c r="CY34" s="667"/>
      <c r="CZ34" s="670">
        <v>12.2</v>
      </c>
      <c r="DA34" s="699"/>
      <c r="DB34" s="699"/>
      <c r="DC34" s="707"/>
      <c r="DD34" s="674">
        <v>2952244</v>
      </c>
      <c r="DE34" s="666"/>
      <c r="DF34" s="666"/>
      <c r="DG34" s="666"/>
      <c r="DH34" s="666"/>
      <c r="DI34" s="666"/>
      <c r="DJ34" s="666"/>
      <c r="DK34" s="667"/>
      <c r="DL34" s="674">
        <v>2283598</v>
      </c>
      <c r="DM34" s="666"/>
      <c r="DN34" s="666"/>
      <c r="DO34" s="666"/>
      <c r="DP34" s="666"/>
      <c r="DQ34" s="666"/>
      <c r="DR34" s="666"/>
      <c r="DS34" s="666"/>
      <c r="DT34" s="666"/>
      <c r="DU34" s="666"/>
      <c r="DV34" s="667"/>
      <c r="DW34" s="670">
        <v>13</v>
      </c>
      <c r="DX34" s="699"/>
      <c r="DY34" s="699"/>
      <c r="DZ34" s="699"/>
      <c r="EA34" s="699"/>
      <c r="EB34" s="699"/>
      <c r="EC34" s="700"/>
    </row>
    <row r="35" spans="2:133" ht="11.25" customHeight="1">
      <c r="B35" s="662" t="s">
        <v>322</v>
      </c>
      <c r="C35" s="663"/>
      <c r="D35" s="663"/>
      <c r="E35" s="663"/>
      <c r="F35" s="663"/>
      <c r="G35" s="663"/>
      <c r="H35" s="663"/>
      <c r="I35" s="663"/>
      <c r="J35" s="663"/>
      <c r="K35" s="663"/>
      <c r="L35" s="663"/>
      <c r="M35" s="663"/>
      <c r="N35" s="663"/>
      <c r="O35" s="663"/>
      <c r="P35" s="663"/>
      <c r="Q35" s="664"/>
      <c r="R35" s="665">
        <v>42732</v>
      </c>
      <c r="S35" s="666"/>
      <c r="T35" s="666"/>
      <c r="U35" s="666"/>
      <c r="V35" s="666"/>
      <c r="W35" s="666"/>
      <c r="X35" s="666"/>
      <c r="Y35" s="667"/>
      <c r="Z35" s="668">
        <v>0.1</v>
      </c>
      <c r="AA35" s="668"/>
      <c r="AB35" s="668"/>
      <c r="AC35" s="668"/>
      <c r="AD35" s="669">
        <v>15571</v>
      </c>
      <c r="AE35" s="669"/>
      <c r="AF35" s="669"/>
      <c r="AG35" s="669"/>
      <c r="AH35" s="669"/>
      <c r="AI35" s="669"/>
      <c r="AJ35" s="669"/>
      <c r="AK35" s="669"/>
      <c r="AL35" s="670">
        <v>0.1</v>
      </c>
      <c r="AM35" s="671"/>
      <c r="AN35" s="671"/>
      <c r="AO35" s="672"/>
      <c r="AP35" s="221"/>
      <c r="AQ35" s="644" t="s">
        <v>323</v>
      </c>
      <c r="AR35" s="645"/>
      <c r="AS35" s="645"/>
      <c r="AT35" s="645"/>
      <c r="AU35" s="645"/>
      <c r="AV35" s="645"/>
      <c r="AW35" s="645"/>
      <c r="AX35" s="645"/>
      <c r="AY35" s="645"/>
      <c r="AZ35" s="645"/>
      <c r="BA35" s="645"/>
      <c r="BB35" s="645"/>
      <c r="BC35" s="645"/>
      <c r="BD35" s="645"/>
      <c r="BE35" s="645"/>
      <c r="BF35" s="646"/>
      <c r="BG35" s="644" t="s">
        <v>324</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325</v>
      </c>
      <c r="CE35" s="681"/>
      <c r="CF35" s="681"/>
      <c r="CG35" s="681"/>
      <c r="CH35" s="681"/>
      <c r="CI35" s="681"/>
      <c r="CJ35" s="681"/>
      <c r="CK35" s="681"/>
      <c r="CL35" s="681"/>
      <c r="CM35" s="681"/>
      <c r="CN35" s="681"/>
      <c r="CO35" s="681"/>
      <c r="CP35" s="681"/>
      <c r="CQ35" s="682"/>
      <c r="CR35" s="665">
        <v>154817</v>
      </c>
      <c r="CS35" s="705"/>
      <c r="CT35" s="705"/>
      <c r="CU35" s="705"/>
      <c r="CV35" s="705"/>
      <c r="CW35" s="705"/>
      <c r="CX35" s="705"/>
      <c r="CY35" s="706"/>
      <c r="CZ35" s="670">
        <v>0.4</v>
      </c>
      <c r="DA35" s="699"/>
      <c r="DB35" s="699"/>
      <c r="DC35" s="707"/>
      <c r="DD35" s="674">
        <v>138040</v>
      </c>
      <c r="DE35" s="705"/>
      <c r="DF35" s="705"/>
      <c r="DG35" s="705"/>
      <c r="DH35" s="705"/>
      <c r="DI35" s="705"/>
      <c r="DJ35" s="705"/>
      <c r="DK35" s="706"/>
      <c r="DL35" s="674">
        <v>138040</v>
      </c>
      <c r="DM35" s="705"/>
      <c r="DN35" s="705"/>
      <c r="DO35" s="705"/>
      <c r="DP35" s="705"/>
      <c r="DQ35" s="705"/>
      <c r="DR35" s="705"/>
      <c r="DS35" s="705"/>
      <c r="DT35" s="705"/>
      <c r="DU35" s="705"/>
      <c r="DV35" s="706"/>
      <c r="DW35" s="670">
        <v>0.8</v>
      </c>
      <c r="DX35" s="699"/>
      <c r="DY35" s="699"/>
      <c r="DZ35" s="699"/>
      <c r="EA35" s="699"/>
      <c r="EB35" s="699"/>
      <c r="EC35" s="700"/>
    </row>
    <row r="36" spans="2:133" ht="11.25" customHeight="1">
      <c r="B36" s="662" t="s">
        <v>326</v>
      </c>
      <c r="C36" s="663"/>
      <c r="D36" s="663"/>
      <c r="E36" s="663"/>
      <c r="F36" s="663"/>
      <c r="G36" s="663"/>
      <c r="H36" s="663"/>
      <c r="I36" s="663"/>
      <c r="J36" s="663"/>
      <c r="K36" s="663"/>
      <c r="L36" s="663"/>
      <c r="M36" s="663"/>
      <c r="N36" s="663"/>
      <c r="O36" s="663"/>
      <c r="P36" s="663"/>
      <c r="Q36" s="664"/>
      <c r="R36" s="665">
        <v>675522</v>
      </c>
      <c r="S36" s="666"/>
      <c r="T36" s="666"/>
      <c r="U36" s="666"/>
      <c r="V36" s="666"/>
      <c r="W36" s="666"/>
      <c r="X36" s="666"/>
      <c r="Y36" s="667"/>
      <c r="Z36" s="668">
        <v>1.8</v>
      </c>
      <c r="AA36" s="668"/>
      <c r="AB36" s="668"/>
      <c r="AC36" s="668"/>
      <c r="AD36" s="669" t="s">
        <v>126</v>
      </c>
      <c r="AE36" s="669"/>
      <c r="AF36" s="669"/>
      <c r="AG36" s="669"/>
      <c r="AH36" s="669"/>
      <c r="AI36" s="669"/>
      <c r="AJ36" s="669"/>
      <c r="AK36" s="669"/>
      <c r="AL36" s="670" t="s">
        <v>126</v>
      </c>
      <c r="AM36" s="671"/>
      <c r="AN36" s="671"/>
      <c r="AO36" s="672"/>
      <c r="AP36" s="221"/>
      <c r="AQ36" s="739" t="s">
        <v>327</v>
      </c>
      <c r="AR36" s="740"/>
      <c r="AS36" s="740"/>
      <c r="AT36" s="740"/>
      <c r="AU36" s="740"/>
      <c r="AV36" s="740"/>
      <c r="AW36" s="740"/>
      <c r="AX36" s="740"/>
      <c r="AY36" s="741"/>
      <c r="AZ36" s="654">
        <v>3733641</v>
      </c>
      <c r="BA36" s="655"/>
      <c r="BB36" s="655"/>
      <c r="BC36" s="655"/>
      <c r="BD36" s="655"/>
      <c r="BE36" s="655"/>
      <c r="BF36" s="742"/>
      <c r="BG36" s="676" t="s">
        <v>328</v>
      </c>
      <c r="BH36" s="677"/>
      <c r="BI36" s="677"/>
      <c r="BJ36" s="677"/>
      <c r="BK36" s="677"/>
      <c r="BL36" s="677"/>
      <c r="BM36" s="677"/>
      <c r="BN36" s="677"/>
      <c r="BO36" s="677"/>
      <c r="BP36" s="677"/>
      <c r="BQ36" s="677"/>
      <c r="BR36" s="677"/>
      <c r="BS36" s="677"/>
      <c r="BT36" s="677"/>
      <c r="BU36" s="678"/>
      <c r="BV36" s="654">
        <v>271923</v>
      </c>
      <c r="BW36" s="655"/>
      <c r="BX36" s="655"/>
      <c r="BY36" s="655"/>
      <c r="BZ36" s="655"/>
      <c r="CA36" s="655"/>
      <c r="CB36" s="742"/>
      <c r="CD36" s="680" t="s">
        <v>329</v>
      </c>
      <c r="CE36" s="681"/>
      <c r="CF36" s="681"/>
      <c r="CG36" s="681"/>
      <c r="CH36" s="681"/>
      <c r="CI36" s="681"/>
      <c r="CJ36" s="681"/>
      <c r="CK36" s="681"/>
      <c r="CL36" s="681"/>
      <c r="CM36" s="681"/>
      <c r="CN36" s="681"/>
      <c r="CO36" s="681"/>
      <c r="CP36" s="681"/>
      <c r="CQ36" s="682"/>
      <c r="CR36" s="665">
        <v>8251194</v>
      </c>
      <c r="CS36" s="666"/>
      <c r="CT36" s="666"/>
      <c r="CU36" s="666"/>
      <c r="CV36" s="666"/>
      <c r="CW36" s="666"/>
      <c r="CX36" s="666"/>
      <c r="CY36" s="667"/>
      <c r="CZ36" s="670">
        <v>22.6</v>
      </c>
      <c r="DA36" s="699"/>
      <c r="DB36" s="699"/>
      <c r="DC36" s="707"/>
      <c r="DD36" s="674">
        <v>2699933</v>
      </c>
      <c r="DE36" s="666"/>
      <c r="DF36" s="666"/>
      <c r="DG36" s="666"/>
      <c r="DH36" s="666"/>
      <c r="DI36" s="666"/>
      <c r="DJ36" s="666"/>
      <c r="DK36" s="667"/>
      <c r="DL36" s="674">
        <v>1444848</v>
      </c>
      <c r="DM36" s="666"/>
      <c r="DN36" s="666"/>
      <c r="DO36" s="666"/>
      <c r="DP36" s="666"/>
      <c r="DQ36" s="666"/>
      <c r="DR36" s="666"/>
      <c r="DS36" s="666"/>
      <c r="DT36" s="666"/>
      <c r="DU36" s="666"/>
      <c r="DV36" s="667"/>
      <c r="DW36" s="670">
        <v>8.1999999999999993</v>
      </c>
      <c r="DX36" s="699"/>
      <c r="DY36" s="699"/>
      <c r="DZ36" s="699"/>
      <c r="EA36" s="699"/>
      <c r="EB36" s="699"/>
      <c r="EC36" s="700"/>
    </row>
    <row r="37" spans="2:133" ht="11.25" customHeight="1">
      <c r="B37" s="662" t="s">
        <v>330</v>
      </c>
      <c r="C37" s="663"/>
      <c r="D37" s="663"/>
      <c r="E37" s="663"/>
      <c r="F37" s="663"/>
      <c r="G37" s="663"/>
      <c r="H37" s="663"/>
      <c r="I37" s="663"/>
      <c r="J37" s="663"/>
      <c r="K37" s="663"/>
      <c r="L37" s="663"/>
      <c r="M37" s="663"/>
      <c r="N37" s="663"/>
      <c r="O37" s="663"/>
      <c r="P37" s="663"/>
      <c r="Q37" s="664"/>
      <c r="R37" s="665">
        <v>409449</v>
      </c>
      <c r="S37" s="666"/>
      <c r="T37" s="666"/>
      <c r="U37" s="666"/>
      <c r="V37" s="666"/>
      <c r="W37" s="666"/>
      <c r="X37" s="666"/>
      <c r="Y37" s="667"/>
      <c r="Z37" s="668">
        <v>1.1000000000000001</v>
      </c>
      <c r="AA37" s="668"/>
      <c r="AB37" s="668"/>
      <c r="AC37" s="668"/>
      <c r="AD37" s="669" t="s">
        <v>242</v>
      </c>
      <c r="AE37" s="669"/>
      <c r="AF37" s="669"/>
      <c r="AG37" s="669"/>
      <c r="AH37" s="669"/>
      <c r="AI37" s="669"/>
      <c r="AJ37" s="669"/>
      <c r="AK37" s="669"/>
      <c r="AL37" s="670" t="s">
        <v>126</v>
      </c>
      <c r="AM37" s="671"/>
      <c r="AN37" s="671"/>
      <c r="AO37" s="672"/>
      <c r="AQ37" s="743" t="s">
        <v>331</v>
      </c>
      <c r="AR37" s="744"/>
      <c r="AS37" s="744"/>
      <c r="AT37" s="744"/>
      <c r="AU37" s="744"/>
      <c r="AV37" s="744"/>
      <c r="AW37" s="744"/>
      <c r="AX37" s="744"/>
      <c r="AY37" s="745"/>
      <c r="AZ37" s="665">
        <v>520000</v>
      </c>
      <c r="BA37" s="666"/>
      <c r="BB37" s="666"/>
      <c r="BC37" s="666"/>
      <c r="BD37" s="705"/>
      <c r="BE37" s="705"/>
      <c r="BF37" s="723"/>
      <c r="BG37" s="680" t="s">
        <v>332</v>
      </c>
      <c r="BH37" s="681"/>
      <c r="BI37" s="681"/>
      <c r="BJ37" s="681"/>
      <c r="BK37" s="681"/>
      <c r="BL37" s="681"/>
      <c r="BM37" s="681"/>
      <c r="BN37" s="681"/>
      <c r="BO37" s="681"/>
      <c r="BP37" s="681"/>
      <c r="BQ37" s="681"/>
      <c r="BR37" s="681"/>
      <c r="BS37" s="681"/>
      <c r="BT37" s="681"/>
      <c r="BU37" s="682"/>
      <c r="BV37" s="665">
        <v>146270</v>
      </c>
      <c r="BW37" s="666"/>
      <c r="BX37" s="666"/>
      <c r="BY37" s="666"/>
      <c r="BZ37" s="666"/>
      <c r="CA37" s="666"/>
      <c r="CB37" s="675"/>
      <c r="CD37" s="680" t="s">
        <v>333</v>
      </c>
      <c r="CE37" s="681"/>
      <c r="CF37" s="681"/>
      <c r="CG37" s="681"/>
      <c r="CH37" s="681"/>
      <c r="CI37" s="681"/>
      <c r="CJ37" s="681"/>
      <c r="CK37" s="681"/>
      <c r="CL37" s="681"/>
      <c r="CM37" s="681"/>
      <c r="CN37" s="681"/>
      <c r="CO37" s="681"/>
      <c r="CP37" s="681"/>
      <c r="CQ37" s="682"/>
      <c r="CR37" s="665">
        <v>4267433</v>
      </c>
      <c r="CS37" s="705"/>
      <c r="CT37" s="705"/>
      <c r="CU37" s="705"/>
      <c r="CV37" s="705"/>
      <c r="CW37" s="705"/>
      <c r="CX37" s="705"/>
      <c r="CY37" s="706"/>
      <c r="CZ37" s="670">
        <v>11.7</v>
      </c>
      <c r="DA37" s="699"/>
      <c r="DB37" s="699"/>
      <c r="DC37" s="707"/>
      <c r="DD37" s="674">
        <v>761033</v>
      </c>
      <c r="DE37" s="705"/>
      <c r="DF37" s="705"/>
      <c r="DG37" s="705"/>
      <c r="DH37" s="705"/>
      <c r="DI37" s="705"/>
      <c r="DJ37" s="705"/>
      <c r="DK37" s="706"/>
      <c r="DL37" s="674">
        <v>314041</v>
      </c>
      <c r="DM37" s="705"/>
      <c r="DN37" s="705"/>
      <c r="DO37" s="705"/>
      <c r="DP37" s="705"/>
      <c r="DQ37" s="705"/>
      <c r="DR37" s="705"/>
      <c r="DS37" s="705"/>
      <c r="DT37" s="705"/>
      <c r="DU37" s="705"/>
      <c r="DV37" s="706"/>
      <c r="DW37" s="670">
        <v>1.8</v>
      </c>
      <c r="DX37" s="699"/>
      <c r="DY37" s="699"/>
      <c r="DZ37" s="699"/>
      <c r="EA37" s="699"/>
      <c r="EB37" s="699"/>
      <c r="EC37" s="700"/>
    </row>
    <row r="38" spans="2:133" ht="11.25" customHeight="1">
      <c r="B38" s="662" t="s">
        <v>334</v>
      </c>
      <c r="C38" s="663"/>
      <c r="D38" s="663"/>
      <c r="E38" s="663"/>
      <c r="F38" s="663"/>
      <c r="G38" s="663"/>
      <c r="H38" s="663"/>
      <c r="I38" s="663"/>
      <c r="J38" s="663"/>
      <c r="K38" s="663"/>
      <c r="L38" s="663"/>
      <c r="M38" s="663"/>
      <c r="N38" s="663"/>
      <c r="O38" s="663"/>
      <c r="P38" s="663"/>
      <c r="Q38" s="664"/>
      <c r="R38" s="665">
        <v>984657</v>
      </c>
      <c r="S38" s="666"/>
      <c r="T38" s="666"/>
      <c r="U38" s="666"/>
      <c r="V38" s="666"/>
      <c r="W38" s="666"/>
      <c r="X38" s="666"/>
      <c r="Y38" s="667"/>
      <c r="Z38" s="668">
        <v>2.6</v>
      </c>
      <c r="AA38" s="668"/>
      <c r="AB38" s="668"/>
      <c r="AC38" s="668"/>
      <c r="AD38" s="669" t="s">
        <v>242</v>
      </c>
      <c r="AE38" s="669"/>
      <c r="AF38" s="669"/>
      <c r="AG38" s="669"/>
      <c r="AH38" s="669"/>
      <c r="AI38" s="669"/>
      <c r="AJ38" s="669"/>
      <c r="AK38" s="669"/>
      <c r="AL38" s="670" t="s">
        <v>126</v>
      </c>
      <c r="AM38" s="671"/>
      <c r="AN38" s="671"/>
      <c r="AO38" s="672"/>
      <c r="AQ38" s="743" t="s">
        <v>335</v>
      </c>
      <c r="AR38" s="744"/>
      <c r="AS38" s="744"/>
      <c r="AT38" s="744"/>
      <c r="AU38" s="744"/>
      <c r="AV38" s="744"/>
      <c r="AW38" s="744"/>
      <c r="AX38" s="744"/>
      <c r="AY38" s="745"/>
      <c r="AZ38" s="665">
        <v>149350</v>
      </c>
      <c r="BA38" s="666"/>
      <c r="BB38" s="666"/>
      <c r="BC38" s="666"/>
      <c r="BD38" s="705"/>
      <c r="BE38" s="705"/>
      <c r="BF38" s="723"/>
      <c r="BG38" s="680" t="s">
        <v>336</v>
      </c>
      <c r="BH38" s="681"/>
      <c r="BI38" s="681"/>
      <c r="BJ38" s="681"/>
      <c r="BK38" s="681"/>
      <c r="BL38" s="681"/>
      <c r="BM38" s="681"/>
      <c r="BN38" s="681"/>
      <c r="BO38" s="681"/>
      <c r="BP38" s="681"/>
      <c r="BQ38" s="681"/>
      <c r="BR38" s="681"/>
      <c r="BS38" s="681"/>
      <c r="BT38" s="681"/>
      <c r="BU38" s="682"/>
      <c r="BV38" s="665">
        <v>9049</v>
      </c>
      <c r="BW38" s="666"/>
      <c r="BX38" s="666"/>
      <c r="BY38" s="666"/>
      <c r="BZ38" s="666"/>
      <c r="CA38" s="666"/>
      <c r="CB38" s="675"/>
      <c r="CD38" s="680" t="s">
        <v>337</v>
      </c>
      <c r="CE38" s="681"/>
      <c r="CF38" s="681"/>
      <c r="CG38" s="681"/>
      <c r="CH38" s="681"/>
      <c r="CI38" s="681"/>
      <c r="CJ38" s="681"/>
      <c r="CK38" s="681"/>
      <c r="CL38" s="681"/>
      <c r="CM38" s="681"/>
      <c r="CN38" s="681"/>
      <c r="CO38" s="681"/>
      <c r="CP38" s="681"/>
      <c r="CQ38" s="682"/>
      <c r="CR38" s="665">
        <v>3064291</v>
      </c>
      <c r="CS38" s="666"/>
      <c r="CT38" s="666"/>
      <c r="CU38" s="666"/>
      <c r="CV38" s="666"/>
      <c r="CW38" s="666"/>
      <c r="CX38" s="666"/>
      <c r="CY38" s="667"/>
      <c r="CZ38" s="670">
        <v>8.4</v>
      </c>
      <c r="DA38" s="699"/>
      <c r="DB38" s="699"/>
      <c r="DC38" s="707"/>
      <c r="DD38" s="674">
        <v>2469272</v>
      </c>
      <c r="DE38" s="666"/>
      <c r="DF38" s="666"/>
      <c r="DG38" s="666"/>
      <c r="DH38" s="666"/>
      <c r="DI38" s="666"/>
      <c r="DJ38" s="666"/>
      <c r="DK38" s="667"/>
      <c r="DL38" s="674">
        <v>2354264</v>
      </c>
      <c r="DM38" s="666"/>
      <c r="DN38" s="666"/>
      <c r="DO38" s="666"/>
      <c r="DP38" s="666"/>
      <c r="DQ38" s="666"/>
      <c r="DR38" s="666"/>
      <c r="DS38" s="666"/>
      <c r="DT38" s="666"/>
      <c r="DU38" s="666"/>
      <c r="DV38" s="667"/>
      <c r="DW38" s="670">
        <v>13.4</v>
      </c>
      <c r="DX38" s="699"/>
      <c r="DY38" s="699"/>
      <c r="DZ38" s="699"/>
      <c r="EA38" s="699"/>
      <c r="EB38" s="699"/>
      <c r="EC38" s="700"/>
    </row>
    <row r="39" spans="2:133" ht="11.25" customHeight="1">
      <c r="B39" s="662" t="s">
        <v>338</v>
      </c>
      <c r="C39" s="663"/>
      <c r="D39" s="663"/>
      <c r="E39" s="663"/>
      <c r="F39" s="663"/>
      <c r="G39" s="663"/>
      <c r="H39" s="663"/>
      <c r="I39" s="663"/>
      <c r="J39" s="663"/>
      <c r="K39" s="663"/>
      <c r="L39" s="663"/>
      <c r="M39" s="663"/>
      <c r="N39" s="663"/>
      <c r="O39" s="663"/>
      <c r="P39" s="663"/>
      <c r="Q39" s="664"/>
      <c r="R39" s="665">
        <v>1051817</v>
      </c>
      <c r="S39" s="666"/>
      <c r="T39" s="666"/>
      <c r="U39" s="666"/>
      <c r="V39" s="666"/>
      <c r="W39" s="666"/>
      <c r="X39" s="666"/>
      <c r="Y39" s="667"/>
      <c r="Z39" s="668">
        <v>2.7</v>
      </c>
      <c r="AA39" s="668"/>
      <c r="AB39" s="668"/>
      <c r="AC39" s="668"/>
      <c r="AD39" s="669">
        <v>1522</v>
      </c>
      <c r="AE39" s="669"/>
      <c r="AF39" s="669"/>
      <c r="AG39" s="669"/>
      <c r="AH39" s="669"/>
      <c r="AI39" s="669"/>
      <c r="AJ39" s="669"/>
      <c r="AK39" s="669"/>
      <c r="AL39" s="670">
        <v>0</v>
      </c>
      <c r="AM39" s="671"/>
      <c r="AN39" s="671"/>
      <c r="AO39" s="672"/>
      <c r="AQ39" s="743" t="s">
        <v>339</v>
      </c>
      <c r="AR39" s="744"/>
      <c r="AS39" s="744"/>
      <c r="AT39" s="744"/>
      <c r="AU39" s="744"/>
      <c r="AV39" s="744"/>
      <c r="AW39" s="744"/>
      <c r="AX39" s="744"/>
      <c r="AY39" s="745"/>
      <c r="AZ39" s="665" t="s">
        <v>126</v>
      </c>
      <c r="BA39" s="666"/>
      <c r="BB39" s="666"/>
      <c r="BC39" s="666"/>
      <c r="BD39" s="705"/>
      <c r="BE39" s="705"/>
      <c r="BF39" s="723"/>
      <c r="BG39" s="680" t="s">
        <v>340</v>
      </c>
      <c r="BH39" s="681"/>
      <c r="BI39" s="681"/>
      <c r="BJ39" s="681"/>
      <c r="BK39" s="681"/>
      <c r="BL39" s="681"/>
      <c r="BM39" s="681"/>
      <c r="BN39" s="681"/>
      <c r="BO39" s="681"/>
      <c r="BP39" s="681"/>
      <c r="BQ39" s="681"/>
      <c r="BR39" s="681"/>
      <c r="BS39" s="681"/>
      <c r="BT39" s="681"/>
      <c r="BU39" s="682"/>
      <c r="BV39" s="665">
        <v>15753</v>
      </c>
      <c r="BW39" s="666"/>
      <c r="BX39" s="666"/>
      <c r="BY39" s="666"/>
      <c r="BZ39" s="666"/>
      <c r="CA39" s="666"/>
      <c r="CB39" s="675"/>
      <c r="CD39" s="680" t="s">
        <v>341</v>
      </c>
      <c r="CE39" s="681"/>
      <c r="CF39" s="681"/>
      <c r="CG39" s="681"/>
      <c r="CH39" s="681"/>
      <c r="CI39" s="681"/>
      <c r="CJ39" s="681"/>
      <c r="CK39" s="681"/>
      <c r="CL39" s="681"/>
      <c r="CM39" s="681"/>
      <c r="CN39" s="681"/>
      <c r="CO39" s="681"/>
      <c r="CP39" s="681"/>
      <c r="CQ39" s="682"/>
      <c r="CR39" s="665">
        <v>754787</v>
      </c>
      <c r="CS39" s="705"/>
      <c r="CT39" s="705"/>
      <c r="CU39" s="705"/>
      <c r="CV39" s="705"/>
      <c r="CW39" s="705"/>
      <c r="CX39" s="705"/>
      <c r="CY39" s="706"/>
      <c r="CZ39" s="670">
        <v>2.1</v>
      </c>
      <c r="DA39" s="699"/>
      <c r="DB39" s="699"/>
      <c r="DC39" s="707"/>
      <c r="DD39" s="674">
        <v>740617</v>
      </c>
      <c r="DE39" s="705"/>
      <c r="DF39" s="705"/>
      <c r="DG39" s="705"/>
      <c r="DH39" s="705"/>
      <c r="DI39" s="705"/>
      <c r="DJ39" s="705"/>
      <c r="DK39" s="706"/>
      <c r="DL39" s="674" t="s">
        <v>242</v>
      </c>
      <c r="DM39" s="705"/>
      <c r="DN39" s="705"/>
      <c r="DO39" s="705"/>
      <c r="DP39" s="705"/>
      <c r="DQ39" s="705"/>
      <c r="DR39" s="705"/>
      <c r="DS39" s="705"/>
      <c r="DT39" s="705"/>
      <c r="DU39" s="705"/>
      <c r="DV39" s="706"/>
      <c r="DW39" s="670" t="s">
        <v>126</v>
      </c>
      <c r="DX39" s="699"/>
      <c r="DY39" s="699"/>
      <c r="DZ39" s="699"/>
      <c r="EA39" s="699"/>
      <c r="EB39" s="699"/>
      <c r="EC39" s="700"/>
    </row>
    <row r="40" spans="2:133" ht="11.25" customHeight="1">
      <c r="B40" s="662" t="s">
        <v>342</v>
      </c>
      <c r="C40" s="663"/>
      <c r="D40" s="663"/>
      <c r="E40" s="663"/>
      <c r="F40" s="663"/>
      <c r="G40" s="663"/>
      <c r="H40" s="663"/>
      <c r="I40" s="663"/>
      <c r="J40" s="663"/>
      <c r="K40" s="663"/>
      <c r="L40" s="663"/>
      <c r="M40" s="663"/>
      <c r="N40" s="663"/>
      <c r="O40" s="663"/>
      <c r="P40" s="663"/>
      <c r="Q40" s="664"/>
      <c r="R40" s="665">
        <v>5870598</v>
      </c>
      <c r="S40" s="666"/>
      <c r="T40" s="666"/>
      <c r="U40" s="666"/>
      <c r="V40" s="666"/>
      <c r="W40" s="666"/>
      <c r="X40" s="666"/>
      <c r="Y40" s="667"/>
      <c r="Z40" s="668">
        <v>15.3</v>
      </c>
      <c r="AA40" s="668"/>
      <c r="AB40" s="668"/>
      <c r="AC40" s="668"/>
      <c r="AD40" s="669" t="s">
        <v>242</v>
      </c>
      <c r="AE40" s="669"/>
      <c r="AF40" s="669"/>
      <c r="AG40" s="669"/>
      <c r="AH40" s="669"/>
      <c r="AI40" s="669"/>
      <c r="AJ40" s="669"/>
      <c r="AK40" s="669"/>
      <c r="AL40" s="670" t="s">
        <v>126</v>
      </c>
      <c r="AM40" s="671"/>
      <c r="AN40" s="671"/>
      <c r="AO40" s="672"/>
      <c r="AQ40" s="743" t="s">
        <v>343</v>
      </c>
      <c r="AR40" s="744"/>
      <c r="AS40" s="744"/>
      <c r="AT40" s="744"/>
      <c r="AU40" s="744"/>
      <c r="AV40" s="744"/>
      <c r="AW40" s="744"/>
      <c r="AX40" s="744"/>
      <c r="AY40" s="745"/>
      <c r="AZ40" s="665" t="s">
        <v>126</v>
      </c>
      <c r="BA40" s="666"/>
      <c r="BB40" s="666"/>
      <c r="BC40" s="666"/>
      <c r="BD40" s="705"/>
      <c r="BE40" s="705"/>
      <c r="BF40" s="723"/>
      <c r="BG40" s="746" t="s">
        <v>344</v>
      </c>
      <c r="BH40" s="747"/>
      <c r="BI40" s="747"/>
      <c r="BJ40" s="747"/>
      <c r="BK40" s="747"/>
      <c r="BL40" s="222"/>
      <c r="BM40" s="681" t="s">
        <v>345</v>
      </c>
      <c r="BN40" s="681"/>
      <c r="BO40" s="681"/>
      <c r="BP40" s="681"/>
      <c r="BQ40" s="681"/>
      <c r="BR40" s="681"/>
      <c r="BS40" s="681"/>
      <c r="BT40" s="681"/>
      <c r="BU40" s="682"/>
      <c r="BV40" s="665">
        <v>114</v>
      </c>
      <c r="BW40" s="666"/>
      <c r="BX40" s="666"/>
      <c r="BY40" s="666"/>
      <c r="BZ40" s="666"/>
      <c r="CA40" s="666"/>
      <c r="CB40" s="675"/>
      <c r="CD40" s="680" t="s">
        <v>346</v>
      </c>
      <c r="CE40" s="681"/>
      <c r="CF40" s="681"/>
      <c r="CG40" s="681"/>
      <c r="CH40" s="681"/>
      <c r="CI40" s="681"/>
      <c r="CJ40" s="681"/>
      <c r="CK40" s="681"/>
      <c r="CL40" s="681"/>
      <c r="CM40" s="681"/>
      <c r="CN40" s="681"/>
      <c r="CO40" s="681"/>
      <c r="CP40" s="681"/>
      <c r="CQ40" s="682"/>
      <c r="CR40" s="665">
        <v>483000</v>
      </c>
      <c r="CS40" s="666"/>
      <c r="CT40" s="666"/>
      <c r="CU40" s="666"/>
      <c r="CV40" s="666"/>
      <c r="CW40" s="666"/>
      <c r="CX40" s="666"/>
      <c r="CY40" s="667"/>
      <c r="CZ40" s="670">
        <v>1.3</v>
      </c>
      <c r="DA40" s="699"/>
      <c r="DB40" s="699"/>
      <c r="DC40" s="707"/>
      <c r="DD40" s="674" t="s">
        <v>126</v>
      </c>
      <c r="DE40" s="666"/>
      <c r="DF40" s="666"/>
      <c r="DG40" s="666"/>
      <c r="DH40" s="666"/>
      <c r="DI40" s="666"/>
      <c r="DJ40" s="666"/>
      <c r="DK40" s="667"/>
      <c r="DL40" s="674" t="s">
        <v>126</v>
      </c>
      <c r="DM40" s="666"/>
      <c r="DN40" s="666"/>
      <c r="DO40" s="666"/>
      <c r="DP40" s="666"/>
      <c r="DQ40" s="666"/>
      <c r="DR40" s="666"/>
      <c r="DS40" s="666"/>
      <c r="DT40" s="666"/>
      <c r="DU40" s="666"/>
      <c r="DV40" s="667"/>
      <c r="DW40" s="670" t="s">
        <v>126</v>
      </c>
      <c r="DX40" s="699"/>
      <c r="DY40" s="699"/>
      <c r="DZ40" s="699"/>
      <c r="EA40" s="699"/>
      <c r="EB40" s="699"/>
      <c r="EC40" s="700"/>
    </row>
    <row r="41" spans="2:133" ht="11.25" customHeight="1">
      <c r="B41" s="662" t="s">
        <v>347</v>
      </c>
      <c r="C41" s="663"/>
      <c r="D41" s="663"/>
      <c r="E41" s="663"/>
      <c r="F41" s="663"/>
      <c r="G41" s="663"/>
      <c r="H41" s="663"/>
      <c r="I41" s="663"/>
      <c r="J41" s="663"/>
      <c r="K41" s="663"/>
      <c r="L41" s="663"/>
      <c r="M41" s="663"/>
      <c r="N41" s="663"/>
      <c r="O41" s="663"/>
      <c r="P41" s="663"/>
      <c r="Q41" s="664"/>
      <c r="R41" s="665" t="s">
        <v>242</v>
      </c>
      <c r="S41" s="666"/>
      <c r="T41" s="666"/>
      <c r="U41" s="666"/>
      <c r="V41" s="666"/>
      <c r="W41" s="666"/>
      <c r="X41" s="666"/>
      <c r="Y41" s="667"/>
      <c r="Z41" s="668" t="s">
        <v>126</v>
      </c>
      <c r="AA41" s="668"/>
      <c r="AB41" s="668"/>
      <c r="AC41" s="668"/>
      <c r="AD41" s="669" t="s">
        <v>242</v>
      </c>
      <c r="AE41" s="669"/>
      <c r="AF41" s="669"/>
      <c r="AG41" s="669"/>
      <c r="AH41" s="669"/>
      <c r="AI41" s="669"/>
      <c r="AJ41" s="669"/>
      <c r="AK41" s="669"/>
      <c r="AL41" s="670" t="s">
        <v>242</v>
      </c>
      <c r="AM41" s="671"/>
      <c r="AN41" s="671"/>
      <c r="AO41" s="672"/>
      <c r="AQ41" s="743" t="s">
        <v>348</v>
      </c>
      <c r="AR41" s="744"/>
      <c r="AS41" s="744"/>
      <c r="AT41" s="744"/>
      <c r="AU41" s="744"/>
      <c r="AV41" s="744"/>
      <c r="AW41" s="744"/>
      <c r="AX41" s="744"/>
      <c r="AY41" s="745"/>
      <c r="AZ41" s="665">
        <v>802761</v>
      </c>
      <c r="BA41" s="666"/>
      <c r="BB41" s="666"/>
      <c r="BC41" s="666"/>
      <c r="BD41" s="705"/>
      <c r="BE41" s="705"/>
      <c r="BF41" s="723"/>
      <c r="BG41" s="746"/>
      <c r="BH41" s="747"/>
      <c r="BI41" s="747"/>
      <c r="BJ41" s="747"/>
      <c r="BK41" s="747"/>
      <c r="BL41" s="222"/>
      <c r="BM41" s="681" t="s">
        <v>349</v>
      </c>
      <c r="BN41" s="681"/>
      <c r="BO41" s="681"/>
      <c r="BP41" s="681"/>
      <c r="BQ41" s="681"/>
      <c r="BR41" s="681"/>
      <c r="BS41" s="681"/>
      <c r="BT41" s="681"/>
      <c r="BU41" s="682"/>
      <c r="BV41" s="665" t="s">
        <v>126</v>
      </c>
      <c r="BW41" s="666"/>
      <c r="BX41" s="666"/>
      <c r="BY41" s="666"/>
      <c r="BZ41" s="666"/>
      <c r="CA41" s="666"/>
      <c r="CB41" s="675"/>
      <c r="CD41" s="680" t="s">
        <v>350</v>
      </c>
      <c r="CE41" s="681"/>
      <c r="CF41" s="681"/>
      <c r="CG41" s="681"/>
      <c r="CH41" s="681"/>
      <c r="CI41" s="681"/>
      <c r="CJ41" s="681"/>
      <c r="CK41" s="681"/>
      <c r="CL41" s="681"/>
      <c r="CM41" s="681"/>
      <c r="CN41" s="681"/>
      <c r="CO41" s="681"/>
      <c r="CP41" s="681"/>
      <c r="CQ41" s="682"/>
      <c r="CR41" s="665" t="s">
        <v>242</v>
      </c>
      <c r="CS41" s="705"/>
      <c r="CT41" s="705"/>
      <c r="CU41" s="705"/>
      <c r="CV41" s="705"/>
      <c r="CW41" s="705"/>
      <c r="CX41" s="705"/>
      <c r="CY41" s="706"/>
      <c r="CZ41" s="670" t="s">
        <v>126</v>
      </c>
      <c r="DA41" s="699"/>
      <c r="DB41" s="699"/>
      <c r="DC41" s="707"/>
      <c r="DD41" s="674" t="s">
        <v>126</v>
      </c>
      <c r="DE41" s="705"/>
      <c r="DF41" s="705"/>
      <c r="DG41" s="705"/>
      <c r="DH41" s="705"/>
      <c r="DI41" s="705"/>
      <c r="DJ41" s="705"/>
      <c r="DK41" s="706"/>
      <c r="DL41" s="756"/>
      <c r="DM41" s="757"/>
      <c r="DN41" s="757"/>
      <c r="DO41" s="757"/>
      <c r="DP41" s="757"/>
      <c r="DQ41" s="757"/>
      <c r="DR41" s="757"/>
      <c r="DS41" s="757"/>
      <c r="DT41" s="757"/>
      <c r="DU41" s="757"/>
      <c r="DV41" s="758"/>
      <c r="DW41" s="753"/>
      <c r="DX41" s="754"/>
      <c r="DY41" s="754"/>
      <c r="DZ41" s="754"/>
      <c r="EA41" s="754"/>
      <c r="EB41" s="754"/>
      <c r="EC41" s="755"/>
    </row>
    <row r="42" spans="2:133" ht="11.25" customHeight="1">
      <c r="B42" s="662" t="s">
        <v>351</v>
      </c>
      <c r="C42" s="663"/>
      <c r="D42" s="663"/>
      <c r="E42" s="663"/>
      <c r="F42" s="663"/>
      <c r="G42" s="663"/>
      <c r="H42" s="663"/>
      <c r="I42" s="663"/>
      <c r="J42" s="663"/>
      <c r="K42" s="663"/>
      <c r="L42" s="663"/>
      <c r="M42" s="663"/>
      <c r="N42" s="663"/>
      <c r="O42" s="663"/>
      <c r="P42" s="663"/>
      <c r="Q42" s="664"/>
      <c r="R42" s="665" t="s">
        <v>242</v>
      </c>
      <c r="S42" s="666"/>
      <c r="T42" s="666"/>
      <c r="U42" s="666"/>
      <c r="V42" s="666"/>
      <c r="W42" s="666"/>
      <c r="X42" s="666"/>
      <c r="Y42" s="667"/>
      <c r="Z42" s="668" t="s">
        <v>126</v>
      </c>
      <c r="AA42" s="668"/>
      <c r="AB42" s="668"/>
      <c r="AC42" s="668"/>
      <c r="AD42" s="669" t="s">
        <v>242</v>
      </c>
      <c r="AE42" s="669"/>
      <c r="AF42" s="669"/>
      <c r="AG42" s="669"/>
      <c r="AH42" s="669"/>
      <c r="AI42" s="669"/>
      <c r="AJ42" s="669"/>
      <c r="AK42" s="669"/>
      <c r="AL42" s="670" t="s">
        <v>126</v>
      </c>
      <c r="AM42" s="671"/>
      <c r="AN42" s="671"/>
      <c r="AO42" s="672"/>
      <c r="AQ42" s="750" t="s">
        <v>352</v>
      </c>
      <c r="AR42" s="751"/>
      <c r="AS42" s="751"/>
      <c r="AT42" s="751"/>
      <c r="AU42" s="751"/>
      <c r="AV42" s="751"/>
      <c r="AW42" s="751"/>
      <c r="AX42" s="751"/>
      <c r="AY42" s="752"/>
      <c r="AZ42" s="759">
        <v>2261530</v>
      </c>
      <c r="BA42" s="760"/>
      <c r="BB42" s="760"/>
      <c r="BC42" s="760"/>
      <c r="BD42" s="736"/>
      <c r="BE42" s="736"/>
      <c r="BF42" s="738"/>
      <c r="BG42" s="748"/>
      <c r="BH42" s="749"/>
      <c r="BI42" s="749"/>
      <c r="BJ42" s="749"/>
      <c r="BK42" s="749"/>
      <c r="BL42" s="223"/>
      <c r="BM42" s="691" t="s">
        <v>353</v>
      </c>
      <c r="BN42" s="691"/>
      <c r="BO42" s="691"/>
      <c r="BP42" s="691"/>
      <c r="BQ42" s="691"/>
      <c r="BR42" s="691"/>
      <c r="BS42" s="691"/>
      <c r="BT42" s="691"/>
      <c r="BU42" s="692"/>
      <c r="BV42" s="759">
        <v>374</v>
      </c>
      <c r="BW42" s="760"/>
      <c r="BX42" s="760"/>
      <c r="BY42" s="760"/>
      <c r="BZ42" s="760"/>
      <c r="CA42" s="760"/>
      <c r="CB42" s="772"/>
      <c r="CD42" s="662" t="s">
        <v>354</v>
      </c>
      <c r="CE42" s="663"/>
      <c r="CF42" s="663"/>
      <c r="CG42" s="663"/>
      <c r="CH42" s="663"/>
      <c r="CI42" s="663"/>
      <c r="CJ42" s="663"/>
      <c r="CK42" s="663"/>
      <c r="CL42" s="663"/>
      <c r="CM42" s="663"/>
      <c r="CN42" s="663"/>
      <c r="CO42" s="663"/>
      <c r="CP42" s="663"/>
      <c r="CQ42" s="664"/>
      <c r="CR42" s="665">
        <v>4066489</v>
      </c>
      <c r="CS42" s="705"/>
      <c r="CT42" s="705"/>
      <c r="CU42" s="705"/>
      <c r="CV42" s="705"/>
      <c r="CW42" s="705"/>
      <c r="CX42" s="705"/>
      <c r="CY42" s="706"/>
      <c r="CZ42" s="670">
        <v>11.1</v>
      </c>
      <c r="DA42" s="699"/>
      <c r="DB42" s="699"/>
      <c r="DC42" s="707"/>
      <c r="DD42" s="674">
        <v>1187007</v>
      </c>
      <c r="DE42" s="705"/>
      <c r="DF42" s="705"/>
      <c r="DG42" s="705"/>
      <c r="DH42" s="705"/>
      <c r="DI42" s="705"/>
      <c r="DJ42" s="705"/>
      <c r="DK42" s="706"/>
      <c r="DL42" s="756"/>
      <c r="DM42" s="757"/>
      <c r="DN42" s="757"/>
      <c r="DO42" s="757"/>
      <c r="DP42" s="757"/>
      <c r="DQ42" s="757"/>
      <c r="DR42" s="757"/>
      <c r="DS42" s="757"/>
      <c r="DT42" s="757"/>
      <c r="DU42" s="757"/>
      <c r="DV42" s="758"/>
      <c r="DW42" s="753"/>
      <c r="DX42" s="754"/>
      <c r="DY42" s="754"/>
      <c r="DZ42" s="754"/>
      <c r="EA42" s="754"/>
      <c r="EB42" s="754"/>
      <c r="EC42" s="755"/>
    </row>
    <row r="43" spans="2:133" ht="11.25" customHeight="1">
      <c r="B43" s="662" t="s">
        <v>355</v>
      </c>
      <c r="C43" s="663"/>
      <c r="D43" s="663"/>
      <c r="E43" s="663"/>
      <c r="F43" s="663"/>
      <c r="G43" s="663"/>
      <c r="H43" s="663"/>
      <c r="I43" s="663"/>
      <c r="J43" s="663"/>
      <c r="K43" s="663"/>
      <c r="L43" s="663"/>
      <c r="M43" s="663"/>
      <c r="N43" s="663"/>
      <c r="O43" s="663"/>
      <c r="P43" s="663"/>
      <c r="Q43" s="664"/>
      <c r="R43" s="665">
        <v>859798</v>
      </c>
      <c r="S43" s="666"/>
      <c r="T43" s="666"/>
      <c r="U43" s="666"/>
      <c r="V43" s="666"/>
      <c r="W43" s="666"/>
      <c r="X43" s="666"/>
      <c r="Y43" s="667"/>
      <c r="Z43" s="668">
        <v>2.2000000000000002</v>
      </c>
      <c r="AA43" s="668"/>
      <c r="AB43" s="668"/>
      <c r="AC43" s="668"/>
      <c r="AD43" s="669" t="s">
        <v>242</v>
      </c>
      <c r="AE43" s="669"/>
      <c r="AF43" s="669"/>
      <c r="AG43" s="669"/>
      <c r="AH43" s="669"/>
      <c r="AI43" s="669"/>
      <c r="AJ43" s="669"/>
      <c r="AK43" s="669"/>
      <c r="AL43" s="670" t="s">
        <v>242</v>
      </c>
      <c r="AM43" s="671"/>
      <c r="AN43" s="671"/>
      <c r="AO43" s="672"/>
      <c r="BV43" s="224"/>
      <c r="BW43" s="224"/>
      <c r="BX43" s="224"/>
      <c r="BY43" s="224"/>
      <c r="BZ43" s="224"/>
      <c r="CA43" s="224"/>
      <c r="CB43" s="224"/>
      <c r="CD43" s="662" t="s">
        <v>356</v>
      </c>
      <c r="CE43" s="663"/>
      <c r="CF43" s="663"/>
      <c r="CG43" s="663"/>
      <c r="CH43" s="663"/>
      <c r="CI43" s="663"/>
      <c r="CJ43" s="663"/>
      <c r="CK43" s="663"/>
      <c r="CL43" s="663"/>
      <c r="CM43" s="663"/>
      <c r="CN43" s="663"/>
      <c r="CO43" s="663"/>
      <c r="CP43" s="663"/>
      <c r="CQ43" s="664"/>
      <c r="CR43" s="665">
        <v>56868</v>
      </c>
      <c r="CS43" s="705"/>
      <c r="CT43" s="705"/>
      <c r="CU43" s="705"/>
      <c r="CV43" s="705"/>
      <c r="CW43" s="705"/>
      <c r="CX43" s="705"/>
      <c r="CY43" s="706"/>
      <c r="CZ43" s="670">
        <v>0.2</v>
      </c>
      <c r="DA43" s="699"/>
      <c r="DB43" s="699"/>
      <c r="DC43" s="707"/>
      <c r="DD43" s="674">
        <v>56868</v>
      </c>
      <c r="DE43" s="705"/>
      <c r="DF43" s="705"/>
      <c r="DG43" s="705"/>
      <c r="DH43" s="705"/>
      <c r="DI43" s="705"/>
      <c r="DJ43" s="705"/>
      <c r="DK43" s="706"/>
      <c r="DL43" s="756"/>
      <c r="DM43" s="757"/>
      <c r="DN43" s="757"/>
      <c r="DO43" s="757"/>
      <c r="DP43" s="757"/>
      <c r="DQ43" s="757"/>
      <c r="DR43" s="757"/>
      <c r="DS43" s="757"/>
      <c r="DT43" s="757"/>
      <c r="DU43" s="757"/>
      <c r="DV43" s="758"/>
      <c r="DW43" s="753"/>
      <c r="DX43" s="754"/>
      <c r="DY43" s="754"/>
      <c r="DZ43" s="754"/>
      <c r="EA43" s="754"/>
      <c r="EB43" s="754"/>
      <c r="EC43" s="755"/>
    </row>
    <row r="44" spans="2:133" ht="11.25" customHeight="1">
      <c r="B44" s="709" t="s">
        <v>357</v>
      </c>
      <c r="C44" s="710"/>
      <c r="D44" s="710"/>
      <c r="E44" s="710"/>
      <c r="F44" s="710"/>
      <c r="G44" s="710"/>
      <c r="H44" s="710"/>
      <c r="I44" s="710"/>
      <c r="J44" s="710"/>
      <c r="K44" s="710"/>
      <c r="L44" s="710"/>
      <c r="M44" s="710"/>
      <c r="N44" s="710"/>
      <c r="O44" s="710"/>
      <c r="P44" s="710"/>
      <c r="Q44" s="711"/>
      <c r="R44" s="759">
        <v>38303848</v>
      </c>
      <c r="S44" s="760"/>
      <c r="T44" s="760"/>
      <c r="U44" s="760"/>
      <c r="V44" s="760"/>
      <c r="W44" s="760"/>
      <c r="X44" s="760"/>
      <c r="Y44" s="761"/>
      <c r="Z44" s="762">
        <v>100</v>
      </c>
      <c r="AA44" s="762"/>
      <c r="AB44" s="762"/>
      <c r="AC44" s="762"/>
      <c r="AD44" s="763">
        <v>16727413</v>
      </c>
      <c r="AE44" s="763"/>
      <c r="AF44" s="763"/>
      <c r="AG44" s="763"/>
      <c r="AH44" s="763"/>
      <c r="AI44" s="763"/>
      <c r="AJ44" s="763"/>
      <c r="AK44" s="763"/>
      <c r="AL44" s="764">
        <v>100</v>
      </c>
      <c r="AM44" s="737"/>
      <c r="AN44" s="737"/>
      <c r="AO44" s="765"/>
      <c r="CD44" s="766" t="s">
        <v>304</v>
      </c>
      <c r="CE44" s="767"/>
      <c r="CF44" s="662" t="s">
        <v>358</v>
      </c>
      <c r="CG44" s="663"/>
      <c r="CH44" s="663"/>
      <c r="CI44" s="663"/>
      <c r="CJ44" s="663"/>
      <c r="CK44" s="663"/>
      <c r="CL44" s="663"/>
      <c r="CM44" s="663"/>
      <c r="CN44" s="663"/>
      <c r="CO44" s="663"/>
      <c r="CP44" s="663"/>
      <c r="CQ44" s="664"/>
      <c r="CR44" s="665">
        <v>3872673</v>
      </c>
      <c r="CS44" s="666"/>
      <c r="CT44" s="666"/>
      <c r="CU44" s="666"/>
      <c r="CV44" s="666"/>
      <c r="CW44" s="666"/>
      <c r="CX44" s="666"/>
      <c r="CY44" s="667"/>
      <c r="CZ44" s="670">
        <v>10.6</v>
      </c>
      <c r="DA44" s="671"/>
      <c r="DB44" s="671"/>
      <c r="DC44" s="683"/>
      <c r="DD44" s="674">
        <v>1147162</v>
      </c>
      <c r="DE44" s="666"/>
      <c r="DF44" s="666"/>
      <c r="DG44" s="666"/>
      <c r="DH44" s="666"/>
      <c r="DI44" s="666"/>
      <c r="DJ44" s="666"/>
      <c r="DK44" s="667"/>
      <c r="DL44" s="756"/>
      <c r="DM44" s="757"/>
      <c r="DN44" s="757"/>
      <c r="DO44" s="757"/>
      <c r="DP44" s="757"/>
      <c r="DQ44" s="757"/>
      <c r="DR44" s="757"/>
      <c r="DS44" s="757"/>
      <c r="DT44" s="757"/>
      <c r="DU44" s="757"/>
      <c r="DV44" s="758"/>
      <c r="DW44" s="753"/>
      <c r="DX44" s="754"/>
      <c r="DY44" s="754"/>
      <c r="DZ44" s="754"/>
      <c r="EA44" s="754"/>
      <c r="EB44" s="754"/>
      <c r="EC44" s="755"/>
    </row>
    <row r="45" spans="2:133" ht="11.25" customHeight="1">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68"/>
      <c r="CE45" s="769"/>
      <c r="CF45" s="662" t="s">
        <v>359</v>
      </c>
      <c r="CG45" s="663"/>
      <c r="CH45" s="663"/>
      <c r="CI45" s="663"/>
      <c r="CJ45" s="663"/>
      <c r="CK45" s="663"/>
      <c r="CL45" s="663"/>
      <c r="CM45" s="663"/>
      <c r="CN45" s="663"/>
      <c r="CO45" s="663"/>
      <c r="CP45" s="663"/>
      <c r="CQ45" s="664"/>
      <c r="CR45" s="665">
        <v>1314742</v>
      </c>
      <c r="CS45" s="705"/>
      <c r="CT45" s="705"/>
      <c r="CU45" s="705"/>
      <c r="CV45" s="705"/>
      <c r="CW45" s="705"/>
      <c r="CX45" s="705"/>
      <c r="CY45" s="706"/>
      <c r="CZ45" s="670">
        <v>3.6</v>
      </c>
      <c r="DA45" s="699"/>
      <c r="DB45" s="699"/>
      <c r="DC45" s="707"/>
      <c r="DD45" s="674">
        <v>137521</v>
      </c>
      <c r="DE45" s="705"/>
      <c r="DF45" s="705"/>
      <c r="DG45" s="705"/>
      <c r="DH45" s="705"/>
      <c r="DI45" s="705"/>
      <c r="DJ45" s="705"/>
      <c r="DK45" s="706"/>
      <c r="DL45" s="756"/>
      <c r="DM45" s="757"/>
      <c r="DN45" s="757"/>
      <c r="DO45" s="757"/>
      <c r="DP45" s="757"/>
      <c r="DQ45" s="757"/>
      <c r="DR45" s="757"/>
      <c r="DS45" s="757"/>
      <c r="DT45" s="757"/>
      <c r="DU45" s="757"/>
      <c r="DV45" s="758"/>
      <c r="DW45" s="753"/>
      <c r="DX45" s="754"/>
      <c r="DY45" s="754"/>
      <c r="DZ45" s="754"/>
      <c r="EA45" s="754"/>
      <c r="EB45" s="754"/>
      <c r="EC45" s="755"/>
    </row>
    <row r="46" spans="2:133" ht="11.25" customHeight="1">
      <c r="B46" s="226" t="s">
        <v>360</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68"/>
      <c r="CE46" s="769"/>
      <c r="CF46" s="662" t="s">
        <v>361</v>
      </c>
      <c r="CG46" s="663"/>
      <c r="CH46" s="663"/>
      <c r="CI46" s="663"/>
      <c r="CJ46" s="663"/>
      <c r="CK46" s="663"/>
      <c r="CL46" s="663"/>
      <c r="CM46" s="663"/>
      <c r="CN46" s="663"/>
      <c r="CO46" s="663"/>
      <c r="CP46" s="663"/>
      <c r="CQ46" s="664"/>
      <c r="CR46" s="665">
        <v>2118046</v>
      </c>
      <c r="CS46" s="666"/>
      <c r="CT46" s="666"/>
      <c r="CU46" s="666"/>
      <c r="CV46" s="666"/>
      <c r="CW46" s="666"/>
      <c r="CX46" s="666"/>
      <c r="CY46" s="667"/>
      <c r="CZ46" s="670">
        <v>5.8</v>
      </c>
      <c r="DA46" s="671"/>
      <c r="DB46" s="671"/>
      <c r="DC46" s="683"/>
      <c r="DD46" s="674">
        <v>851619</v>
      </c>
      <c r="DE46" s="666"/>
      <c r="DF46" s="666"/>
      <c r="DG46" s="666"/>
      <c r="DH46" s="666"/>
      <c r="DI46" s="666"/>
      <c r="DJ46" s="666"/>
      <c r="DK46" s="667"/>
      <c r="DL46" s="756"/>
      <c r="DM46" s="757"/>
      <c r="DN46" s="757"/>
      <c r="DO46" s="757"/>
      <c r="DP46" s="757"/>
      <c r="DQ46" s="757"/>
      <c r="DR46" s="757"/>
      <c r="DS46" s="757"/>
      <c r="DT46" s="757"/>
      <c r="DU46" s="757"/>
      <c r="DV46" s="758"/>
      <c r="DW46" s="753"/>
      <c r="DX46" s="754"/>
      <c r="DY46" s="754"/>
      <c r="DZ46" s="754"/>
      <c r="EA46" s="754"/>
      <c r="EB46" s="754"/>
      <c r="EC46" s="755"/>
    </row>
    <row r="47" spans="2:133" ht="11.25" customHeight="1">
      <c r="B47" s="784" t="s">
        <v>362</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8"/>
      <c r="CE47" s="769"/>
      <c r="CF47" s="662" t="s">
        <v>363</v>
      </c>
      <c r="CG47" s="663"/>
      <c r="CH47" s="663"/>
      <c r="CI47" s="663"/>
      <c r="CJ47" s="663"/>
      <c r="CK47" s="663"/>
      <c r="CL47" s="663"/>
      <c r="CM47" s="663"/>
      <c r="CN47" s="663"/>
      <c r="CO47" s="663"/>
      <c r="CP47" s="663"/>
      <c r="CQ47" s="664"/>
      <c r="CR47" s="665">
        <v>193816</v>
      </c>
      <c r="CS47" s="705"/>
      <c r="CT47" s="705"/>
      <c r="CU47" s="705"/>
      <c r="CV47" s="705"/>
      <c r="CW47" s="705"/>
      <c r="CX47" s="705"/>
      <c r="CY47" s="706"/>
      <c r="CZ47" s="670">
        <v>0.5</v>
      </c>
      <c r="DA47" s="699"/>
      <c r="DB47" s="699"/>
      <c r="DC47" s="707"/>
      <c r="DD47" s="674">
        <v>39845</v>
      </c>
      <c r="DE47" s="705"/>
      <c r="DF47" s="705"/>
      <c r="DG47" s="705"/>
      <c r="DH47" s="705"/>
      <c r="DI47" s="705"/>
      <c r="DJ47" s="705"/>
      <c r="DK47" s="706"/>
      <c r="DL47" s="756"/>
      <c r="DM47" s="757"/>
      <c r="DN47" s="757"/>
      <c r="DO47" s="757"/>
      <c r="DP47" s="757"/>
      <c r="DQ47" s="757"/>
      <c r="DR47" s="757"/>
      <c r="DS47" s="757"/>
      <c r="DT47" s="757"/>
      <c r="DU47" s="757"/>
      <c r="DV47" s="758"/>
      <c r="DW47" s="753"/>
      <c r="DX47" s="754"/>
      <c r="DY47" s="754"/>
      <c r="DZ47" s="754"/>
      <c r="EA47" s="754"/>
      <c r="EB47" s="754"/>
      <c r="EC47" s="755"/>
    </row>
    <row r="48" spans="2:133">
      <c r="B48" s="783" t="s">
        <v>364</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0"/>
      <c r="CE48" s="771"/>
      <c r="CF48" s="662" t="s">
        <v>365</v>
      </c>
      <c r="CG48" s="663"/>
      <c r="CH48" s="663"/>
      <c r="CI48" s="663"/>
      <c r="CJ48" s="663"/>
      <c r="CK48" s="663"/>
      <c r="CL48" s="663"/>
      <c r="CM48" s="663"/>
      <c r="CN48" s="663"/>
      <c r="CO48" s="663"/>
      <c r="CP48" s="663"/>
      <c r="CQ48" s="664"/>
      <c r="CR48" s="665" t="s">
        <v>366</v>
      </c>
      <c r="CS48" s="666"/>
      <c r="CT48" s="666"/>
      <c r="CU48" s="666"/>
      <c r="CV48" s="666"/>
      <c r="CW48" s="666"/>
      <c r="CX48" s="666"/>
      <c r="CY48" s="667"/>
      <c r="CZ48" s="670" t="s">
        <v>366</v>
      </c>
      <c r="DA48" s="671"/>
      <c r="DB48" s="671"/>
      <c r="DC48" s="683"/>
      <c r="DD48" s="674" t="s">
        <v>366</v>
      </c>
      <c r="DE48" s="666"/>
      <c r="DF48" s="666"/>
      <c r="DG48" s="666"/>
      <c r="DH48" s="666"/>
      <c r="DI48" s="666"/>
      <c r="DJ48" s="666"/>
      <c r="DK48" s="667"/>
      <c r="DL48" s="756"/>
      <c r="DM48" s="757"/>
      <c r="DN48" s="757"/>
      <c r="DO48" s="757"/>
      <c r="DP48" s="757"/>
      <c r="DQ48" s="757"/>
      <c r="DR48" s="757"/>
      <c r="DS48" s="757"/>
      <c r="DT48" s="757"/>
      <c r="DU48" s="757"/>
      <c r="DV48" s="758"/>
      <c r="DW48" s="753"/>
      <c r="DX48" s="754"/>
      <c r="DY48" s="754"/>
      <c r="DZ48" s="754"/>
      <c r="EA48" s="754"/>
      <c r="EB48" s="754"/>
      <c r="EC48" s="755"/>
    </row>
    <row r="49" spans="2:133" ht="11.25" customHeight="1">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709" t="s">
        <v>367</v>
      </c>
      <c r="CE49" s="710"/>
      <c r="CF49" s="710"/>
      <c r="CG49" s="710"/>
      <c r="CH49" s="710"/>
      <c r="CI49" s="710"/>
      <c r="CJ49" s="710"/>
      <c r="CK49" s="710"/>
      <c r="CL49" s="710"/>
      <c r="CM49" s="710"/>
      <c r="CN49" s="710"/>
      <c r="CO49" s="710"/>
      <c r="CP49" s="710"/>
      <c r="CQ49" s="711"/>
      <c r="CR49" s="759">
        <v>36546541</v>
      </c>
      <c r="CS49" s="736"/>
      <c r="CT49" s="736"/>
      <c r="CU49" s="736"/>
      <c r="CV49" s="736"/>
      <c r="CW49" s="736"/>
      <c r="CX49" s="736"/>
      <c r="CY49" s="773"/>
      <c r="CZ49" s="764">
        <v>100</v>
      </c>
      <c r="DA49" s="774"/>
      <c r="DB49" s="774"/>
      <c r="DC49" s="775"/>
      <c r="DD49" s="776">
        <v>19552481</v>
      </c>
      <c r="DE49" s="736"/>
      <c r="DF49" s="736"/>
      <c r="DG49" s="736"/>
      <c r="DH49" s="736"/>
      <c r="DI49" s="736"/>
      <c r="DJ49" s="736"/>
      <c r="DK49" s="773"/>
      <c r="DL49" s="777"/>
      <c r="DM49" s="778"/>
      <c r="DN49" s="778"/>
      <c r="DO49" s="778"/>
      <c r="DP49" s="778"/>
      <c r="DQ49" s="778"/>
      <c r="DR49" s="778"/>
      <c r="DS49" s="778"/>
      <c r="DT49" s="778"/>
      <c r="DU49" s="778"/>
      <c r="DV49" s="779"/>
      <c r="DW49" s="780"/>
      <c r="DX49" s="781"/>
      <c r="DY49" s="781"/>
      <c r="DZ49" s="781"/>
      <c r="EA49" s="781"/>
      <c r="EB49" s="781"/>
      <c r="EC49" s="782"/>
    </row>
    <row r="50" spans="2:133" hidden="1">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gQjjPxyX6G3pDwiR5kr4PvqkgJ2g0T2wsCpKqW+SMCaBxFuYj/r9fTDNockRtAq7ZppszcthVq8J18gl0QUtjA==" saltValue="iBe4dGdAG0ur9/Dix2Vn5g=="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25" zoomScale="70" zoomScaleNormal="25" zoomScaleSheetLayoutView="70" workbookViewId="0">
      <selection activeCell="DV7" sqref="DV7:DZ7"/>
    </sheetView>
  </sheetViews>
  <sheetFormatPr defaultColWidth="0" defaultRowHeight="13.5" zeroHeight="1"/>
  <cols>
    <col min="1" max="130" width="2.75" style="234" customWidth="1"/>
    <col min="131" max="131" width="1.625" style="234" customWidth="1"/>
    <col min="132" max="16384" width="9" style="234" hidden="1"/>
  </cols>
  <sheetData>
    <row r="1" spans="1:131" ht="11.25" customHeight="1" thickBot="1">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c r="A2" s="785" t="s">
        <v>368</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86" t="s">
        <v>369</v>
      </c>
      <c r="DK2" s="787"/>
      <c r="DL2" s="787"/>
      <c r="DM2" s="787"/>
      <c r="DN2" s="787"/>
      <c r="DO2" s="788"/>
      <c r="DP2" s="231"/>
      <c r="DQ2" s="786" t="s">
        <v>370</v>
      </c>
      <c r="DR2" s="787"/>
      <c r="DS2" s="787"/>
      <c r="DT2" s="787"/>
      <c r="DU2" s="787"/>
      <c r="DV2" s="787"/>
      <c r="DW2" s="787"/>
      <c r="DX2" s="787"/>
      <c r="DY2" s="787"/>
      <c r="DZ2" s="788"/>
      <c r="EA2" s="233"/>
    </row>
    <row r="3" spans="1:131" ht="11.25" customHeight="1">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c r="A4" s="789" t="s">
        <v>371</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35"/>
      <c r="BA4" s="235"/>
      <c r="BB4" s="235"/>
      <c r="BC4" s="235"/>
      <c r="BD4" s="235"/>
      <c r="BE4" s="236"/>
      <c r="BF4" s="236"/>
      <c r="BG4" s="236"/>
      <c r="BH4" s="236"/>
      <c r="BI4" s="236"/>
      <c r="BJ4" s="236"/>
      <c r="BK4" s="236"/>
      <c r="BL4" s="236"/>
      <c r="BM4" s="236"/>
      <c r="BN4" s="236"/>
      <c r="BO4" s="236"/>
      <c r="BP4" s="236"/>
      <c r="BQ4" s="790" t="s">
        <v>372</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7"/>
    </row>
    <row r="5" spans="1:131" s="238" customFormat="1" ht="26.25" customHeight="1">
      <c r="A5" s="791" t="s">
        <v>373</v>
      </c>
      <c r="B5" s="792"/>
      <c r="C5" s="792"/>
      <c r="D5" s="792"/>
      <c r="E5" s="792"/>
      <c r="F5" s="792"/>
      <c r="G5" s="792"/>
      <c r="H5" s="792"/>
      <c r="I5" s="792"/>
      <c r="J5" s="792"/>
      <c r="K5" s="792"/>
      <c r="L5" s="792"/>
      <c r="M5" s="792"/>
      <c r="N5" s="792"/>
      <c r="O5" s="792"/>
      <c r="P5" s="793"/>
      <c r="Q5" s="797" t="s">
        <v>374</v>
      </c>
      <c r="R5" s="798"/>
      <c r="S5" s="798"/>
      <c r="T5" s="798"/>
      <c r="U5" s="799"/>
      <c r="V5" s="797" t="s">
        <v>375</v>
      </c>
      <c r="W5" s="798"/>
      <c r="X5" s="798"/>
      <c r="Y5" s="798"/>
      <c r="Z5" s="799"/>
      <c r="AA5" s="797" t="s">
        <v>376</v>
      </c>
      <c r="AB5" s="798"/>
      <c r="AC5" s="798"/>
      <c r="AD5" s="798"/>
      <c r="AE5" s="798"/>
      <c r="AF5" s="803" t="s">
        <v>377</v>
      </c>
      <c r="AG5" s="798"/>
      <c r="AH5" s="798"/>
      <c r="AI5" s="798"/>
      <c r="AJ5" s="804"/>
      <c r="AK5" s="798" t="s">
        <v>378</v>
      </c>
      <c r="AL5" s="798"/>
      <c r="AM5" s="798"/>
      <c r="AN5" s="798"/>
      <c r="AO5" s="799"/>
      <c r="AP5" s="797" t="s">
        <v>379</v>
      </c>
      <c r="AQ5" s="798"/>
      <c r="AR5" s="798"/>
      <c r="AS5" s="798"/>
      <c r="AT5" s="799"/>
      <c r="AU5" s="797" t="s">
        <v>380</v>
      </c>
      <c r="AV5" s="798"/>
      <c r="AW5" s="798"/>
      <c r="AX5" s="798"/>
      <c r="AY5" s="804"/>
      <c r="AZ5" s="235"/>
      <c r="BA5" s="235"/>
      <c r="BB5" s="235"/>
      <c r="BC5" s="235"/>
      <c r="BD5" s="235"/>
      <c r="BE5" s="236"/>
      <c r="BF5" s="236"/>
      <c r="BG5" s="236"/>
      <c r="BH5" s="236"/>
      <c r="BI5" s="236"/>
      <c r="BJ5" s="236"/>
      <c r="BK5" s="236"/>
      <c r="BL5" s="236"/>
      <c r="BM5" s="236"/>
      <c r="BN5" s="236"/>
      <c r="BO5" s="236"/>
      <c r="BP5" s="236"/>
      <c r="BQ5" s="791" t="s">
        <v>381</v>
      </c>
      <c r="BR5" s="792"/>
      <c r="BS5" s="792"/>
      <c r="BT5" s="792"/>
      <c r="BU5" s="792"/>
      <c r="BV5" s="792"/>
      <c r="BW5" s="792"/>
      <c r="BX5" s="792"/>
      <c r="BY5" s="792"/>
      <c r="BZ5" s="792"/>
      <c r="CA5" s="792"/>
      <c r="CB5" s="792"/>
      <c r="CC5" s="792"/>
      <c r="CD5" s="792"/>
      <c r="CE5" s="792"/>
      <c r="CF5" s="792"/>
      <c r="CG5" s="793"/>
      <c r="CH5" s="797" t="s">
        <v>382</v>
      </c>
      <c r="CI5" s="798"/>
      <c r="CJ5" s="798"/>
      <c r="CK5" s="798"/>
      <c r="CL5" s="799"/>
      <c r="CM5" s="797" t="s">
        <v>383</v>
      </c>
      <c r="CN5" s="798"/>
      <c r="CO5" s="798"/>
      <c r="CP5" s="798"/>
      <c r="CQ5" s="799"/>
      <c r="CR5" s="797" t="s">
        <v>384</v>
      </c>
      <c r="CS5" s="798"/>
      <c r="CT5" s="798"/>
      <c r="CU5" s="798"/>
      <c r="CV5" s="799"/>
      <c r="CW5" s="797" t="s">
        <v>385</v>
      </c>
      <c r="CX5" s="798"/>
      <c r="CY5" s="798"/>
      <c r="CZ5" s="798"/>
      <c r="DA5" s="799"/>
      <c r="DB5" s="797" t="s">
        <v>386</v>
      </c>
      <c r="DC5" s="798"/>
      <c r="DD5" s="798"/>
      <c r="DE5" s="798"/>
      <c r="DF5" s="799"/>
      <c r="DG5" s="827" t="s">
        <v>387</v>
      </c>
      <c r="DH5" s="828"/>
      <c r="DI5" s="828"/>
      <c r="DJ5" s="828"/>
      <c r="DK5" s="829"/>
      <c r="DL5" s="827" t="s">
        <v>388</v>
      </c>
      <c r="DM5" s="828"/>
      <c r="DN5" s="828"/>
      <c r="DO5" s="828"/>
      <c r="DP5" s="829"/>
      <c r="DQ5" s="797" t="s">
        <v>389</v>
      </c>
      <c r="DR5" s="798"/>
      <c r="DS5" s="798"/>
      <c r="DT5" s="798"/>
      <c r="DU5" s="799"/>
      <c r="DV5" s="797" t="s">
        <v>380</v>
      </c>
      <c r="DW5" s="798"/>
      <c r="DX5" s="798"/>
      <c r="DY5" s="798"/>
      <c r="DZ5" s="804"/>
      <c r="EA5" s="237"/>
    </row>
    <row r="6" spans="1:131" s="238" customFormat="1" ht="26.25" customHeight="1" thickBot="1">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35"/>
      <c r="BA6" s="235"/>
      <c r="BB6" s="235"/>
      <c r="BC6" s="235"/>
      <c r="BD6" s="235"/>
      <c r="BE6" s="236"/>
      <c r="BF6" s="236"/>
      <c r="BG6" s="236"/>
      <c r="BH6" s="236"/>
      <c r="BI6" s="236"/>
      <c r="BJ6" s="236"/>
      <c r="BK6" s="236"/>
      <c r="BL6" s="236"/>
      <c r="BM6" s="236"/>
      <c r="BN6" s="236"/>
      <c r="BO6" s="236"/>
      <c r="BP6" s="236"/>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7"/>
    </row>
    <row r="7" spans="1:131" s="238" customFormat="1" ht="26.25" customHeight="1" thickTop="1">
      <c r="A7" s="239">
        <v>1</v>
      </c>
      <c r="B7" s="813" t="s">
        <v>390</v>
      </c>
      <c r="C7" s="814"/>
      <c r="D7" s="814"/>
      <c r="E7" s="814"/>
      <c r="F7" s="814"/>
      <c r="G7" s="814"/>
      <c r="H7" s="814"/>
      <c r="I7" s="814"/>
      <c r="J7" s="814"/>
      <c r="K7" s="814"/>
      <c r="L7" s="814"/>
      <c r="M7" s="814"/>
      <c r="N7" s="814"/>
      <c r="O7" s="814"/>
      <c r="P7" s="815"/>
      <c r="Q7" s="816">
        <v>38303</v>
      </c>
      <c r="R7" s="817"/>
      <c r="S7" s="817"/>
      <c r="T7" s="817"/>
      <c r="U7" s="817"/>
      <c r="V7" s="817">
        <v>36546</v>
      </c>
      <c r="W7" s="817"/>
      <c r="X7" s="817"/>
      <c r="Y7" s="817"/>
      <c r="Z7" s="817"/>
      <c r="AA7" s="817">
        <v>1757</v>
      </c>
      <c r="AB7" s="817"/>
      <c r="AC7" s="817"/>
      <c r="AD7" s="817"/>
      <c r="AE7" s="818"/>
      <c r="AF7" s="819">
        <v>1678</v>
      </c>
      <c r="AG7" s="820"/>
      <c r="AH7" s="820"/>
      <c r="AI7" s="820"/>
      <c r="AJ7" s="821"/>
      <c r="AK7" s="822">
        <v>409</v>
      </c>
      <c r="AL7" s="823"/>
      <c r="AM7" s="823"/>
      <c r="AN7" s="823"/>
      <c r="AO7" s="823"/>
      <c r="AP7" s="823">
        <v>38630</v>
      </c>
      <c r="AQ7" s="823"/>
      <c r="AR7" s="823"/>
      <c r="AS7" s="823"/>
      <c r="AT7" s="823"/>
      <c r="AU7" s="824"/>
      <c r="AV7" s="824"/>
      <c r="AW7" s="824"/>
      <c r="AX7" s="824"/>
      <c r="AY7" s="825"/>
      <c r="AZ7" s="235"/>
      <c r="BA7" s="235"/>
      <c r="BB7" s="235"/>
      <c r="BC7" s="235"/>
      <c r="BD7" s="235"/>
      <c r="BE7" s="236"/>
      <c r="BF7" s="236"/>
      <c r="BG7" s="236"/>
      <c r="BH7" s="236"/>
      <c r="BI7" s="236"/>
      <c r="BJ7" s="236"/>
      <c r="BK7" s="236"/>
      <c r="BL7" s="236"/>
      <c r="BM7" s="236"/>
      <c r="BN7" s="236"/>
      <c r="BO7" s="236"/>
      <c r="BP7" s="236"/>
      <c r="BQ7" s="239">
        <v>1</v>
      </c>
      <c r="BR7" s="240"/>
      <c r="BS7" s="810" t="s">
        <v>598</v>
      </c>
      <c r="BT7" s="811"/>
      <c r="BU7" s="811"/>
      <c r="BV7" s="811"/>
      <c r="BW7" s="811"/>
      <c r="BX7" s="811"/>
      <c r="BY7" s="811"/>
      <c r="BZ7" s="811"/>
      <c r="CA7" s="811"/>
      <c r="CB7" s="811"/>
      <c r="CC7" s="811"/>
      <c r="CD7" s="811"/>
      <c r="CE7" s="811"/>
      <c r="CF7" s="811"/>
      <c r="CG7" s="826"/>
      <c r="CH7" s="807">
        <v>12</v>
      </c>
      <c r="CI7" s="808"/>
      <c r="CJ7" s="808"/>
      <c r="CK7" s="808"/>
      <c r="CL7" s="809"/>
      <c r="CM7" s="807">
        <v>27</v>
      </c>
      <c r="CN7" s="808"/>
      <c r="CO7" s="808"/>
      <c r="CP7" s="808"/>
      <c r="CQ7" s="809"/>
      <c r="CR7" s="807">
        <v>3</v>
      </c>
      <c r="CS7" s="808"/>
      <c r="CT7" s="808"/>
      <c r="CU7" s="808"/>
      <c r="CV7" s="809"/>
      <c r="CW7" s="807" t="s">
        <v>599</v>
      </c>
      <c r="CX7" s="808"/>
      <c r="CY7" s="808"/>
      <c r="CZ7" s="808"/>
      <c r="DA7" s="809"/>
      <c r="DB7" s="807" t="s">
        <v>599</v>
      </c>
      <c r="DC7" s="808"/>
      <c r="DD7" s="808"/>
      <c r="DE7" s="808"/>
      <c r="DF7" s="809"/>
      <c r="DG7" s="807" t="s">
        <v>599</v>
      </c>
      <c r="DH7" s="808"/>
      <c r="DI7" s="808"/>
      <c r="DJ7" s="808"/>
      <c r="DK7" s="809"/>
      <c r="DL7" s="807" t="s">
        <v>599</v>
      </c>
      <c r="DM7" s="808"/>
      <c r="DN7" s="808"/>
      <c r="DO7" s="808"/>
      <c r="DP7" s="809"/>
      <c r="DQ7" s="807" t="s">
        <v>599</v>
      </c>
      <c r="DR7" s="808"/>
      <c r="DS7" s="808"/>
      <c r="DT7" s="808"/>
      <c r="DU7" s="809"/>
      <c r="DV7" s="810"/>
      <c r="DW7" s="811"/>
      <c r="DX7" s="811"/>
      <c r="DY7" s="811"/>
      <c r="DZ7" s="812"/>
      <c r="EA7" s="237"/>
    </row>
    <row r="8" spans="1:131" s="238" customFormat="1" ht="26.25" customHeight="1">
      <c r="A8" s="241">
        <v>2</v>
      </c>
      <c r="B8" s="844" t="s">
        <v>391</v>
      </c>
      <c r="C8" s="845"/>
      <c r="D8" s="845"/>
      <c r="E8" s="845"/>
      <c r="F8" s="845"/>
      <c r="G8" s="845"/>
      <c r="H8" s="845"/>
      <c r="I8" s="845"/>
      <c r="J8" s="845"/>
      <c r="K8" s="845"/>
      <c r="L8" s="845"/>
      <c r="M8" s="845"/>
      <c r="N8" s="845"/>
      <c r="O8" s="845"/>
      <c r="P8" s="846"/>
      <c r="Q8" s="847">
        <v>11</v>
      </c>
      <c r="R8" s="848"/>
      <c r="S8" s="848"/>
      <c r="T8" s="848"/>
      <c r="U8" s="848"/>
      <c r="V8" s="848">
        <v>11</v>
      </c>
      <c r="W8" s="848"/>
      <c r="X8" s="848"/>
      <c r="Y8" s="848"/>
      <c r="Z8" s="848"/>
      <c r="AA8" s="848" t="s">
        <v>582</v>
      </c>
      <c r="AB8" s="848"/>
      <c r="AC8" s="848"/>
      <c r="AD8" s="848"/>
      <c r="AE8" s="849"/>
      <c r="AF8" s="850" t="s">
        <v>392</v>
      </c>
      <c r="AG8" s="851"/>
      <c r="AH8" s="851"/>
      <c r="AI8" s="851"/>
      <c r="AJ8" s="852"/>
      <c r="AK8" s="833" t="s">
        <v>582</v>
      </c>
      <c r="AL8" s="834"/>
      <c r="AM8" s="834"/>
      <c r="AN8" s="834"/>
      <c r="AO8" s="834"/>
      <c r="AP8" s="834" t="s">
        <v>582</v>
      </c>
      <c r="AQ8" s="834"/>
      <c r="AR8" s="834"/>
      <c r="AS8" s="834"/>
      <c r="AT8" s="834"/>
      <c r="AU8" s="835"/>
      <c r="AV8" s="835"/>
      <c r="AW8" s="835"/>
      <c r="AX8" s="835"/>
      <c r="AY8" s="836"/>
      <c r="AZ8" s="235"/>
      <c r="BA8" s="235"/>
      <c r="BB8" s="235"/>
      <c r="BC8" s="235"/>
      <c r="BD8" s="235"/>
      <c r="BE8" s="236"/>
      <c r="BF8" s="236"/>
      <c r="BG8" s="236"/>
      <c r="BH8" s="236"/>
      <c r="BI8" s="236"/>
      <c r="BJ8" s="236"/>
      <c r="BK8" s="236"/>
      <c r="BL8" s="236"/>
      <c r="BM8" s="236"/>
      <c r="BN8" s="236"/>
      <c r="BO8" s="236"/>
      <c r="BP8" s="236"/>
      <c r="BQ8" s="241">
        <v>2</v>
      </c>
      <c r="BR8" s="242"/>
      <c r="BS8" s="837"/>
      <c r="BT8" s="838"/>
      <c r="BU8" s="838"/>
      <c r="BV8" s="838"/>
      <c r="BW8" s="838"/>
      <c r="BX8" s="838"/>
      <c r="BY8" s="838"/>
      <c r="BZ8" s="838"/>
      <c r="CA8" s="838"/>
      <c r="CB8" s="838"/>
      <c r="CC8" s="838"/>
      <c r="CD8" s="838"/>
      <c r="CE8" s="838"/>
      <c r="CF8" s="838"/>
      <c r="CG8" s="839"/>
      <c r="CH8" s="840"/>
      <c r="CI8" s="841"/>
      <c r="CJ8" s="841"/>
      <c r="CK8" s="841"/>
      <c r="CL8" s="842"/>
      <c r="CM8" s="840"/>
      <c r="CN8" s="841"/>
      <c r="CO8" s="841"/>
      <c r="CP8" s="841"/>
      <c r="CQ8" s="842"/>
      <c r="CR8" s="840"/>
      <c r="CS8" s="841"/>
      <c r="CT8" s="841"/>
      <c r="CU8" s="841"/>
      <c r="CV8" s="842"/>
      <c r="CW8" s="840"/>
      <c r="CX8" s="841"/>
      <c r="CY8" s="841"/>
      <c r="CZ8" s="841"/>
      <c r="DA8" s="842"/>
      <c r="DB8" s="840"/>
      <c r="DC8" s="841"/>
      <c r="DD8" s="841"/>
      <c r="DE8" s="841"/>
      <c r="DF8" s="842"/>
      <c r="DG8" s="840"/>
      <c r="DH8" s="841"/>
      <c r="DI8" s="841"/>
      <c r="DJ8" s="841"/>
      <c r="DK8" s="842"/>
      <c r="DL8" s="840"/>
      <c r="DM8" s="841"/>
      <c r="DN8" s="841"/>
      <c r="DO8" s="841"/>
      <c r="DP8" s="842"/>
      <c r="DQ8" s="840"/>
      <c r="DR8" s="841"/>
      <c r="DS8" s="841"/>
      <c r="DT8" s="841"/>
      <c r="DU8" s="842"/>
      <c r="DV8" s="837"/>
      <c r="DW8" s="838"/>
      <c r="DX8" s="838"/>
      <c r="DY8" s="838"/>
      <c r="DZ8" s="843"/>
      <c r="EA8" s="237"/>
    </row>
    <row r="9" spans="1:131" s="238" customFormat="1" ht="26.25" customHeight="1">
      <c r="A9" s="241">
        <v>3</v>
      </c>
      <c r="B9" s="844" t="s">
        <v>393</v>
      </c>
      <c r="C9" s="845"/>
      <c r="D9" s="845"/>
      <c r="E9" s="845"/>
      <c r="F9" s="845"/>
      <c r="G9" s="845"/>
      <c r="H9" s="845"/>
      <c r="I9" s="845"/>
      <c r="J9" s="845"/>
      <c r="K9" s="845"/>
      <c r="L9" s="845"/>
      <c r="M9" s="845"/>
      <c r="N9" s="845"/>
      <c r="O9" s="845"/>
      <c r="P9" s="846"/>
      <c r="Q9" s="847" t="s">
        <v>582</v>
      </c>
      <c r="R9" s="848"/>
      <c r="S9" s="848"/>
      <c r="T9" s="848"/>
      <c r="U9" s="848"/>
      <c r="V9" s="848" t="s">
        <v>582</v>
      </c>
      <c r="W9" s="848"/>
      <c r="X9" s="848"/>
      <c r="Y9" s="848"/>
      <c r="Z9" s="848"/>
      <c r="AA9" s="848" t="s">
        <v>582</v>
      </c>
      <c r="AB9" s="848"/>
      <c r="AC9" s="848"/>
      <c r="AD9" s="848"/>
      <c r="AE9" s="849"/>
      <c r="AF9" s="850" t="s">
        <v>394</v>
      </c>
      <c r="AG9" s="851"/>
      <c r="AH9" s="851"/>
      <c r="AI9" s="851"/>
      <c r="AJ9" s="852"/>
      <c r="AK9" s="833" t="s">
        <v>582</v>
      </c>
      <c r="AL9" s="834"/>
      <c r="AM9" s="834"/>
      <c r="AN9" s="834"/>
      <c r="AO9" s="834"/>
      <c r="AP9" s="834" t="s">
        <v>582</v>
      </c>
      <c r="AQ9" s="834"/>
      <c r="AR9" s="834"/>
      <c r="AS9" s="834"/>
      <c r="AT9" s="834"/>
      <c r="AU9" s="835"/>
      <c r="AV9" s="835"/>
      <c r="AW9" s="835"/>
      <c r="AX9" s="835"/>
      <c r="AY9" s="836"/>
      <c r="AZ9" s="235"/>
      <c r="BA9" s="235"/>
      <c r="BB9" s="235"/>
      <c r="BC9" s="235"/>
      <c r="BD9" s="235"/>
      <c r="BE9" s="236"/>
      <c r="BF9" s="236"/>
      <c r="BG9" s="236"/>
      <c r="BH9" s="236"/>
      <c r="BI9" s="236"/>
      <c r="BJ9" s="236"/>
      <c r="BK9" s="236"/>
      <c r="BL9" s="236"/>
      <c r="BM9" s="236"/>
      <c r="BN9" s="236"/>
      <c r="BO9" s="236"/>
      <c r="BP9" s="236"/>
      <c r="BQ9" s="241">
        <v>3</v>
      </c>
      <c r="BR9" s="242"/>
      <c r="BS9" s="837"/>
      <c r="BT9" s="838"/>
      <c r="BU9" s="838"/>
      <c r="BV9" s="838"/>
      <c r="BW9" s="838"/>
      <c r="BX9" s="838"/>
      <c r="BY9" s="838"/>
      <c r="BZ9" s="838"/>
      <c r="CA9" s="838"/>
      <c r="CB9" s="838"/>
      <c r="CC9" s="838"/>
      <c r="CD9" s="838"/>
      <c r="CE9" s="838"/>
      <c r="CF9" s="838"/>
      <c r="CG9" s="839"/>
      <c r="CH9" s="840"/>
      <c r="CI9" s="841"/>
      <c r="CJ9" s="841"/>
      <c r="CK9" s="841"/>
      <c r="CL9" s="842"/>
      <c r="CM9" s="840"/>
      <c r="CN9" s="841"/>
      <c r="CO9" s="841"/>
      <c r="CP9" s="841"/>
      <c r="CQ9" s="842"/>
      <c r="CR9" s="840"/>
      <c r="CS9" s="841"/>
      <c r="CT9" s="841"/>
      <c r="CU9" s="841"/>
      <c r="CV9" s="842"/>
      <c r="CW9" s="840"/>
      <c r="CX9" s="841"/>
      <c r="CY9" s="841"/>
      <c r="CZ9" s="841"/>
      <c r="DA9" s="842"/>
      <c r="DB9" s="840"/>
      <c r="DC9" s="841"/>
      <c r="DD9" s="841"/>
      <c r="DE9" s="841"/>
      <c r="DF9" s="842"/>
      <c r="DG9" s="840"/>
      <c r="DH9" s="841"/>
      <c r="DI9" s="841"/>
      <c r="DJ9" s="841"/>
      <c r="DK9" s="842"/>
      <c r="DL9" s="840"/>
      <c r="DM9" s="841"/>
      <c r="DN9" s="841"/>
      <c r="DO9" s="841"/>
      <c r="DP9" s="842"/>
      <c r="DQ9" s="840"/>
      <c r="DR9" s="841"/>
      <c r="DS9" s="841"/>
      <c r="DT9" s="841"/>
      <c r="DU9" s="842"/>
      <c r="DV9" s="837"/>
      <c r="DW9" s="838"/>
      <c r="DX9" s="838"/>
      <c r="DY9" s="838"/>
      <c r="DZ9" s="843"/>
      <c r="EA9" s="237"/>
    </row>
    <row r="10" spans="1:131" s="238" customFormat="1" ht="26.25" customHeight="1">
      <c r="A10" s="241">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35"/>
      <c r="BA10" s="235"/>
      <c r="BB10" s="235"/>
      <c r="BC10" s="235"/>
      <c r="BD10" s="235"/>
      <c r="BE10" s="236"/>
      <c r="BF10" s="236"/>
      <c r="BG10" s="236"/>
      <c r="BH10" s="236"/>
      <c r="BI10" s="236"/>
      <c r="BJ10" s="236"/>
      <c r="BK10" s="236"/>
      <c r="BL10" s="236"/>
      <c r="BM10" s="236"/>
      <c r="BN10" s="236"/>
      <c r="BO10" s="236"/>
      <c r="BP10" s="236"/>
      <c r="BQ10" s="241">
        <v>4</v>
      </c>
      <c r="BR10" s="242"/>
      <c r="BS10" s="837"/>
      <c r="BT10" s="838"/>
      <c r="BU10" s="838"/>
      <c r="BV10" s="838"/>
      <c r="BW10" s="838"/>
      <c r="BX10" s="838"/>
      <c r="BY10" s="838"/>
      <c r="BZ10" s="838"/>
      <c r="CA10" s="838"/>
      <c r="CB10" s="838"/>
      <c r="CC10" s="838"/>
      <c r="CD10" s="838"/>
      <c r="CE10" s="838"/>
      <c r="CF10" s="838"/>
      <c r="CG10" s="839"/>
      <c r="CH10" s="840"/>
      <c r="CI10" s="841"/>
      <c r="CJ10" s="841"/>
      <c r="CK10" s="841"/>
      <c r="CL10" s="842"/>
      <c r="CM10" s="840"/>
      <c r="CN10" s="841"/>
      <c r="CO10" s="841"/>
      <c r="CP10" s="841"/>
      <c r="CQ10" s="842"/>
      <c r="CR10" s="840"/>
      <c r="CS10" s="841"/>
      <c r="CT10" s="841"/>
      <c r="CU10" s="841"/>
      <c r="CV10" s="842"/>
      <c r="CW10" s="840"/>
      <c r="CX10" s="841"/>
      <c r="CY10" s="841"/>
      <c r="CZ10" s="841"/>
      <c r="DA10" s="842"/>
      <c r="DB10" s="840"/>
      <c r="DC10" s="841"/>
      <c r="DD10" s="841"/>
      <c r="DE10" s="841"/>
      <c r="DF10" s="842"/>
      <c r="DG10" s="840"/>
      <c r="DH10" s="841"/>
      <c r="DI10" s="841"/>
      <c r="DJ10" s="841"/>
      <c r="DK10" s="842"/>
      <c r="DL10" s="840"/>
      <c r="DM10" s="841"/>
      <c r="DN10" s="841"/>
      <c r="DO10" s="841"/>
      <c r="DP10" s="842"/>
      <c r="DQ10" s="840"/>
      <c r="DR10" s="841"/>
      <c r="DS10" s="841"/>
      <c r="DT10" s="841"/>
      <c r="DU10" s="842"/>
      <c r="DV10" s="837"/>
      <c r="DW10" s="838"/>
      <c r="DX10" s="838"/>
      <c r="DY10" s="838"/>
      <c r="DZ10" s="843"/>
      <c r="EA10" s="237"/>
    </row>
    <row r="11" spans="1:131" s="238" customFormat="1" ht="26.25" customHeight="1">
      <c r="A11" s="241">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35"/>
      <c r="BA11" s="235"/>
      <c r="BB11" s="235"/>
      <c r="BC11" s="235"/>
      <c r="BD11" s="235"/>
      <c r="BE11" s="236"/>
      <c r="BF11" s="236"/>
      <c r="BG11" s="236"/>
      <c r="BH11" s="236"/>
      <c r="BI11" s="236"/>
      <c r="BJ11" s="236"/>
      <c r="BK11" s="236"/>
      <c r="BL11" s="236"/>
      <c r="BM11" s="236"/>
      <c r="BN11" s="236"/>
      <c r="BO11" s="236"/>
      <c r="BP11" s="236"/>
      <c r="BQ11" s="241">
        <v>5</v>
      </c>
      <c r="BR11" s="242"/>
      <c r="BS11" s="837"/>
      <c r="BT11" s="838"/>
      <c r="BU11" s="838"/>
      <c r="BV11" s="838"/>
      <c r="BW11" s="838"/>
      <c r="BX11" s="838"/>
      <c r="BY11" s="838"/>
      <c r="BZ11" s="838"/>
      <c r="CA11" s="838"/>
      <c r="CB11" s="838"/>
      <c r="CC11" s="838"/>
      <c r="CD11" s="838"/>
      <c r="CE11" s="838"/>
      <c r="CF11" s="838"/>
      <c r="CG11" s="83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7"/>
    </row>
    <row r="12" spans="1:131" s="238" customFormat="1" ht="26.25" customHeight="1">
      <c r="A12" s="241">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35"/>
      <c r="BA12" s="235"/>
      <c r="BB12" s="235"/>
      <c r="BC12" s="235"/>
      <c r="BD12" s="235"/>
      <c r="BE12" s="236"/>
      <c r="BF12" s="236"/>
      <c r="BG12" s="236"/>
      <c r="BH12" s="236"/>
      <c r="BI12" s="236"/>
      <c r="BJ12" s="236"/>
      <c r="BK12" s="236"/>
      <c r="BL12" s="236"/>
      <c r="BM12" s="236"/>
      <c r="BN12" s="236"/>
      <c r="BO12" s="236"/>
      <c r="BP12" s="236"/>
      <c r="BQ12" s="241">
        <v>6</v>
      </c>
      <c r="BR12" s="242"/>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7"/>
    </row>
    <row r="13" spans="1:131" s="238" customFormat="1" ht="26.25" customHeight="1">
      <c r="A13" s="241">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35"/>
      <c r="BA13" s="235"/>
      <c r="BB13" s="235"/>
      <c r="BC13" s="235"/>
      <c r="BD13" s="235"/>
      <c r="BE13" s="236"/>
      <c r="BF13" s="236"/>
      <c r="BG13" s="236"/>
      <c r="BH13" s="236"/>
      <c r="BI13" s="236"/>
      <c r="BJ13" s="236"/>
      <c r="BK13" s="236"/>
      <c r="BL13" s="236"/>
      <c r="BM13" s="236"/>
      <c r="BN13" s="236"/>
      <c r="BO13" s="236"/>
      <c r="BP13" s="236"/>
      <c r="BQ13" s="241">
        <v>7</v>
      </c>
      <c r="BR13" s="242"/>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7"/>
    </row>
    <row r="14" spans="1:131" s="238" customFormat="1" ht="26.25" customHeight="1">
      <c r="A14" s="241">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35"/>
      <c r="BA14" s="235"/>
      <c r="BB14" s="235"/>
      <c r="BC14" s="235"/>
      <c r="BD14" s="235"/>
      <c r="BE14" s="236"/>
      <c r="BF14" s="236"/>
      <c r="BG14" s="236"/>
      <c r="BH14" s="236"/>
      <c r="BI14" s="236"/>
      <c r="BJ14" s="236"/>
      <c r="BK14" s="236"/>
      <c r="BL14" s="236"/>
      <c r="BM14" s="236"/>
      <c r="BN14" s="236"/>
      <c r="BO14" s="236"/>
      <c r="BP14" s="236"/>
      <c r="BQ14" s="241">
        <v>8</v>
      </c>
      <c r="BR14" s="242"/>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7"/>
    </row>
    <row r="15" spans="1:131" s="238" customFormat="1" ht="26.25" customHeight="1">
      <c r="A15" s="241">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35"/>
      <c r="BA15" s="235"/>
      <c r="BB15" s="235"/>
      <c r="BC15" s="235"/>
      <c r="BD15" s="235"/>
      <c r="BE15" s="236"/>
      <c r="BF15" s="236"/>
      <c r="BG15" s="236"/>
      <c r="BH15" s="236"/>
      <c r="BI15" s="236"/>
      <c r="BJ15" s="236"/>
      <c r="BK15" s="236"/>
      <c r="BL15" s="236"/>
      <c r="BM15" s="236"/>
      <c r="BN15" s="236"/>
      <c r="BO15" s="236"/>
      <c r="BP15" s="236"/>
      <c r="BQ15" s="241">
        <v>9</v>
      </c>
      <c r="BR15" s="242"/>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7"/>
    </row>
    <row r="16" spans="1:131" s="238" customFormat="1" ht="26.25" customHeight="1">
      <c r="A16" s="241">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35"/>
      <c r="BA16" s="235"/>
      <c r="BB16" s="235"/>
      <c r="BC16" s="235"/>
      <c r="BD16" s="235"/>
      <c r="BE16" s="236"/>
      <c r="BF16" s="236"/>
      <c r="BG16" s="236"/>
      <c r="BH16" s="236"/>
      <c r="BI16" s="236"/>
      <c r="BJ16" s="236"/>
      <c r="BK16" s="236"/>
      <c r="BL16" s="236"/>
      <c r="BM16" s="236"/>
      <c r="BN16" s="236"/>
      <c r="BO16" s="236"/>
      <c r="BP16" s="236"/>
      <c r="BQ16" s="241">
        <v>10</v>
      </c>
      <c r="BR16" s="242"/>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7"/>
    </row>
    <row r="17" spans="1:131" s="238" customFormat="1" ht="26.25" customHeight="1">
      <c r="A17" s="241">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35"/>
      <c r="BA17" s="235"/>
      <c r="BB17" s="235"/>
      <c r="BC17" s="235"/>
      <c r="BD17" s="235"/>
      <c r="BE17" s="236"/>
      <c r="BF17" s="236"/>
      <c r="BG17" s="236"/>
      <c r="BH17" s="236"/>
      <c r="BI17" s="236"/>
      <c r="BJ17" s="236"/>
      <c r="BK17" s="236"/>
      <c r="BL17" s="236"/>
      <c r="BM17" s="236"/>
      <c r="BN17" s="236"/>
      <c r="BO17" s="236"/>
      <c r="BP17" s="236"/>
      <c r="BQ17" s="241">
        <v>11</v>
      </c>
      <c r="BR17" s="242"/>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7"/>
    </row>
    <row r="18" spans="1:131" s="238" customFormat="1" ht="26.25" customHeight="1">
      <c r="A18" s="241">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35"/>
      <c r="BA18" s="235"/>
      <c r="BB18" s="235"/>
      <c r="BC18" s="235"/>
      <c r="BD18" s="235"/>
      <c r="BE18" s="236"/>
      <c r="BF18" s="236"/>
      <c r="BG18" s="236"/>
      <c r="BH18" s="236"/>
      <c r="BI18" s="236"/>
      <c r="BJ18" s="236"/>
      <c r="BK18" s="236"/>
      <c r="BL18" s="236"/>
      <c r="BM18" s="236"/>
      <c r="BN18" s="236"/>
      <c r="BO18" s="236"/>
      <c r="BP18" s="236"/>
      <c r="BQ18" s="241">
        <v>12</v>
      </c>
      <c r="BR18" s="242"/>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7"/>
    </row>
    <row r="19" spans="1:131" s="238" customFormat="1" ht="26.25" customHeight="1">
      <c r="A19" s="241">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35"/>
      <c r="BA19" s="235"/>
      <c r="BB19" s="235"/>
      <c r="BC19" s="235"/>
      <c r="BD19" s="235"/>
      <c r="BE19" s="236"/>
      <c r="BF19" s="236"/>
      <c r="BG19" s="236"/>
      <c r="BH19" s="236"/>
      <c r="BI19" s="236"/>
      <c r="BJ19" s="236"/>
      <c r="BK19" s="236"/>
      <c r="BL19" s="236"/>
      <c r="BM19" s="236"/>
      <c r="BN19" s="236"/>
      <c r="BO19" s="236"/>
      <c r="BP19" s="236"/>
      <c r="BQ19" s="241">
        <v>13</v>
      </c>
      <c r="BR19" s="242"/>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7"/>
    </row>
    <row r="20" spans="1:131" s="238" customFormat="1" ht="26.25" customHeight="1">
      <c r="A20" s="241">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35"/>
      <c r="BA20" s="235"/>
      <c r="BB20" s="235"/>
      <c r="BC20" s="235"/>
      <c r="BD20" s="235"/>
      <c r="BE20" s="236"/>
      <c r="BF20" s="236"/>
      <c r="BG20" s="236"/>
      <c r="BH20" s="236"/>
      <c r="BI20" s="236"/>
      <c r="BJ20" s="236"/>
      <c r="BK20" s="236"/>
      <c r="BL20" s="236"/>
      <c r="BM20" s="236"/>
      <c r="BN20" s="236"/>
      <c r="BO20" s="236"/>
      <c r="BP20" s="236"/>
      <c r="BQ20" s="241">
        <v>14</v>
      </c>
      <c r="BR20" s="242"/>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7"/>
    </row>
    <row r="21" spans="1:131" s="238" customFormat="1" ht="26.25" customHeight="1" thickBot="1">
      <c r="A21" s="241">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35"/>
      <c r="BA21" s="235"/>
      <c r="BB21" s="235"/>
      <c r="BC21" s="235"/>
      <c r="BD21" s="235"/>
      <c r="BE21" s="236"/>
      <c r="BF21" s="236"/>
      <c r="BG21" s="236"/>
      <c r="BH21" s="236"/>
      <c r="BI21" s="236"/>
      <c r="BJ21" s="236"/>
      <c r="BK21" s="236"/>
      <c r="BL21" s="236"/>
      <c r="BM21" s="236"/>
      <c r="BN21" s="236"/>
      <c r="BO21" s="236"/>
      <c r="BP21" s="236"/>
      <c r="BQ21" s="241">
        <v>15</v>
      </c>
      <c r="BR21" s="242"/>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7"/>
    </row>
    <row r="22" spans="1:131" s="238" customFormat="1" ht="26.25" customHeight="1">
      <c r="A22" s="241">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395</v>
      </c>
      <c r="BA22" s="870"/>
      <c r="BB22" s="870"/>
      <c r="BC22" s="870"/>
      <c r="BD22" s="871"/>
      <c r="BE22" s="236"/>
      <c r="BF22" s="236"/>
      <c r="BG22" s="236"/>
      <c r="BH22" s="236"/>
      <c r="BI22" s="236"/>
      <c r="BJ22" s="236"/>
      <c r="BK22" s="236"/>
      <c r="BL22" s="236"/>
      <c r="BM22" s="236"/>
      <c r="BN22" s="236"/>
      <c r="BO22" s="236"/>
      <c r="BP22" s="236"/>
      <c r="BQ22" s="241">
        <v>16</v>
      </c>
      <c r="BR22" s="242"/>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7"/>
    </row>
    <row r="23" spans="1:131" s="238" customFormat="1" ht="26.25" customHeight="1" thickBot="1">
      <c r="A23" s="243" t="s">
        <v>396</v>
      </c>
      <c r="B23" s="853" t="s">
        <v>397</v>
      </c>
      <c r="C23" s="854"/>
      <c r="D23" s="854"/>
      <c r="E23" s="854"/>
      <c r="F23" s="854"/>
      <c r="G23" s="854"/>
      <c r="H23" s="854"/>
      <c r="I23" s="854"/>
      <c r="J23" s="854"/>
      <c r="K23" s="854"/>
      <c r="L23" s="854"/>
      <c r="M23" s="854"/>
      <c r="N23" s="854"/>
      <c r="O23" s="854"/>
      <c r="P23" s="855"/>
      <c r="Q23" s="856">
        <v>38314</v>
      </c>
      <c r="R23" s="857"/>
      <c r="S23" s="857"/>
      <c r="T23" s="857"/>
      <c r="U23" s="857"/>
      <c r="V23" s="857">
        <v>36557</v>
      </c>
      <c r="W23" s="857"/>
      <c r="X23" s="857"/>
      <c r="Y23" s="857"/>
      <c r="Z23" s="857"/>
      <c r="AA23" s="857">
        <v>1757</v>
      </c>
      <c r="AB23" s="857"/>
      <c r="AC23" s="857"/>
      <c r="AD23" s="857"/>
      <c r="AE23" s="858"/>
      <c r="AF23" s="859">
        <v>1678</v>
      </c>
      <c r="AG23" s="857"/>
      <c r="AH23" s="857"/>
      <c r="AI23" s="857"/>
      <c r="AJ23" s="860"/>
      <c r="AK23" s="861"/>
      <c r="AL23" s="862"/>
      <c r="AM23" s="862"/>
      <c r="AN23" s="862"/>
      <c r="AO23" s="862"/>
      <c r="AP23" s="857">
        <v>38630</v>
      </c>
      <c r="AQ23" s="857"/>
      <c r="AR23" s="857"/>
      <c r="AS23" s="857"/>
      <c r="AT23" s="857"/>
      <c r="AU23" s="873"/>
      <c r="AV23" s="873"/>
      <c r="AW23" s="873"/>
      <c r="AX23" s="873"/>
      <c r="AY23" s="874"/>
      <c r="AZ23" s="875" t="s">
        <v>398</v>
      </c>
      <c r="BA23" s="876"/>
      <c r="BB23" s="876"/>
      <c r="BC23" s="876"/>
      <c r="BD23" s="877"/>
      <c r="BE23" s="236"/>
      <c r="BF23" s="236"/>
      <c r="BG23" s="236"/>
      <c r="BH23" s="236"/>
      <c r="BI23" s="236"/>
      <c r="BJ23" s="236"/>
      <c r="BK23" s="236"/>
      <c r="BL23" s="236"/>
      <c r="BM23" s="236"/>
      <c r="BN23" s="236"/>
      <c r="BO23" s="236"/>
      <c r="BP23" s="236"/>
      <c r="BQ23" s="241">
        <v>17</v>
      </c>
      <c r="BR23" s="242"/>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7"/>
    </row>
    <row r="24" spans="1:131" s="238" customFormat="1" ht="26.25" customHeight="1">
      <c r="A24" s="872" t="s">
        <v>399</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35"/>
      <c r="BA24" s="235"/>
      <c r="BB24" s="235"/>
      <c r="BC24" s="235"/>
      <c r="BD24" s="235"/>
      <c r="BE24" s="236"/>
      <c r="BF24" s="236"/>
      <c r="BG24" s="236"/>
      <c r="BH24" s="236"/>
      <c r="BI24" s="236"/>
      <c r="BJ24" s="236"/>
      <c r="BK24" s="236"/>
      <c r="BL24" s="236"/>
      <c r="BM24" s="236"/>
      <c r="BN24" s="236"/>
      <c r="BO24" s="236"/>
      <c r="BP24" s="236"/>
      <c r="BQ24" s="241">
        <v>18</v>
      </c>
      <c r="BR24" s="242"/>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7"/>
    </row>
    <row r="25" spans="1:131" ht="26.25" customHeight="1" thickBot="1">
      <c r="A25" s="789" t="s">
        <v>400</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35"/>
      <c r="BK25" s="235"/>
      <c r="BL25" s="235"/>
      <c r="BM25" s="235"/>
      <c r="BN25" s="235"/>
      <c r="BO25" s="244"/>
      <c r="BP25" s="244"/>
      <c r="BQ25" s="241">
        <v>19</v>
      </c>
      <c r="BR25" s="242"/>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33"/>
    </row>
    <row r="26" spans="1:131" ht="26.25" customHeight="1">
      <c r="A26" s="791" t="s">
        <v>373</v>
      </c>
      <c r="B26" s="792"/>
      <c r="C26" s="792"/>
      <c r="D26" s="792"/>
      <c r="E26" s="792"/>
      <c r="F26" s="792"/>
      <c r="G26" s="792"/>
      <c r="H26" s="792"/>
      <c r="I26" s="792"/>
      <c r="J26" s="792"/>
      <c r="K26" s="792"/>
      <c r="L26" s="792"/>
      <c r="M26" s="792"/>
      <c r="N26" s="792"/>
      <c r="O26" s="792"/>
      <c r="P26" s="793"/>
      <c r="Q26" s="797" t="s">
        <v>401</v>
      </c>
      <c r="R26" s="798"/>
      <c r="S26" s="798"/>
      <c r="T26" s="798"/>
      <c r="U26" s="799"/>
      <c r="V26" s="797" t="s">
        <v>402</v>
      </c>
      <c r="W26" s="798"/>
      <c r="X26" s="798"/>
      <c r="Y26" s="798"/>
      <c r="Z26" s="799"/>
      <c r="AA26" s="797" t="s">
        <v>403</v>
      </c>
      <c r="AB26" s="798"/>
      <c r="AC26" s="798"/>
      <c r="AD26" s="798"/>
      <c r="AE26" s="798"/>
      <c r="AF26" s="878" t="s">
        <v>404</v>
      </c>
      <c r="AG26" s="879"/>
      <c r="AH26" s="879"/>
      <c r="AI26" s="879"/>
      <c r="AJ26" s="880"/>
      <c r="AK26" s="798" t="s">
        <v>405</v>
      </c>
      <c r="AL26" s="798"/>
      <c r="AM26" s="798"/>
      <c r="AN26" s="798"/>
      <c r="AO26" s="799"/>
      <c r="AP26" s="797" t="s">
        <v>406</v>
      </c>
      <c r="AQ26" s="798"/>
      <c r="AR26" s="798"/>
      <c r="AS26" s="798"/>
      <c r="AT26" s="799"/>
      <c r="AU26" s="797" t="s">
        <v>407</v>
      </c>
      <c r="AV26" s="798"/>
      <c r="AW26" s="798"/>
      <c r="AX26" s="798"/>
      <c r="AY26" s="799"/>
      <c r="AZ26" s="797" t="s">
        <v>408</v>
      </c>
      <c r="BA26" s="798"/>
      <c r="BB26" s="798"/>
      <c r="BC26" s="798"/>
      <c r="BD26" s="799"/>
      <c r="BE26" s="797" t="s">
        <v>380</v>
      </c>
      <c r="BF26" s="798"/>
      <c r="BG26" s="798"/>
      <c r="BH26" s="798"/>
      <c r="BI26" s="804"/>
      <c r="BJ26" s="235"/>
      <c r="BK26" s="235"/>
      <c r="BL26" s="235"/>
      <c r="BM26" s="235"/>
      <c r="BN26" s="235"/>
      <c r="BO26" s="244"/>
      <c r="BP26" s="244"/>
      <c r="BQ26" s="241">
        <v>20</v>
      </c>
      <c r="BR26" s="242"/>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33"/>
    </row>
    <row r="27" spans="1:131" ht="26.25" customHeight="1" thickBot="1">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35"/>
      <c r="BK27" s="235"/>
      <c r="BL27" s="235"/>
      <c r="BM27" s="235"/>
      <c r="BN27" s="235"/>
      <c r="BO27" s="244"/>
      <c r="BP27" s="244"/>
      <c r="BQ27" s="241">
        <v>21</v>
      </c>
      <c r="BR27" s="242"/>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33"/>
    </row>
    <row r="28" spans="1:131" ht="26.25" customHeight="1" thickTop="1">
      <c r="A28" s="245">
        <v>1</v>
      </c>
      <c r="B28" s="813" t="s">
        <v>409</v>
      </c>
      <c r="C28" s="814"/>
      <c r="D28" s="814"/>
      <c r="E28" s="814"/>
      <c r="F28" s="814"/>
      <c r="G28" s="814"/>
      <c r="H28" s="814"/>
      <c r="I28" s="814"/>
      <c r="J28" s="814"/>
      <c r="K28" s="814"/>
      <c r="L28" s="814"/>
      <c r="M28" s="814"/>
      <c r="N28" s="814"/>
      <c r="O28" s="814"/>
      <c r="P28" s="815"/>
      <c r="Q28" s="886">
        <v>8864</v>
      </c>
      <c r="R28" s="887"/>
      <c r="S28" s="887"/>
      <c r="T28" s="887"/>
      <c r="U28" s="887"/>
      <c r="V28" s="887">
        <v>8592</v>
      </c>
      <c r="W28" s="887"/>
      <c r="X28" s="887"/>
      <c r="Y28" s="887"/>
      <c r="Z28" s="887"/>
      <c r="AA28" s="887">
        <v>272</v>
      </c>
      <c r="AB28" s="887"/>
      <c r="AC28" s="887"/>
      <c r="AD28" s="887"/>
      <c r="AE28" s="888"/>
      <c r="AF28" s="889">
        <v>272</v>
      </c>
      <c r="AG28" s="887"/>
      <c r="AH28" s="887"/>
      <c r="AI28" s="887"/>
      <c r="AJ28" s="890"/>
      <c r="AK28" s="891">
        <v>803</v>
      </c>
      <c r="AL28" s="892"/>
      <c r="AM28" s="892"/>
      <c r="AN28" s="892"/>
      <c r="AO28" s="892"/>
      <c r="AP28" s="892" t="s">
        <v>582</v>
      </c>
      <c r="AQ28" s="892"/>
      <c r="AR28" s="892"/>
      <c r="AS28" s="892"/>
      <c r="AT28" s="892"/>
      <c r="AU28" s="892" t="s">
        <v>582</v>
      </c>
      <c r="AV28" s="892"/>
      <c r="AW28" s="892"/>
      <c r="AX28" s="892"/>
      <c r="AY28" s="892"/>
      <c r="AZ28" s="893" t="s">
        <v>582</v>
      </c>
      <c r="BA28" s="893"/>
      <c r="BB28" s="893"/>
      <c r="BC28" s="893"/>
      <c r="BD28" s="893"/>
      <c r="BE28" s="884"/>
      <c r="BF28" s="884"/>
      <c r="BG28" s="884"/>
      <c r="BH28" s="884"/>
      <c r="BI28" s="885"/>
      <c r="BJ28" s="235"/>
      <c r="BK28" s="235"/>
      <c r="BL28" s="235"/>
      <c r="BM28" s="235"/>
      <c r="BN28" s="235"/>
      <c r="BO28" s="244"/>
      <c r="BP28" s="244"/>
      <c r="BQ28" s="241">
        <v>22</v>
      </c>
      <c r="BR28" s="242"/>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33"/>
    </row>
    <row r="29" spans="1:131" ht="26.25" customHeight="1">
      <c r="A29" s="245">
        <v>2</v>
      </c>
      <c r="B29" s="844" t="s">
        <v>410</v>
      </c>
      <c r="C29" s="845"/>
      <c r="D29" s="845"/>
      <c r="E29" s="845"/>
      <c r="F29" s="845"/>
      <c r="G29" s="845"/>
      <c r="H29" s="845"/>
      <c r="I29" s="845"/>
      <c r="J29" s="845"/>
      <c r="K29" s="845"/>
      <c r="L29" s="845"/>
      <c r="M29" s="845"/>
      <c r="N29" s="845"/>
      <c r="O29" s="845"/>
      <c r="P29" s="846"/>
      <c r="Q29" s="847">
        <v>1095</v>
      </c>
      <c r="R29" s="848"/>
      <c r="S29" s="848"/>
      <c r="T29" s="848"/>
      <c r="U29" s="848"/>
      <c r="V29" s="848">
        <v>1090</v>
      </c>
      <c r="W29" s="848"/>
      <c r="X29" s="848"/>
      <c r="Y29" s="848"/>
      <c r="Z29" s="848"/>
      <c r="AA29" s="848">
        <v>5</v>
      </c>
      <c r="AB29" s="848"/>
      <c r="AC29" s="848"/>
      <c r="AD29" s="848"/>
      <c r="AE29" s="849"/>
      <c r="AF29" s="850">
        <v>5</v>
      </c>
      <c r="AG29" s="851"/>
      <c r="AH29" s="851"/>
      <c r="AI29" s="851"/>
      <c r="AJ29" s="852"/>
      <c r="AK29" s="898">
        <v>331</v>
      </c>
      <c r="AL29" s="894"/>
      <c r="AM29" s="894"/>
      <c r="AN29" s="894"/>
      <c r="AO29" s="894"/>
      <c r="AP29" s="894" t="s">
        <v>582</v>
      </c>
      <c r="AQ29" s="894"/>
      <c r="AR29" s="894"/>
      <c r="AS29" s="894"/>
      <c r="AT29" s="894"/>
      <c r="AU29" s="894" t="s">
        <v>582</v>
      </c>
      <c r="AV29" s="894"/>
      <c r="AW29" s="894"/>
      <c r="AX29" s="894"/>
      <c r="AY29" s="894"/>
      <c r="AZ29" s="895" t="s">
        <v>582</v>
      </c>
      <c r="BA29" s="895"/>
      <c r="BB29" s="895"/>
      <c r="BC29" s="895"/>
      <c r="BD29" s="895"/>
      <c r="BE29" s="896"/>
      <c r="BF29" s="896"/>
      <c r="BG29" s="896"/>
      <c r="BH29" s="896"/>
      <c r="BI29" s="897"/>
      <c r="BJ29" s="235"/>
      <c r="BK29" s="235"/>
      <c r="BL29" s="235"/>
      <c r="BM29" s="235"/>
      <c r="BN29" s="235"/>
      <c r="BO29" s="244"/>
      <c r="BP29" s="244"/>
      <c r="BQ29" s="241">
        <v>23</v>
      </c>
      <c r="BR29" s="242"/>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33"/>
    </row>
    <row r="30" spans="1:131" ht="26.25" customHeight="1">
      <c r="A30" s="245">
        <v>3</v>
      </c>
      <c r="B30" s="844" t="s">
        <v>411</v>
      </c>
      <c r="C30" s="845"/>
      <c r="D30" s="845"/>
      <c r="E30" s="845"/>
      <c r="F30" s="845"/>
      <c r="G30" s="845"/>
      <c r="H30" s="845"/>
      <c r="I30" s="845"/>
      <c r="J30" s="845"/>
      <c r="K30" s="845"/>
      <c r="L30" s="845"/>
      <c r="M30" s="845"/>
      <c r="N30" s="845"/>
      <c r="O30" s="845"/>
      <c r="P30" s="846"/>
      <c r="Q30" s="847">
        <v>1273</v>
      </c>
      <c r="R30" s="848"/>
      <c r="S30" s="848"/>
      <c r="T30" s="848"/>
      <c r="U30" s="848"/>
      <c r="V30" s="848">
        <v>1213</v>
      </c>
      <c r="W30" s="848"/>
      <c r="X30" s="848"/>
      <c r="Y30" s="848"/>
      <c r="Z30" s="848"/>
      <c r="AA30" s="848">
        <v>60</v>
      </c>
      <c r="AB30" s="848"/>
      <c r="AC30" s="848"/>
      <c r="AD30" s="848"/>
      <c r="AE30" s="849"/>
      <c r="AF30" s="850">
        <v>2195</v>
      </c>
      <c r="AG30" s="851"/>
      <c r="AH30" s="851"/>
      <c r="AI30" s="851"/>
      <c r="AJ30" s="852"/>
      <c r="AK30" s="898">
        <v>38</v>
      </c>
      <c r="AL30" s="894"/>
      <c r="AM30" s="894"/>
      <c r="AN30" s="894"/>
      <c r="AO30" s="894"/>
      <c r="AP30" s="894">
        <v>4682</v>
      </c>
      <c r="AQ30" s="894"/>
      <c r="AR30" s="894"/>
      <c r="AS30" s="894"/>
      <c r="AT30" s="894"/>
      <c r="AU30" s="894">
        <v>5</v>
      </c>
      <c r="AV30" s="894"/>
      <c r="AW30" s="894"/>
      <c r="AX30" s="894"/>
      <c r="AY30" s="894"/>
      <c r="AZ30" s="895" t="s">
        <v>582</v>
      </c>
      <c r="BA30" s="895"/>
      <c r="BB30" s="895"/>
      <c r="BC30" s="895"/>
      <c r="BD30" s="895"/>
      <c r="BE30" s="896" t="s">
        <v>412</v>
      </c>
      <c r="BF30" s="896"/>
      <c r="BG30" s="896"/>
      <c r="BH30" s="896"/>
      <c r="BI30" s="897"/>
      <c r="BJ30" s="235"/>
      <c r="BK30" s="235"/>
      <c r="BL30" s="235"/>
      <c r="BM30" s="235"/>
      <c r="BN30" s="235"/>
      <c r="BO30" s="244"/>
      <c r="BP30" s="244"/>
      <c r="BQ30" s="241">
        <v>24</v>
      </c>
      <c r="BR30" s="242"/>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33"/>
    </row>
    <row r="31" spans="1:131" ht="26.25" customHeight="1">
      <c r="A31" s="245">
        <v>4</v>
      </c>
      <c r="B31" s="844" t="s">
        <v>413</v>
      </c>
      <c r="C31" s="845"/>
      <c r="D31" s="845"/>
      <c r="E31" s="845"/>
      <c r="F31" s="845"/>
      <c r="G31" s="845"/>
      <c r="H31" s="845"/>
      <c r="I31" s="845"/>
      <c r="J31" s="845"/>
      <c r="K31" s="845"/>
      <c r="L31" s="845"/>
      <c r="M31" s="845"/>
      <c r="N31" s="845"/>
      <c r="O31" s="845"/>
      <c r="P31" s="846"/>
      <c r="Q31" s="847">
        <v>815</v>
      </c>
      <c r="R31" s="848"/>
      <c r="S31" s="848"/>
      <c r="T31" s="848"/>
      <c r="U31" s="848"/>
      <c r="V31" s="848">
        <v>782</v>
      </c>
      <c r="W31" s="848"/>
      <c r="X31" s="848"/>
      <c r="Y31" s="848"/>
      <c r="Z31" s="848"/>
      <c r="AA31" s="848">
        <v>33</v>
      </c>
      <c r="AB31" s="848"/>
      <c r="AC31" s="848"/>
      <c r="AD31" s="848"/>
      <c r="AE31" s="849"/>
      <c r="AF31" s="850">
        <v>127</v>
      </c>
      <c r="AG31" s="851"/>
      <c r="AH31" s="851"/>
      <c r="AI31" s="851"/>
      <c r="AJ31" s="852"/>
      <c r="AK31" s="898">
        <v>520</v>
      </c>
      <c r="AL31" s="894"/>
      <c r="AM31" s="894"/>
      <c r="AN31" s="894"/>
      <c r="AO31" s="894"/>
      <c r="AP31" s="894">
        <v>6617</v>
      </c>
      <c r="AQ31" s="894"/>
      <c r="AR31" s="894"/>
      <c r="AS31" s="894"/>
      <c r="AT31" s="894"/>
      <c r="AU31" s="894">
        <v>5489</v>
      </c>
      <c r="AV31" s="894"/>
      <c r="AW31" s="894"/>
      <c r="AX31" s="894"/>
      <c r="AY31" s="894"/>
      <c r="AZ31" s="895" t="s">
        <v>582</v>
      </c>
      <c r="BA31" s="895"/>
      <c r="BB31" s="895"/>
      <c r="BC31" s="895"/>
      <c r="BD31" s="895"/>
      <c r="BE31" s="896" t="s">
        <v>412</v>
      </c>
      <c r="BF31" s="896"/>
      <c r="BG31" s="896"/>
      <c r="BH31" s="896"/>
      <c r="BI31" s="897"/>
      <c r="BJ31" s="235"/>
      <c r="BK31" s="235"/>
      <c r="BL31" s="235"/>
      <c r="BM31" s="235"/>
      <c r="BN31" s="235"/>
      <c r="BO31" s="244"/>
      <c r="BP31" s="244"/>
      <c r="BQ31" s="241">
        <v>25</v>
      </c>
      <c r="BR31" s="242"/>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33"/>
    </row>
    <row r="32" spans="1:131" ht="26.25" customHeight="1">
      <c r="A32" s="245">
        <v>5</v>
      </c>
      <c r="B32" s="844"/>
      <c r="C32" s="845"/>
      <c r="D32" s="845"/>
      <c r="E32" s="845"/>
      <c r="F32" s="845"/>
      <c r="G32" s="845"/>
      <c r="H32" s="845"/>
      <c r="I32" s="845"/>
      <c r="J32" s="845"/>
      <c r="K32" s="845"/>
      <c r="L32" s="845"/>
      <c r="M32" s="845"/>
      <c r="N32" s="845"/>
      <c r="O32" s="845"/>
      <c r="P32" s="846"/>
      <c r="Q32" s="847"/>
      <c r="R32" s="848"/>
      <c r="S32" s="848"/>
      <c r="T32" s="848"/>
      <c r="U32" s="848"/>
      <c r="V32" s="848"/>
      <c r="W32" s="848"/>
      <c r="X32" s="848"/>
      <c r="Y32" s="848"/>
      <c r="Z32" s="848"/>
      <c r="AA32" s="848"/>
      <c r="AB32" s="848"/>
      <c r="AC32" s="848"/>
      <c r="AD32" s="848"/>
      <c r="AE32" s="849"/>
      <c r="AF32" s="850"/>
      <c r="AG32" s="851"/>
      <c r="AH32" s="851"/>
      <c r="AI32" s="851"/>
      <c r="AJ32" s="852"/>
      <c r="AK32" s="898"/>
      <c r="AL32" s="894"/>
      <c r="AM32" s="894"/>
      <c r="AN32" s="894"/>
      <c r="AO32" s="894"/>
      <c r="AP32" s="894"/>
      <c r="AQ32" s="894"/>
      <c r="AR32" s="894"/>
      <c r="AS32" s="894"/>
      <c r="AT32" s="894"/>
      <c r="AU32" s="894"/>
      <c r="AV32" s="894"/>
      <c r="AW32" s="894"/>
      <c r="AX32" s="894"/>
      <c r="AY32" s="894"/>
      <c r="AZ32" s="895"/>
      <c r="BA32" s="895"/>
      <c r="BB32" s="895"/>
      <c r="BC32" s="895"/>
      <c r="BD32" s="895"/>
      <c r="BE32" s="896"/>
      <c r="BF32" s="896"/>
      <c r="BG32" s="896"/>
      <c r="BH32" s="896"/>
      <c r="BI32" s="897"/>
      <c r="BJ32" s="235"/>
      <c r="BK32" s="235"/>
      <c r="BL32" s="235"/>
      <c r="BM32" s="235"/>
      <c r="BN32" s="235"/>
      <c r="BO32" s="244"/>
      <c r="BP32" s="244"/>
      <c r="BQ32" s="241">
        <v>26</v>
      </c>
      <c r="BR32" s="242"/>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33"/>
    </row>
    <row r="33" spans="1:131" ht="26.25" customHeight="1">
      <c r="A33" s="245">
        <v>6</v>
      </c>
      <c r="B33" s="844"/>
      <c r="C33" s="845"/>
      <c r="D33" s="845"/>
      <c r="E33" s="845"/>
      <c r="F33" s="845"/>
      <c r="G33" s="845"/>
      <c r="H33" s="845"/>
      <c r="I33" s="845"/>
      <c r="J33" s="845"/>
      <c r="K33" s="845"/>
      <c r="L33" s="845"/>
      <c r="M33" s="845"/>
      <c r="N33" s="845"/>
      <c r="O33" s="845"/>
      <c r="P33" s="846"/>
      <c r="Q33" s="847"/>
      <c r="R33" s="848"/>
      <c r="S33" s="848"/>
      <c r="T33" s="848"/>
      <c r="U33" s="848"/>
      <c r="V33" s="848"/>
      <c r="W33" s="848"/>
      <c r="X33" s="848"/>
      <c r="Y33" s="848"/>
      <c r="Z33" s="848"/>
      <c r="AA33" s="848"/>
      <c r="AB33" s="848"/>
      <c r="AC33" s="848"/>
      <c r="AD33" s="848"/>
      <c r="AE33" s="849"/>
      <c r="AF33" s="850"/>
      <c r="AG33" s="851"/>
      <c r="AH33" s="851"/>
      <c r="AI33" s="851"/>
      <c r="AJ33" s="852"/>
      <c r="AK33" s="898"/>
      <c r="AL33" s="894"/>
      <c r="AM33" s="894"/>
      <c r="AN33" s="894"/>
      <c r="AO33" s="894"/>
      <c r="AP33" s="894"/>
      <c r="AQ33" s="894"/>
      <c r="AR33" s="894"/>
      <c r="AS33" s="894"/>
      <c r="AT33" s="894"/>
      <c r="AU33" s="894"/>
      <c r="AV33" s="894"/>
      <c r="AW33" s="894"/>
      <c r="AX33" s="894"/>
      <c r="AY33" s="894"/>
      <c r="AZ33" s="895"/>
      <c r="BA33" s="895"/>
      <c r="BB33" s="895"/>
      <c r="BC33" s="895"/>
      <c r="BD33" s="895"/>
      <c r="BE33" s="896"/>
      <c r="BF33" s="896"/>
      <c r="BG33" s="896"/>
      <c r="BH33" s="896"/>
      <c r="BI33" s="897"/>
      <c r="BJ33" s="235"/>
      <c r="BK33" s="235"/>
      <c r="BL33" s="235"/>
      <c r="BM33" s="235"/>
      <c r="BN33" s="235"/>
      <c r="BO33" s="244"/>
      <c r="BP33" s="244"/>
      <c r="BQ33" s="241">
        <v>27</v>
      </c>
      <c r="BR33" s="242"/>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33"/>
    </row>
    <row r="34" spans="1:131" ht="26.25" customHeight="1">
      <c r="A34" s="245">
        <v>7</v>
      </c>
      <c r="B34" s="844"/>
      <c r="C34" s="845"/>
      <c r="D34" s="845"/>
      <c r="E34" s="845"/>
      <c r="F34" s="845"/>
      <c r="G34" s="845"/>
      <c r="H34" s="845"/>
      <c r="I34" s="845"/>
      <c r="J34" s="845"/>
      <c r="K34" s="845"/>
      <c r="L34" s="845"/>
      <c r="M34" s="845"/>
      <c r="N34" s="845"/>
      <c r="O34" s="845"/>
      <c r="P34" s="846"/>
      <c r="Q34" s="847"/>
      <c r="R34" s="848"/>
      <c r="S34" s="848"/>
      <c r="T34" s="848"/>
      <c r="U34" s="848"/>
      <c r="V34" s="848"/>
      <c r="W34" s="848"/>
      <c r="X34" s="848"/>
      <c r="Y34" s="848"/>
      <c r="Z34" s="848"/>
      <c r="AA34" s="848"/>
      <c r="AB34" s="848"/>
      <c r="AC34" s="848"/>
      <c r="AD34" s="848"/>
      <c r="AE34" s="849"/>
      <c r="AF34" s="850"/>
      <c r="AG34" s="851"/>
      <c r="AH34" s="851"/>
      <c r="AI34" s="851"/>
      <c r="AJ34" s="852"/>
      <c r="AK34" s="898"/>
      <c r="AL34" s="894"/>
      <c r="AM34" s="894"/>
      <c r="AN34" s="894"/>
      <c r="AO34" s="894"/>
      <c r="AP34" s="894"/>
      <c r="AQ34" s="894"/>
      <c r="AR34" s="894"/>
      <c r="AS34" s="894"/>
      <c r="AT34" s="894"/>
      <c r="AU34" s="894"/>
      <c r="AV34" s="894"/>
      <c r="AW34" s="894"/>
      <c r="AX34" s="894"/>
      <c r="AY34" s="894"/>
      <c r="AZ34" s="895"/>
      <c r="BA34" s="895"/>
      <c r="BB34" s="895"/>
      <c r="BC34" s="895"/>
      <c r="BD34" s="895"/>
      <c r="BE34" s="896"/>
      <c r="BF34" s="896"/>
      <c r="BG34" s="896"/>
      <c r="BH34" s="896"/>
      <c r="BI34" s="897"/>
      <c r="BJ34" s="235"/>
      <c r="BK34" s="235"/>
      <c r="BL34" s="235"/>
      <c r="BM34" s="235"/>
      <c r="BN34" s="235"/>
      <c r="BO34" s="244"/>
      <c r="BP34" s="244"/>
      <c r="BQ34" s="241">
        <v>28</v>
      </c>
      <c r="BR34" s="242"/>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33"/>
    </row>
    <row r="35" spans="1:131" ht="26.25" customHeight="1">
      <c r="A35" s="245">
        <v>8</v>
      </c>
      <c r="B35" s="844"/>
      <c r="C35" s="845"/>
      <c r="D35" s="845"/>
      <c r="E35" s="845"/>
      <c r="F35" s="845"/>
      <c r="G35" s="845"/>
      <c r="H35" s="845"/>
      <c r="I35" s="845"/>
      <c r="J35" s="845"/>
      <c r="K35" s="845"/>
      <c r="L35" s="845"/>
      <c r="M35" s="845"/>
      <c r="N35" s="845"/>
      <c r="O35" s="845"/>
      <c r="P35" s="846"/>
      <c r="Q35" s="847"/>
      <c r="R35" s="848"/>
      <c r="S35" s="848"/>
      <c r="T35" s="848"/>
      <c r="U35" s="848"/>
      <c r="V35" s="848"/>
      <c r="W35" s="848"/>
      <c r="X35" s="848"/>
      <c r="Y35" s="848"/>
      <c r="Z35" s="848"/>
      <c r="AA35" s="848"/>
      <c r="AB35" s="848"/>
      <c r="AC35" s="848"/>
      <c r="AD35" s="848"/>
      <c r="AE35" s="849"/>
      <c r="AF35" s="850"/>
      <c r="AG35" s="851"/>
      <c r="AH35" s="851"/>
      <c r="AI35" s="851"/>
      <c r="AJ35" s="852"/>
      <c r="AK35" s="898"/>
      <c r="AL35" s="894"/>
      <c r="AM35" s="894"/>
      <c r="AN35" s="894"/>
      <c r="AO35" s="894"/>
      <c r="AP35" s="894"/>
      <c r="AQ35" s="894"/>
      <c r="AR35" s="894"/>
      <c r="AS35" s="894"/>
      <c r="AT35" s="894"/>
      <c r="AU35" s="894"/>
      <c r="AV35" s="894"/>
      <c r="AW35" s="894"/>
      <c r="AX35" s="894"/>
      <c r="AY35" s="894"/>
      <c r="AZ35" s="895"/>
      <c r="BA35" s="895"/>
      <c r="BB35" s="895"/>
      <c r="BC35" s="895"/>
      <c r="BD35" s="895"/>
      <c r="BE35" s="896"/>
      <c r="BF35" s="896"/>
      <c r="BG35" s="896"/>
      <c r="BH35" s="896"/>
      <c r="BI35" s="897"/>
      <c r="BJ35" s="235"/>
      <c r="BK35" s="235"/>
      <c r="BL35" s="235"/>
      <c r="BM35" s="235"/>
      <c r="BN35" s="235"/>
      <c r="BO35" s="244"/>
      <c r="BP35" s="244"/>
      <c r="BQ35" s="241">
        <v>29</v>
      </c>
      <c r="BR35" s="242"/>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33"/>
    </row>
    <row r="36" spans="1:131" ht="26.25" customHeight="1">
      <c r="A36" s="245">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8"/>
      <c r="AL36" s="894"/>
      <c r="AM36" s="894"/>
      <c r="AN36" s="894"/>
      <c r="AO36" s="894"/>
      <c r="AP36" s="894"/>
      <c r="AQ36" s="894"/>
      <c r="AR36" s="894"/>
      <c r="AS36" s="894"/>
      <c r="AT36" s="894"/>
      <c r="AU36" s="894"/>
      <c r="AV36" s="894"/>
      <c r="AW36" s="894"/>
      <c r="AX36" s="894"/>
      <c r="AY36" s="894"/>
      <c r="AZ36" s="895"/>
      <c r="BA36" s="895"/>
      <c r="BB36" s="895"/>
      <c r="BC36" s="895"/>
      <c r="BD36" s="895"/>
      <c r="BE36" s="896"/>
      <c r="BF36" s="896"/>
      <c r="BG36" s="896"/>
      <c r="BH36" s="896"/>
      <c r="BI36" s="897"/>
      <c r="BJ36" s="235"/>
      <c r="BK36" s="235"/>
      <c r="BL36" s="235"/>
      <c r="BM36" s="235"/>
      <c r="BN36" s="235"/>
      <c r="BO36" s="244"/>
      <c r="BP36" s="244"/>
      <c r="BQ36" s="241">
        <v>30</v>
      </c>
      <c r="BR36" s="242"/>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33"/>
    </row>
    <row r="37" spans="1:131" ht="26.25" customHeight="1">
      <c r="A37" s="245">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8"/>
      <c r="AL37" s="894"/>
      <c r="AM37" s="894"/>
      <c r="AN37" s="894"/>
      <c r="AO37" s="894"/>
      <c r="AP37" s="894"/>
      <c r="AQ37" s="894"/>
      <c r="AR37" s="894"/>
      <c r="AS37" s="894"/>
      <c r="AT37" s="894"/>
      <c r="AU37" s="894"/>
      <c r="AV37" s="894"/>
      <c r="AW37" s="894"/>
      <c r="AX37" s="894"/>
      <c r="AY37" s="894"/>
      <c r="AZ37" s="895"/>
      <c r="BA37" s="895"/>
      <c r="BB37" s="895"/>
      <c r="BC37" s="895"/>
      <c r="BD37" s="895"/>
      <c r="BE37" s="896"/>
      <c r="BF37" s="896"/>
      <c r="BG37" s="896"/>
      <c r="BH37" s="896"/>
      <c r="BI37" s="897"/>
      <c r="BJ37" s="235"/>
      <c r="BK37" s="235"/>
      <c r="BL37" s="235"/>
      <c r="BM37" s="235"/>
      <c r="BN37" s="235"/>
      <c r="BO37" s="244"/>
      <c r="BP37" s="244"/>
      <c r="BQ37" s="241">
        <v>31</v>
      </c>
      <c r="BR37" s="242"/>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33"/>
    </row>
    <row r="38" spans="1:131" ht="26.25" customHeight="1">
      <c r="A38" s="245">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8"/>
      <c r="AL38" s="894"/>
      <c r="AM38" s="894"/>
      <c r="AN38" s="894"/>
      <c r="AO38" s="894"/>
      <c r="AP38" s="894"/>
      <c r="AQ38" s="894"/>
      <c r="AR38" s="894"/>
      <c r="AS38" s="894"/>
      <c r="AT38" s="894"/>
      <c r="AU38" s="894"/>
      <c r="AV38" s="894"/>
      <c r="AW38" s="894"/>
      <c r="AX38" s="894"/>
      <c r="AY38" s="894"/>
      <c r="AZ38" s="895"/>
      <c r="BA38" s="895"/>
      <c r="BB38" s="895"/>
      <c r="BC38" s="895"/>
      <c r="BD38" s="895"/>
      <c r="BE38" s="896"/>
      <c r="BF38" s="896"/>
      <c r="BG38" s="896"/>
      <c r="BH38" s="896"/>
      <c r="BI38" s="897"/>
      <c r="BJ38" s="235"/>
      <c r="BK38" s="235"/>
      <c r="BL38" s="235"/>
      <c r="BM38" s="235"/>
      <c r="BN38" s="235"/>
      <c r="BO38" s="244"/>
      <c r="BP38" s="244"/>
      <c r="BQ38" s="241">
        <v>32</v>
      </c>
      <c r="BR38" s="242"/>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33"/>
    </row>
    <row r="39" spans="1:131" ht="26.25" customHeight="1">
      <c r="A39" s="245">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8"/>
      <c r="AL39" s="894"/>
      <c r="AM39" s="894"/>
      <c r="AN39" s="894"/>
      <c r="AO39" s="894"/>
      <c r="AP39" s="894"/>
      <c r="AQ39" s="894"/>
      <c r="AR39" s="894"/>
      <c r="AS39" s="894"/>
      <c r="AT39" s="894"/>
      <c r="AU39" s="894"/>
      <c r="AV39" s="894"/>
      <c r="AW39" s="894"/>
      <c r="AX39" s="894"/>
      <c r="AY39" s="894"/>
      <c r="AZ39" s="895"/>
      <c r="BA39" s="895"/>
      <c r="BB39" s="895"/>
      <c r="BC39" s="895"/>
      <c r="BD39" s="895"/>
      <c r="BE39" s="896"/>
      <c r="BF39" s="896"/>
      <c r="BG39" s="896"/>
      <c r="BH39" s="896"/>
      <c r="BI39" s="897"/>
      <c r="BJ39" s="235"/>
      <c r="BK39" s="235"/>
      <c r="BL39" s="235"/>
      <c r="BM39" s="235"/>
      <c r="BN39" s="235"/>
      <c r="BO39" s="244"/>
      <c r="BP39" s="244"/>
      <c r="BQ39" s="241">
        <v>33</v>
      </c>
      <c r="BR39" s="242"/>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33"/>
    </row>
    <row r="40" spans="1:131" ht="26.25" customHeight="1">
      <c r="A40" s="241">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35"/>
      <c r="BK40" s="235"/>
      <c r="BL40" s="235"/>
      <c r="BM40" s="235"/>
      <c r="BN40" s="235"/>
      <c r="BO40" s="244"/>
      <c r="BP40" s="244"/>
      <c r="BQ40" s="241">
        <v>34</v>
      </c>
      <c r="BR40" s="242"/>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33"/>
    </row>
    <row r="41" spans="1:131" ht="26.25" customHeight="1">
      <c r="A41" s="241">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35"/>
      <c r="BK41" s="235"/>
      <c r="BL41" s="235"/>
      <c r="BM41" s="235"/>
      <c r="BN41" s="235"/>
      <c r="BO41" s="244"/>
      <c r="BP41" s="244"/>
      <c r="BQ41" s="241">
        <v>35</v>
      </c>
      <c r="BR41" s="242"/>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33"/>
    </row>
    <row r="42" spans="1:131" ht="26.25" customHeight="1">
      <c r="A42" s="241">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35"/>
      <c r="BK42" s="235"/>
      <c r="BL42" s="235"/>
      <c r="BM42" s="235"/>
      <c r="BN42" s="235"/>
      <c r="BO42" s="244"/>
      <c r="BP42" s="244"/>
      <c r="BQ42" s="241">
        <v>36</v>
      </c>
      <c r="BR42" s="242"/>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33"/>
    </row>
    <row r="43" spans="1:131" ht="26.25" customHeight="1">
      <c r="A43" s="241">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35"/>
      <c r="BK43" s="235"/>
      <c r="BL43" s="235"/>
      <c r="BM43" s="235"/>
      <c r="BN43" s="235"/>
      <c r="BO43" s="244"/>
      <c r="BP43" s="244"/>
      <c r="BQ43" s="241">
        <v>37</v>
      </c>
      <c r="BR43" s="242"/>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33"/>
    </row>
    <row r="44" spans="1:131" ht="26.25" customHeight="1">
      <c r="A44" s="241">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35"/>
      <c r="BK44" s="235"/>
      <c r="BL44" s="235"/>
      <c r="BM44" s="235"/>
      <c r="BN44" s="235"/>
      <c r="BO44" s="244"/>
      <c r="BP44" s="244"/>
      <c r="BQ44" s="241">
        <v>38</v>
      </c>
      <c r="BR44" s="242"/>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33"/>
    </row>
    <row r="45" spans="1:131" ht="26.25" customHeight="1">
      <c r="A45" s="241">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35"/>
      <c r="BK45" s="235"/>
      <c r="BL45" s="235"/>
      <c r="BM45" s="235"/>
      <c r="BN45" s="235"/>
      <c r="BO45" s="244"/>
      <c r="BP45" s="244"/>
      <c r="BQ45" s="241">
        <v>39</v>
      </c>
      <c r="BR45" s="242"/>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33"/>
    </row>
    <row r="46" spans="1:131" ht="26.25" customHeight="1">
      <c r="A46" s="241">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35"/>
      <c r="BK46" s="235"/>
      <c r="BL46" s="235"/>
      <c r="BM46" s="235"/>
      <c r="BN46" s="235"/>
      <c r="BO46" s="244"/>
      <c r="BP46" s="244"/>
      <c r="BQ46" s="241">
        <v>40</v>
      </c>
      <c r="BR46" s="242"/>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33"/>
    </row>
    <row r="47" spans="1:131" ht="26.25" customHeight="1">
      <c r="A47" s="241">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35"/>
      <c r="BK47" s="235"/>
      <c r="BL47" s="235"/>
      <c r="BM47" s="235"/>
      <c r="BN47" s="235"/>
      <c r="BO47" s="244"/>
      <c r="BP47" s="244"/>
      <c r="BQ47" s="241">
        <v>41</v>
      </c>
      <c r="BR47" s="242"/>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33"/>
    </row>
    <row r="48" spans="1:131" ht="26.25" customHeight="1">
      <c r="A48" s="241">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35"/>
      <c r="BK48" s="235"/>
      <c r="BL48" s="235"/>
      <c r="BM48" s="235"/>
      <c r="BN48" s="235"/>
      <c r="BO48" s="244"/>
      <c r="BP48" s="244"/>
      <c r="BQ48" s="241">
        <v>42</v>
      </c>
      <c r="BR48" s="242"/>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33"/>
    </row>
    <row r="49" spans="1:131" ht="26.25" customHeight="1">
      <c r="A49" s="241">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35"/>
      <c r="BK49" s="235"/>
      <c r="BL49" s="235"/>
      <c r="BM49" s="235"/>
      <c r="BN49" s="235"/>
      <c r="BO49" s="244"/>
      <c r="BP49" s="244"/>
      <c r="BQ49" s="241">
        <v>43</v>
      </c>
      <c r="BR49" s="242"/>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33"/>
    </row>
    <row r="50" spans="1:131" ht="26.25" customHeight="1">
      <c r="A50" s="241">
        <v>23</v>
      </c>
      <c r="B50" s="844"/>
      <c r="C50" s="845"/>
      <c r="D50" s="845"/>
      <c r="E50" s="845"/>
      <c r="F50" s="845"/>
      <c r="G50" s="845"/>
      <c r="H50" s="845"/>
      <c r="I50" s="845"/>
      <c r="J50" s="845"/>
      <c r="K50" s="845"/>
      <c r="L50" s="845"/>
      <c r="M50" s="845"/>
      <c r="N50" s="845"/>
      <c r="O50" s="845"/>
      <c r="P50" s="846"/>
      <c r="Q50" s="899"/>
      <c r="R50" s="900"/>
      <c r="S50" s="900"/>
      <c r="T50" s="900"/>
      <c r="U50" s="900"/>
      <c r="V50" s="900"/>
      <c r="W50" s="900"/>
      <c r="X50" s="900"/>
      <c r="Y50" s="900"/>
      <c r="Z50" s="900"/>
      <c r="AA50" s="900"/>
      <c r="AB50" s="900"/>
      <c r="AC50" s="900"/>
      <c r="AD50" s="900"/>
      <c r="AE50" s="901"/>
      <c r="AF50" s="850"/>
      <c r="AG50" s="851"/>
      <c r="AH50" s="851"/>
      <c r="AI50" s="851"/>
      <c r="AJ50" s="852"/>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35"/>
      <c r="BK50" s="235"/>
      <c r="BL50" s="235"/>
      <c r="BM50" s="235"/>
      <c r="BN50" s="235"/>
      <c r="BO50" s="244"/>
      <c r="BP50" s="244"/>
      <c r="BQ50" s="241">
        <v>44</v>
      </c>
      <c r="BR50" s="242"/>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33"/>
    </row>
    <row r="51" spans="1:131" ht="26.25" customHeight="1">
      <c r="A51" s="241">
        <v>24</v>
      </c>
      <c r="B51" s="844"/>
      <c r="C51" s="845"/>
      <c r="D51" s="845"/>
      <c r="E51" s="845"/>
      <c r="F51" s="845"/>
      <c r="G51" s="845"/>
      <c r="H51" s="845"/>
      <c r="I51" s="845"/>
      <c r="J51" s="845"/>
      <c r="K51" s="845"/>
      <c r="L51" s="845"/>
      <c r="M51" s="845"/>
      <c r="N51" s="845"/>
      <c r="O51" s="845"/>
      <c r="P51" s="846"/>
      <c r="Q51" s="899"/>
      <c r="R51" s="900"/>
      <c r="S51" s="900"/>
      <c r="T51" s="900"/>
      <c r="U51" s="900"/>
      <c r="V51" s="900"/>
      <c r="W51" s="900"/>
      <c r="X51" s="900"/>
      <c r="Y51" s="900"/>
      <c r="Z51" s="900"/>
      <c r="AA51" s="900"/>
      <c r="AB51" s="900"/>
      <c r="AC51" s="900"/>
      <c r="AD51" s="900"/>
      <c r="AE51" s="901"/>
      <c r="AF51" s="850"/>
      <c r="AG51" s="851"/>
      <c r="AH51" s="851"/>
      <c r="AI51" s="851"/>
      <c r="AJ51" s="852"/>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35"/>
      <c r="BK51" s="235"/>
      <c r="BL51" s="235"/>
      <c r="BM51" s="235"/>
      <c r="BN51" s="235"/>
      <c r="BO51" s="244"/>
      <c r="BP51" s="244"/>
      <c r="BQ51" s="241">
        <v>45</v>
      </c>
      <c r="BR51" s="242"/>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33"/>
    </row>
    <row r="52" spans="1:131" ht="26.25" customHeight="1">
      <c r="A52" s="241">
        <v>25</v>
      </c>
      <c r="B52" s="844"/>
      <c r="C52" s="845"/>
      <c r="D52" s="845"/>
      <c r="E52" s="845"/>
      <c r="F52" s="845"/>
      <c r="G52" s="845"/>
      <c r="H52" s="845"/>
      <c r="I52" s="845"/>
      <c r="J52" s="845"/>
      <c r="K52" s="845"/>
      <c r="L52" s="845"/>
      <c r="M52" s="845"/>
      <c r="N52" s="845"/>
      <c r="O52" s="845"/>
      <c r="P52" s="846"/>
      <c r="Q52" s="899"/>
      <c r="R52" s="900"/>
      <c r="S52" s="900"/>
      <c r="T52" s="900"/>
      <c r="U52" s="900"/>
      <c r="V52" s="900"/>
      <c r="W52" s="900"/>
      <c r="X52" s="900"/>
      <c r="Y52" s="900"/>
      <c r="Z52" s="900"/>
      <c r="AA52" s="900"/>
      <c r="AB52" s="900"/>
      <c r="AC52" s="900"/>
      <c r="AD52" s="900"/>
      <c r="AE52" s="901"/>
      <c r="AF52" s="850"/>
      <c r="AG52" s="851"/>
      <c r="AH52" s="851"/>
      <c r="AI52" s="851"/>
      <c r="AJ52" s="852"/>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35"/>
      <c r="BK52" s="235"/>
      <c r="BL52" s="235"/>
      <c r="BM52" s="235"/>
      <c r="BN52" s="235"/>
      <c r="BO52" s="244"/>
      <c r="BP52" s="244"/>
      <c r="BQ52" s="241">
        <v>46</v>
      </c>
      <c r="BR52" s="242"/>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33"/>
    </row>
    <row r="53" spans="1:131" ht="26.25" customHeight="1">
      <c r="A53" s="241">
        <v>26</v>
      </c>
      <c r="B53" s="844"/>
      <c r="C53" s="845"/>
      <c r="D53" s="845"/>
      <c r="E53" s="845"/>
      <c r="F53" s="845"/>
      <c r="G53" s="845"/>
      <c r="H53" s="845"/>
      <c r="I53" s="845"/>
      <c r="J53" s="845"/>
      <c r="K53" s="845"/>
      <c r="L53" s="845"/>
      <c r="M53" s="845"/>
      <c r="N53" s="845"/>
      <c r="O53" s="845"/>
      <c r="P53" s="846"/>
      <c r="Q53" s="899"/>
      <c r="R53" s="900"/>
      <c r="S53" s="900"/>
      <c r="T53" s="900"/>
      <c r="U53" s="900"/>
      <c r="V53" s="900"/>
      <c r="W53" s="900"/>
      <c r="X53" s="900"/>
      <c r="Y53" s="900"/>
      <c r="Z53" s="900"/>
      <c r="AA53" s="900"/>
      <c r="AB53" s="900"/>
      <c r="AC53" s="900"/>
      <c r="AD53" s="900"/>
      <c r="AE53" s="901"/>
      <c r="AF53" s="850"/>
      <c r="AG53" s="851"/>
      <c r="AH53" s="851"/>
      <c r="AI53" s="851"/>
      <c r="AJ53" s="852"/>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35"/>
      <c r="BK53" s="235"/>
      <c r="BL53" s="235"/>
      <c r="BM53" s="235"/>
      <c r="BN53" s="235"/>
      <c r="BO53" s="244"/>
      <c r="BP53" s="244"/>
      <c r="BQ53" s="241">
        <v>47</v>
      </c>
      <c r="BR53" s="242"/>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33"/>
    </row>
    <row r="54" spans="1:131" ht="26.25" customHeight="1">
      <c r="A54" s="241">
        <v>27</v>
      </c>
      <c r="B54" s="844"/>
      <c r="C54" s="845"/>
      <c r="D54" s="845"/>
      <c r="E54" s="845"/>
      <c r="F54" s="845"/>
      <c r="G54" s="845"/>
      <c r="H54" s="845"/>
      <c r="I54" s="845"/>
      <c r="J54" s="845"/>
      <c r="K54" s="845"/>
      <c r="L54" s="845"/>
      <c r="M54" s="845"/>
      <c r="N54" s="845"/>
      <c r="O54" s="845"/>
      <c r="P54" s="846"/>
      <c r="Q54" s="899"/>
      <c r="R54" s="900"/>
      <c r="S54" s="900"/>
      <c r="T54" s="900"/>
      <c r="U54" s="900"/>
      <c r="V54" s="900"/>
      <c r="W54" s="900"/>
      <c r="X54" s="900"/>
      <c r="Y54" s="900"/>
      <c r="Z54" s="900"/>
      <c r="AA54" s="900"/>
      <c r="AB54" s="900"/>
      <c r="AC54" s="900"/>
      <c r="AD54" s="900"/>
      <c r="AE54" s="901"/>
      <c r="AF54" s="850"/>
      <c r="AG54" s="851"/>
      <c r="AH54" s="851"/>
      <c r="AI54" s="851"/>
      <c r="AJ54" s="852"/>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35"/>
      <c r="BK54" s="235"/>
      <c r="BL54" s="235"/>
      <c r="BM54" s="235"/>
      <c r="BN54" s="235"/>
      <c r="BO54" s="244"/>
      <c r="BP54" s="244"/>
      <c r="BQ54" s="241">
        <v>48</v>
      </c>
      <c r="BR54" s="242"/>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33"/>
    </row>
    <row r="55" spans="1:131" ht="26.25" customHeight="1">
      <c r="A55" s="241">
        <v>28</v>
      </c>
      <c r="B55" s="844"/>
      <c r="C55" s="845"/>
      <c r="D55" s="845"/>
      <c r="E55" s="845"/>
      <c r="F55" s="845"/>
      <c r="G55" s="845"/>
      <c r="H55" s="845"/>
      <c r="I55" s="845"/>
      <c r="J55" s="845"/>
      <c r="K55" s="845"/>
      <c r="L55" s="845"/>
      <c r="M55" s="845"/>
      <c r="N55" s="845"/>
      <c r="O55" s="845"/>
      <c r="P55" s="846"/>
      <c r="Q55" s="899"/>
      <c r="R55" s="900"/>
      <c r="S55" s="900"/>
      <c r="T55" s="900"/>
      <c r="U55" s="900"/>
      <c r="V55" s="900"/>
      <c r="W55" s="900"/>
      <c r="X55" s="900"/>
      <c r="Y55" s="900"/>
      <c r="Z55" s="900"/>
      <c r="AA55" s="900"/>
      <c r="AB55" s="900"/>
      <c r="AC55" s="900"/>
      <c r="AD55" s="900"/>
      <c r="AE55" s="901"/>
      <c r="AF55" s="850"/>
      <c r="AG55" s="851"/>
      <c r="AH55" s="851"/>
      <c r="AI55" s="851"/>
      <c r="AJ55" s="852"/>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35"/>
      <c r="BK55" s="235"/>
      <c r="BL55" s="235"/>
      <c r="BM55" s="235"/>
      <c r="BN55" s="235"/>
      <c r="BO55" s="244"/>
      <c r="BP55" s="244"/>
      <c r="BQ55" s="241">
        <v>49</v>
      </c>
      <c r="BR55" s="242"/>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33"/>
    </row>
    <row r="56" spans="1:131" ht="26.25" customHeight="1">
      <c r="A56" s="241">
        <v>29</v>
      </c>
      <c r="B56" s="844"/>
      <c r="C56" s="845"/>
      <c r="D56" s="845"/>
      <c r="E56" s="845"/>
      <c r="F56" s="845"/>
      <c r="G56" s="845"/>
      <c r="H56" s="845"/>
      <c r="I56" s="845"/>
      <c r="J56" s="845"/>
      <c r="K56" s="845"/>
      <c r="L56" s="845"/>
      <c r="M56" s="845"/>
      <c r="N56" s="845"/>
      <c r="O56" s="845"/>
      <c r="P56" s="846"/>
      <c r="Q56" s="899"/>
      <c r="R56" s="900"/>
      <c r="S56" s="900"/>
      <c r="T56" s="900"/>
      <c r="U56" s="900"/>
      <c r="V56" s="900"/>
      <c r="W56" s="900"/>
      <c r="X56" s="900"/>
      <c r="Y56" s="900"/>
      <c r="Z56" s="900"/>
      <c r="AA56" s="900"/>
      <c r="AB56" s="900"/>
      <c r="AC56" s="900"/>
      <c r="AD56" s="900"/>
      <c r="AE56" s="901"/>
      <c r="AF56" s="850"/>
      <c r="AG56" s="851"/>
      <c r="AH56" s="851"/>
      <c r="AI56" s="851"/>
      <c r="AJ56" s="852"/>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35"/>
      <c r="BK56" s="235"/>
      <c r="BL56" s="235"/>
      <c r="BM56" s="235"/>
      <c r="BN56" s="235"/>
      <c r="BO56" s="244"/>
      <c r="BP56" s="244"/>
      <c r="BQ56" s="241">
        <v>50</v>
      </c>
      <c r="BR56" s="242"/>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33"/>
    </row>
    <row r="57" spans="1:131" ht="26.25" customHeight="1">
      <c r="A57" s="241">
        <v>30</v>
      </c>
      <c r="B57" s="844"/>
      <c r="C57" s="845"/>
      <c r="D57" s="845"/>
      <c r="E57" s="845"/>
      <c r="F57" s="845"/>
      <c r="G57" s="845"/>
      <c r="H57" s="845"/>
      <c r="I57" s="845"/>
      <c r="J57" s="845"/>
      <c r="K57" s="845"/>
      <c r="L57" s="845"/>
      <c r="M57" s="845"/>
      <c r="N57" s="845"/>
      <c r="O57" s="845"/>
      <c r="P57" s="846"/>
      <c r="Q57" s="899"/>
      <c r="R57" s="900"/>
      <c r="S57" s="900"/>
      <c r="T57" s="900"/>
      <c r="U57" s="900"/>
      <c r="V57" s="900"/>
      <c r="W57" s="900"/>
      <c r="X57" s="900"/>
      <c r="Y57" s="900"/>
      <c r="Z57" s="900"/>
      <c r="AA57" s="900"/>
      <c r="AB57" s="900"/>
      <c r="AC57" s="900"/>
      <c r="AD57" s="900"/>
      <c r="AE57" s="901"/>
      <c r="AF57" s="850"/>
      <c r="AG57" s="851"/>
      <c r="AH57" s="851"/>
      <c r="AI57" s="851"/>
      <c r="AJ57" s="852"/>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35"/>
      <c r="BK57" s="235"/>
      <c r="BL57" s="235"/>
      <c r="BM57" s="235"/>
      <c r="BN57" s="235"/>
      <c r="BO57" s="244"/>
      <c r="BP57" s="244"/>
      <c r="BQ57" s="241">
        <v>51</v>
      </c>
      <c r="BR57" s="242"/>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33"/>
    </row>
    <row r="58" spans="1:131" ht="26.25" customHeight="1">
      <c r="A58" s="241">
        <v>31</v>
      </c>
      <c r="B58" s="844"/>
      <c r="C58" s="845"/>
      <c r="D58" s="845"/>
      <c r="E58" s="845"/>
      <c r="F58" s="845"/>
      <c r="G58" s="845"/>
      <c r="H58" s="845"/>
      <c r="I58" s="845"/>
      <c r="J58" s="845"/>
      <c r="K58" s="845"/>
      <c r="L58" s="845"/>
      <c r="M58" s="845"/>
      <c r="N58" s="845"/>
      <c r="O58" s="845"/>
      <c r="P58" s="846"/>
      <c r="Q58" s="899"/>
      <c r="R58" s="900"/>
      <c r="S58" s="900"/>
      <c r="T58" s="900"/>
      <c r="U58" s="900"/>
      <c r="V58" s="900"/>
      <c r="W58" s="900"/>
      <c r="X58" s="900"/>
      <c r="Y58" s="900"/>
      <c r="Z58" s="900"/>
      <c r="AA58" s="900"/>
      <c r="AB58" s="900"/>
      <c r="AC58" s="900"/>
      <c r="AD58" s="900"/>
      <c r="AE58" s="901"/>
      <c r="AF58" s="850"/>
      <c r="AG58" s="851"/>
      <c r="AH58" s="851"/>
      <c r="AI58" s="851"/>
      <c r="AJ58" s="852"/>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35"/>
      <c r="BK58" s="235"/>
      <c r="BL58" s="235"/>
      <c r="BM58" s="235"/>
      <c r="BN58" s="235"/>
      <c r="BO58" s="244"/>
      <c r="BP58" s="244"/>
      <c r="BQ58" s="241">
        <v>52</v>
      </c>
      <c r="BR58" s="242"/>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33"/>
    </row>
    <row r="59" spans="1:131" ht="26.25" customHeight="1">
      <c r="A59" s="241">
        <v>32</v>
      </c>
      <c r="B59" s="844"/>
      <c r="C59" s="845"/>
      <c r="D59" s="845"/>
      <c r="E59" s="845"/>
      <c r="F59" s="845"/>
      <c r="G59" s="845"/>
      <c r="H59" s="845"/>
      <c r="I59" s="845"/>
      <c r="J59" s="845"/>
      <c r="K59" s="845"/>
      <c r="L59" s="845"/>
      <c r="M59" s="845"/>
      <c r="N59" s="845"/>
      <c r="O59" s="845"/>
      <c r="P59" s="846"/>
      <c r="Q59" s="899"/>
      <c r="R59" s="900"/>
      <c r="S59" s="900"/>
      <c r="T59" s="900"/>
      <c r="U59" s="900"/>
      <c r="V59" s="900"/>
      <c r="W59" s="900"/>
      <c r="X59" s="900"/>
      <c r="Y59" s="900"/>
      <c r="Z59" s="900"/>
      <c r="AA59" s="900"/>
      <c r="AB59" s="900"/>
      <c r="AC59" s="900"/>
      <c r="AD59" s="900"/>
      <c r="AE59" s="901"/>
      <c r="AF59" s="850"/>
      <c r="AG59" s="851"/>
      <c r="AH59" s="851"/>
      <c r="AI59" s="851"/>
      <c r="AJ59" s="852"/>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35"/>
      <c r="BK59" s="235"/>
      <c r="BL59" s="235"/>
      <c r="BM59" s="235"/>
      <c r="BN59" s="235"/>
      <c r="BO59" s="244"/>
      <c r="BP59" s="244"/>
      <c r="BQ59" s="241">
        <v>53</v>
      </c>
      <c r="BR59" s="242"/>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33"/>
    </row>
    <row r="60" spans="1:131" ht="26.25" customHeight="1">
      <c r="A60" s="241">
        <v>33</v>
      </c>
      <c r="B60" s="844"/>
      <c r="C60" s="845"/>
      <c r="D60" s="845"/>
      <c r="E60" s="845"/>
      <c r="F60" s="845"/>
      <c r="G60" s="845"/>
      <c r="H60" s="845"/>
      <c r="I60" s="845"/>
      <c r="J60" s="845"/>
      <c r="K60" s="845"/>
      <c r="L60" s="845"/>
      <c r="M60" s="845"/>
      <c r="N60" s="845"/>
      <c r="O60" s="845"/>
      <c r="P60" s="846"/>
      <c r="Q60" s="899"/>
      <c r="R60" s="900"/>
      <c r="S60" s="900"/>
      <c r="T60" s="900"/>
      <c r="U60" s="900"/>
      <c r="V60" s="900"/>
      <c r="W60" s="900"/>
      <c r="X60" s="900"/>
      <c r="Y60" s="900"/>
      <c r="Z60" s="900"/>
      <c r="AA60" s="900"/>
      <c r="AB60" s="900"/>
      <c r="AC60" s="900"/>
      <c r="AD60" s="900"/>
      <c r="AE60" s="901"/>
      <c r="AF60" s="850"/>
      <c r="AG60" s="851"/>
      <c r="AH60" s="851"/>
      <c r="AI60" s="851"/>
      <c r="AJ60" s="852"/>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35"/>
      <c r="BK60" s="235"/>
      <c r="BL60" s="235"/>
      <c r="BM60" s="235"/>
      <c r="BN60" s="235"/>
      <c r="BO60" s="244"/>
      <c r="BP60" s="244"/>
      <c r="BQ60" s="241">
        <v>54</v>
      </c>
      <c r="BR60" s="242"/>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33"/>
    </row>
    <row r="61" spans="1:131" ht="26.25" customHeight="1" thickBot="1">
      <c r="A61" s="241">
        <v>34</v>
      </c>
      <c r="B61" s="844"/>
      <c r="C61" s="845"/>
      <c r="D61" s="845"/>
      <c r="E61" s="845"/>
      <c r="F61" s="845"/>
      <c r="G61" s="845"/>
      <c r="H61" s="845"/>
      <c r="I61" s="845"/>
      <c r="J61" s="845"/>
      <c r="K61" s="845"/>
      <c r="L61" s="845"/>
      <c r="M61" s="845"/>
      <c r="N61" s="845"/>
      <c r="O61" s="845"/>
      <c r="P61" s="846"/>
      <c r="Q61" s="899"/>
      <c r="R61" s="900"/>
      <c r="S61" s="900"/>
      <c r="T61" s="900"/>
      <c r="U61" s="900"/>
      <c r="V61" s="900"/>
      <c r="W61" s="900"/>
      <c r="X61" s="900"/>
      <c r="Y61" s="900"/>
      <c r="Z61" s="900"/>
      <c r="AA61" s="900"/>
      <c r="AB61" s="900"/>
      <c r="AC61" s="900"/>
      <c r="AD61" s="900"/>
      <c r="AE61" s="901"/>
      <c r="AF61" s="850"/>
      <c r="AG61" s="851"/>
      <c r="AH61" s="851"/>
      <c r="AI61" s="851"/>
      <c r="AJ61" s="852"/>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35"/>
      <c r="BK61" s="235"/>
      <c r="BL61" s="235"/>
      <c r="BM61" s="235"/>
      <c r="BN61" s="235"/>
      <c r="BO61" s="244"/>
      <c r="BP61" s="244"/>
      <c r="BQ61" s="241">
        <v>55</v>
      </c>
      <c r="BR61" s="242"/>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33"/>
    </row>
    <row r="62" spans="1:131" ht="26.25" customHeight="1">
      <c r="A62" s="241">
        <v>35</v>
      </c>
      <c r="B62" s="844"/>
      <c r="C62" s="845"/>
      <c r="D62" s="845"/>
      <c r="E62" s="845"/>
      <c r="F62" s="845"/>
      <c r="G62" s="845"/>
      <c r="H62" s="845"/>
      <c r="I62" s="845"/>
      <c r="J62" s="845"/>
      <c r="K62" s="845"/>
      <c r="L62" s="845"/>
      <c r="M62" s="845"/>
      <c r="N62" s="845"/>
      <c r="O62" s="845"/>
      <c r="P62" s="846"/>
      <c r="Q62" s="899"/>
      <c r="R62" s="900"/>
      <c r="S62" s="900"/>
      <c r="T62" s="900"/>
      <c r="U62" s="900"/>
      <c r="V62" s="900"/>
      <c r="W62" s="900"/>
      <c r="X62" s="900"/>
      <c r="Y62" s="900"/>
      <c r="Z62" s="900"/>
      <c r="AA62" s="900"/>
      <c r="AB62" s="900"/>
      <c r="AC62" s="900"/>
      <c r="AD62" s="900"/>
      <c r="AE62" s="901"/>
      <c r="AF62" s="850"/>
      <c r="AG62" s="851"/>
      <c r="AH62" s="851"/>
      <c r="AI62" s="851"/>
      <c r="AJ62" s="852"/>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414</v>
      </c>
      <c r="BK62" s="870"/>
      <c r="BL62" s="870"/>
      <c r="BM62" s="870"/>
      <c r="BN62" s="871"/>
      <c r="BO62" s="244"/>
      <c r="BP62" s="244"/>
      <c r="BQ62" s="241">
        <v>56</v>
      </c>
      <c r="BR62" s="242"/>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33"/>
    </row>
    <row r="63" spans="1:131" ht="26.25" customHeight="1" thickBot="1">
      <c r="A63" s="243" t="s">
        <v>396</v>
      </c>
      <c r="B63" s="853" t="s">
        <v>415</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2598</v>
      </c>
      <c r="AG63" s="908"/>
      <c r="AH63" s="908"/>
      <c r="AI63" s="908"/>
      <c r="AJ63" s="909"/>
      <c r="AK63" s="910"/>
      <c r="AL63" s="905"/>
      <c r="AM63" s="905"/>
      <c r="AN63" s="905"/>
      <c r="AO63" s="905"/>
      <c r="AP63" s="908">
        <v>11299</v>
      </c>
      <c r="AQ63" s="908"/>
      <c r="AR63" s="908"/>
      <c r="AS63" s="908"/>
      <c r="AT63" s="908"/>
      <c r="AU63" s="908">
        <v>5494</v>
      </c>
      <c r="AV63" s="908"/>
      <c r="AW63" s="908"/>
      <c r="AX63" s="908"/>
      <c r="AY63" s="908"/>
      <c r="AZ63" s="912"/>
      <c r="BA63" s="912"/>
      <c r="BB63" s="912"/>
      <c r="BC63" s="912"/>
      <c r="BD63" s="912"/>
      <c r="BE63" s="913"/>
      <c r="BF63" s="913"/>
      <c r="BG63" s="913"/>
      <c r="BH63" s="913"/>
      <c r="BI63" s="914"/>
      <c r="BJ63" s="915" t="s">
        <v>416</v>
      </c>
      <c r="BK63" s="916"/>
      <c r="BL63" s="916"/>
      <c r="BM63" s="916"/>
      <c r="BN63" s="917"/>
      <c r="BO63" s="244"/>
      <c r="BP63" s="244"/>
      <c r="BQ63" s="241">
        <v>57</v>
      </c>
      <c r="BR63" s="242"/>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33"/>
    </row>
    <row r="64" spans="1:131" ht="26.25" customHeight="1">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33"/>
    </row>
    <row r="65" spans="1:131" ht="26.25" customHeight="1" thickBot="1">
      <c r="A65" s="235" t="s">
        <v>417</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33"/>
    </row>
    <row r="66" spans="1:131" ht="26.25" customHeight="1">
      <c r="A66" s="791" t="s">
        <v>418</v>
      </c>
      <c r="B66" s="792"/>
      <c r="C66" s="792"/>
      <c r="D66" s="792"/>
      <c r="E66" s="792"/>
      <c r="F66" s="792"/>
      <c r="G66" s="792"/>
      <c r="H66" s="792"/>
      <c r="I66" s="792"/>
      <c r="J66" s="792"/>
      <c r="K66" s="792"/>
      <c r="L66" s="792"/>
      <c r="M66" s="792"/>
      <c r="N66" s="792"/>
      <c r="O66" s="792"/>
      <c r="P66" s="793"/>
      <c r="Q66" s="797" t="s">
        <v>419</v>
      </c>
      <c r="R66" s="798"/>
      <c r="S66" s="798"/>
      <c r="T66" s="798"/>
      <c r="U66" s="799"/>
      <c r="V66" s="797" t="s">
        <v>420</v>
      </c>
      <c r="W66" s="798"/>
      <c r="X66" s="798"/>
      <c r="Y66" s="798"/>
      <c r="Z66" s="799"/>
      <c r="AA66" s="797" t="s">
        <v>421</v>
      </c>
      <c r="AB66" s="798"/>
      <c r="AC66" s="798"/>
      <c r="AD66" s="798"/>
      <c r="AE66" s="799"/>
      <c r="AF66" s="918" t="s">
        <v>422</v>
      </c>
      <c r="AG66" s="879"/>
      <c r="AH66" s="879"/>
      <c r="AI66" s="879"/>
      <c r="AJ66" s="919"/>
      <c r="AK66" s="797" t="s">
        <v>423</v>
      </c>
      <c r="AL66" s="792"/>
      <c r="AM66" s="792"/>
      <c r="AN66" s="792"/>
      <c r="AO66" s="793"/>
      <c r="AP66" s="797" t="s">
        <v>424</v>
      </c>
      <c r="AQ66" s="798"/>
      <c r="AR66" s="798"/>
      <c r="AS66" s="798"/>
      <c r="AT66" s="799"/>
      <c r="AU66" s="797" t="s">
        <v>425</v>
      </c>
      <c r="AV66" s="798"/>
      <c r="AW66" s="798"/>
      <c r="AX66" s="798"/>
      <c r="AY66" s="799"/>
      <c r="AZ66" s="797" t="s">
        <v>380</v>
      </c>
      <c r="BA66" s="798"/>
      <c r="BB66" s="798"/>
      <c r="BC66" s="798"/>
      <c r="BD66" s="804"/>
      <c r="BE66" s="244"/>
      <c r="BF66" s="244"/>
      <c r="BG66" s="244"/>
      <c r="BH66" s="244"/>
      <c r="BI66" s="244"/>
      <c r="BJ66" s="244"/>
      <c r="BK66" s="244"/>
      <c r="BL66" s="244"/>
      <c r="BM66" s="244"/>
      <c r="BN66" s="244"/>
      <c r="BO66" s="244"/>
      <c r="BP66" s="244"/>
      <c r="BQ66" s="241">
        <v>60</v>
      </c>
      <c r="BR66" s="246"/>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33"/>
    </row>
    <row r="67" spans="1:131" ht="26.25" customHeight="1" thickBot="1">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0"/>
      <c r="AG67" s="882"/>
      <c r="AH67" s="882"/>
      <c r="AI67" s="882"/>
      <c r="AJ67" s="921"/>
      <c r="AK67" s="922"/>
      <c r="AL67" s="795"/>
      <c r="AM67" s="795"/>
      <c r="AN67" s="795"/>
      <c r="AO67" s="796"/>
      <c r="AP67" s="800"/>
      <c r="AQ67" s="801"/>
      <c r="AR67" s="801"/>
      <c r="AS67" s="801"/>
      <c r="AT67" s="802"/>
      <c r="AU67" s="800"/>
      <c r="AV67" s="801"/>
      <c r="AW67" s="801"/>
      <c r="AX67" s="801"/>
      <c r="AY67" s="802"/>
      <c r="AZ67" s="800"/>
      <c r="BA67" s="801"/>
      <c r="BB67" s="801"/>
      <c r="BC67" s="801"/>
      <c r="BD67" s="806"/>
      <c r="BE67" s="244"/>
      <c r="BF67" s="244"/>
      <c r="BG67" s="244"/>
      <c r="BH67" s="244"/>
      <c r="BI67" s="244"/>
      <c r="BJ67" s="244"/>
      <c r="BK67" s="244"/>
      <c r="BL67" s="244"/>
      <c r="BM67" s="244"/>
      <c r="BN67" s="244"/>
      <c r="BO67" s="244"/>
      <c r="BP67" s="244"/>
      <c r="BQ67" s="241">
        <v>61</v>
      </c>
      <c r="BR67" s="246"/>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33"/>
    </row>
    <row r="68" spans="1:131" ht="26.25" customHeight="1" thickTop="1">
      <c r="A68" s="239">
        <v>1</v>
      </c>
      <c r="B68" s="933" t="s">
        <v>583</v>
      </c>
      <c r="C68" s="934"/>
      <c r="D68" s="934"/>
      <c r="E68" s="934"/>
      <c r="F68" s="934"/>
      <c r="G68" s="934"/>
      <c r="H68" s="934"/>
      <c r="I68" s="934"/>
      <c r="J68" s="934"/>
      <c r="K68" s="934"/>
      <c r="L68" s="934"/>
      <c r="M68" s="934"/>
      <c r="N68" s="934"/>
      <c r="O68" s="934"/>
      <c r="P68" s="935"/>
      <c r="Q68" s="936"/>
      <c r="R68" s="930"/>
      <c r="S68" s="930"/>
      <c r="T68" s="930"/>
      <c r="U68" s="930"/>
      <c r="V68" s="930"/>
      <c r="W68" s="930"/>
      <c r="X68" s="930"/>
      <c r="Y68" s="930"/>
      <c r="Z68" s="930"/>
      <c r="AA68" s="930"/>
      <c r="AB68" s="930"/>
      <c r="AC68" s="930"/>
      <c r="AD68" s="930"/>
      <c r="AE68" s="930"/>
      <c r="AF68" s="930"/>
      <c r="AG68" s="930"/>
      <c r="AH68" s="930"/>
      <c r="AI68" s="930"/>
      <c r="AJ68" s="930"/>
      <c r="AK68" s="930"/>
      <c r="AL68" s="930"/>
      <c r="AM68" s="930"/>
      <c r="AN68" s="930"/>
      <c r="AO68" s="930"/>
      <c r="AP68" s="930"/>
      <c r="AQ68" s="930"/>
      <c r="AR68" s="930"/>
      <c r="AS68" s="930"/>
      <c r="AT68" s="930"/>
      <c r="AU68" s="930"/>
      <c r="AV68" s="930"/>
      <c r="AW68" s="930"/>
      <c r="AX68" s="930"/>
      <c r="AY68" s="930"/>
      <c r="AZ68" s="931"/>
      <c r="BA68" s="931"/>
      <c r="BB68" s="931"/>
      <c r="BC68" s="931"/>
      <c r="BD68" s="932"/>
      <c r="BE68" s="244"/>
      <c r="BF68" s="244"/>
      <c r="BG68" s="244"/>
      <c r="BH68" s="244"/>
      <c r="BI68" s="244"/>
      <c r="BJ68" s="244"/>
      <c r="BK68" s="244"/>
      <c r="BL68" s="244"/>
      <c r="BM68" s="244"/>
      <c r="BN68" s="244"/>
      <c r="BO68" s="244"/>
      <c r="BP68" s="244"/>
      <c r="BQ68" s="241">
        <v>62</v>
      </c>
      <c r="BR68" s="246"/>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33"/>
    </row>
    <row r="69" spans="1:131" ht="26.25" customHeight="1">
      <c r="A69" s="241">
        <v>2</v>
      </c>
      <c r="B69" s="937" t="s">
        <v>584</v>
      </c>
      <c r="C69" s="938"/>
      <c r="D69" s="938"/>
      <c r="E69" s="938"/>
      <c r="F69" s="938"/>
      <c r="G69" s="938"/>
      <c r="H69" s="938"/>
      <c r="I69" s="938"/>
      <c r="J69" s="938"/>
      <c r="K69" s="938"/>
      <c r="L69" s="938"/>
      <c r="M69" s="938"/>
      <c r="N69" s="938"/>
      <c r="O69" s="938"/>
      <c r="P69" s="939"/>
      <c r="Q69" s="940"/>
      <c r="R69" s="894"/>
      <c r="S69" s="894"/>
      <c r="T69" s="894"/>
      <c r="U69" s="894"/>
      <c r="V69" s="894"/>
      <c r="W69" s="894"/>
      <c r="X69" s="894"/>
      <c r="Y69" s="894"/>
      <c r="Z69" s="894"/>
      <c r="AA69" s="894"/>
      <c r="AB69" s="894"/>
      <c r="AC69" s="894"/>
      <c r="AD69" s="894"/>
      <c r="AE69" s="894"/>
      <c r="AF69" s="894"/>
      <c r="AG69" s="894"/>
      <c r="AH69" s="894"/>
      <c r="AI69" s="894"/>
      <c r="AJ69" s="894"/>
      <c r="AK69" s="894"/>
      <c r="AL69" s="894"/>
      <c r="AM69" s="894"/>
      <c r="AN69" s="894"/>
      <c r="AO69" s="894"/>
      <c r="AP69" s="894"/>
      <c r="AQ69" s="894"/>
      <c r="AR69" s="894"/>
      <c r="AS69" s="894"/>
      <c r="AT69" s="894"/>
      <c r="AU69" s="894"/>
      <c r="AV69" s="894"/>
      <c r="AW69" s="894"/>
      <c r="AX69" s="894"/>
      <c r="AY69" s="894"/>
      <c r="AZ69" s="896"/>
      <c r="BA69" s="896"/>
      <c r="BB69" s="896"/>
      <c r="BC69" s="896"/>
      <c r="BD69" s="897"/>
      <c r="BE69" s="244"/>
      <c r="BF69" s="244"/>
      <c r="BG69" s="244"/>
      <c r="BH69" s="244"/>
      <c r="BI69" s="244"/>
      <c r="BJ69" s="244"/>
      <c r="BK69" s="244"/>
      <c r="BL69" s="244"/>
      <c r="BM69" s="244"/>
      <c r="BN69" s="244"/>
      <c r="BO69" s="244"/>
      <c r="BP69" s="244"/>
      <c r="BQ69" s="241">
        <v>63</v>
      </c>
      <c r="BR69" s="246"/>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33"/>
    </row>
    <row r="70" spans="1:131" ht="26.25" customHeight="1">
      <c r="A70" s="241">
        <v>3</v>
      </c>
      <c r="B70" s="937" t="s">
        <v>585</v>
      </c>
      <c r="C70" s="938"/>
      <c r="D70" s="938"/>
      <c r="E70" s="938"/>
      <c r="F70" s="938"/>
      <c r="G70" s="938"/>
      <c r="H70" s="938"/>
      <c r="I70" s="938"/>
      <c r="J70" s="938"/>
      <c r="K70" s="938"/>
      <c r="L70" s="938"/>
      <c r="M70" s="938"/>
      <c r="N70" s="938"/>
      <c r="O70" s="938"/>
      <c r="P70" s="939"/>
      <c r="Q70" s="940"/>
      <c r="R70" s="894"/>
      <c r="S70" s="894"/>
      <c r="T70" s="894"/>
      <c r="U70" s="894"/>
      <c r="V70" s="894"/>
      <c r="W70" s="894"/>
      <c r="X70" s="894"/>
      <c r="Y70" s="894"/>
      <c r="Z70" s="894"/>
      <c r="AA70" s="894"/>
      <c r="AB70" s="894"/>
      <c r="AC70" s="894"/>
      <c r="AD70" s="894"/>
      <c r="AE70" s="894"/>
      <c r="AF70" s="894"/>
      <c r="AG70" s="894"/>
      <c r="AH70" s="894"/>
      <c r="AI70" s="894"/>
      <c r="AJ70" s="894"/>
      <c r="AK70" s="894"/>
      <c r="AL70" s="894"/>
      <c r="AM70" s="894"/>
      <c r="AN70" s="894"/>
      <c r="AO70" s="894"/>
      <c r="AP70" s="894"/>
      <c r="AQ70" s="894"/>
      <c r="AR70" s="894"/>
      <c r="AS70" s="894"/>
      <c r="AT70" s="894"/>
      <c r="AU70" s="894"/>
      <c r="AV70" s="894"/>
      <c r="AW70" s="894"/>
      <c r="AX70" s="894"/>
      <c r="AY70" s="894"/>
      <c r="AZ70" s="896"/>
      <c r="BA70" s="896"/>
      <c r="BB70" s="896"/>
      <c r="BC70" s="896"/>
      <c r="BD70" s="897"/>
      <c r="BE70" s="244"/>
      <c r="BF70" s="244"/>
      <c r="BG70" s="244"/>
      <c r="BH70" s="244"/>
      <c r="BI70" s="244"/>
      <c r="BJ70" s="244"/>
      <c r="BK70" s="244"/>
      <c r="BL70" s="244"/>
      <c r="BM70" s="244"/>
      <c r="BN70" s="244"/>
      <c r="BO70" s="244"/>
      <c r="BP70" s="244"/>
      <c r="BQ70" s="241">
        <v>64</v>
      </c>
      <c r="BR70" s="246"/>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33"/>
    </row>
    <row r="71" spans="1:131" ht="26.25" customHeight="1">
      <c r="A71" s="241">
        <v>4</v>
      </c>
      <c r="B71" s="937" t="s">
        <v>586</v>
      </c>
      <c r="C71" s="938"/>
      <c r="D71" s="938"/>
      <c r="E71" s="938"/>
      <c r="F71" s="938"/>
      <c r="G71" s="938"/>
      <c r="H71" s="938"/>
      <c r="I71" s="938"/>
      <c r="J71" s="938"/>
      <c r="K71" s="938"/>
      <c r="L71" s="938"/>
      <c r="M71" s="938"/>
      <c r="N71" s="938"/>
      <c r="O71" s="938"/>
      <c r="P71" s="939"/>
      <c r="Q71" s="940"/>
      <c r="R71" s="894"/>
      <c r="S71" s="894"/>
      <c r="T71" s="894"/>
      <c r="U71" s="894"/>
      <c r="V71" s="894"/>
      <c r="W71" s="894"/>
      <c r="X71" s="894"/>
      <c r="Y71" s="894"/>
      <c r="Z71" s="894"/>
      <c r="AA71" s="894"/>
      <c r="AB71" s="894"/>
      <c r="AC71" s="894"/>
      <c r="AD71" s="894"/>
      <c r="AE71" s="894"/>
      <c r="AF71" s="894"/>
      <c r="AG71" s="894"/>
      <c r="AH71" s="894"/>
      <c r="AI71" s="894"/>
      <c r="AJ71" s="894"/>
      <c r="AK71" s="894"/>
      <c r="AL71" s="894"/>
      <c r="AM71" s="894"/>
      <c r="AN71" s="894"/>
      <c r="AO71" s="894"/>
      <c r="AP71" s="894"/>
      <c r="AQ71" s="894"/>
      <c r="AR71" s="894"/>
      <c r="AS71" s="894"/>
      <c r="AT71" s="894"/>
      <c r="AU71" s="894"/>
      <c r="AV71" s="894"/>
      <c r="AW71" s="894"/>
      <c r="AX71" s="894"/>
      <c r="AY71" s="894"/>
      <c r="AZ71" s="896"/>
      <c r="BA71" s="896"/>
      <c r="BB71" s="896"/>
      <c r="BC71" s="896"/>
      <c r="BD71" s="897"/>
      <c r="BE71" s="244"/>
      <c r="BF71" s="244"/>
      <c r="BG71" s="244"/>
      <c r="BH71" s="244"/>
      <c r="BI71" s="244"/>
      <c r="BJ71" s="244"/>
      <c r="BK71" s="244"/>
      <c r="BL71" s="244"/>
      <c r="BM71" s="244"/>
      <c r="BN71" s="244"/>
      <c r="BO71" s="244"/>
      <c r="BP71" s="244"/>
      <c r="BQ71" s="241">
        <v>65</v>
      </c>
      <c r="BR71" s="246"/>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33"/>
    </row>
    <row r="72" spans="1:131" ht="26.25" customHeight="1">
      <c r="A72" s="241">
        <v>5</v>
      </c>
      <c r="B72" s="937" t="s">
        <v>587</v>
      </c>
      <c r="C72" s="938"/>
      <c r="D72" s="938"/>
      <c r="E72" s="938"/>
      <c r="F72" s="938"/>
      <c r="G72" s="938"/>
      <c r="H72" s="938"/>
      <c r="I72" s="938"/>
      <c r="J72" s="938"/>
      <c r="K72" s="938"/>
      <c r="L72" s="938"/>
      <c r="M72" s="938"/>
      <c r="N72" s="938"/>
      <c r="O72" s="938"/>
      <c r="P72" s="939"/>
      <c r="Q72" s="940"/>
      <c r="R72" s="894"/>
      <c r="S72" s="894"/>
      <c r="T72" s="894"/>
      <c r="U72" s="894"/>
      <c r="V72" s="894"/>
      <c r="W72" s="894"/>
      <c r="X72" s="894"/>
      <c r="Y72" s="894"/>
      <c r="Z72" s="894"/>
      <c r="AA72" s="894"/>
      <c r="AB72" s="894"/>
      <c r="AC72" s="894"/>
      <c r="AD72" s="894"/>
      <c r="AE72" s="894"/>
      <c r="AF72" s="894"/>
      <c r="AG72" s="894"/>
      <c r="AH72" s="894"/>
      <c r="AI72" s="894"/>
      <c r="AJ72" s="894"/>
      <c r="AK72" s="894"/>
      <c r="AL72" s="894"/>
      <c r="AM72" s="894"/>
      <c r="AN72" s="894"/>
      <c r="AO72" s="894"/>
      <c r="AP72" s="894"/>
      <c r="AQ72" s="894"/>
      <c r="AR72" s="894"/>
      <c r="AS72" s="894"/>
      <c r="AT72" s="894"/>
      <c r="AU72" s="894"/>
      <c r="AV72" s="894"/>
      <c r="AW72" s="894"/>
      <c r="AX72" s="894"/>
      <c r="AY72" s="894"/>
      <c r="AZ72" s="896"/>
      <c r="BA72" s="896"/>
      <c r="BB72" s="896"/>
      <c r="BC72" s="896"/>
      <c r="BD72" s="897"/>
      <c r="BE72" s="244"/>
      <c r="BF72" s="244"/>
      <c r="BG72" s="244"/>
      <c r="BH72" s="244"/>
      <c r="BI72" s="244"/>
      <c r="BJ72" s="244"/>
      <c r="BK72" s="244"/>
      <c r="BL72" s="244"/>
      <c r="BM72" s="244"/>
      <c r="BN72" s="244"/>
      <c r="BO72" s="244"/>
      <c r="BP72" s="244"/>
      <c r="BQ72" s="241">
        <v>66</v>
      </c>
      <c r="BR72" s="246"/>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33"/>
    </row>
    <row r="73" spans="1:131" ht="26.25" customHeight="1">
      <c r="A73" s="241">
        <v>6</v>
      </c>
      <c r="B73" s="937" t="s">
        <v>588</v>
      </c>
      <c r="C73" s="938"/>
      <c r="D73" s="938"/>
      <c r="E73" s="938"/>
      <c r="F73" s="938"/>
      <c r="G73" s="938"/>
      <c r="H73" s="938"/>
      <c r="I73" s="938"/>
      <c r="J73" s="938"/>
      <c r="K73" s="938"/>
      <c r="L73" s="938"/>
      <c r="M73" s="938"/>
      <c r="N73" s="938"/>
      <c r="O73" s="938"/>
      <c r="P73" s="939"/>
      <c r="Q73" s="940"/>
      <c r="R73" s="894"/>
      <c r="S73" s="894"/>
      <c r="T73" s="894"/>
      <c r="U73" s="894"/>
      <c r="V73" s="894"/>
      <c r="W73" s="894"/>
      <c r="X73" s="894"/>
      <c r="Y73" s="894"/>
      <c r="Z73" s="894"/>
      <c r="AA73" s="894"/>
      <c r="AB73" s="894"/>
      <c r="AC73" s="894"/>
      <c r="AD73" s="894"/>
      <c r="AE73" s="894"/>
      <c r="AF73" s="894"/>
      <c r="AG73" s="894"/>
      <c r="AH73" s="894"/>
      <c r="AI73" s="894"/>
      <c r="AJ73" s="894"/>
      <c r="AK73" s="894"/>
      <c r="AL73" s="894"/>
      <c r="AM73" s="894"/>
      <c r="AN73" s="894"/>
      <c r="AO73" s="894"/>
      <c r="AP73" s="894"/>
      <c r="AQ73" s="894"/>
      <c r="AR73" s="894"/>
      <c r="AS73" s="894"/>
      <c r="AT73" s="894"/>
      <c r="AU73" s="894"/>
      <c r="AV73" s="894"/>
      <c r="AW73" s="894"/>
      <c r="AX73" s="894"/>
      <c r="AY73" s="894"/>
      <c r="AZ73" s="896"/>
      <c r="BA73" s="896"/>
      <c r="BB73" s="896"/>
      <c r="BC73" s="896"/>
      <c r="BD73" s="897"/>
      <c r="BE73" s="244"/>
      <c r="BF73" s="244"/>
      <c r="BG73" s="244"/>
      <c r="BH73" s="244"/>
      <c r="BI73" s="244"/>
      <c r="BJ73" s="244"/>
      <c r="BK73" s="244"/>
      <c r="BL73" s="244"/>
      <c r="BM73" s="244"/>
      <c r="BN73" s="244"/>
      <c r="BO73" s="244"/>
      <c r="BP73" s="244"/>
      <c r="BQ73" s="241">
        <v>67</v>
      </c>
      <c r="BR73" s="246"/>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33"/>
    </row>
    <row r="74" spans="1:131" ht="26.25" customHeight="1">
      <c r="A74" s="241">
        <v>7</v>
      </c>
      <c r="B74" s="937" t="s">
        <v>589</v>
      </c>
      <c r="C74" s="938"/>
      <c r="D74" s="938"/>
      <c r="E74" s="938"/>
      <c r="F74" s="938"/>
      <c r="G74" s="938"/>
      <c r="H74" s="938"/>
      <c r="I74" s="938"/>
      <c r="J74" s="938"/>
      <c r="K74" s="938"/>
      <c r="L74" s="938"/>
      <c r="M74" s="938"/>
      <c r="N74" s="938"/>
      <c r="O74" s="938"/>
      <c r="P74" s="939"/>
      <c r="Q74" s="940"/>
      <c r="R74" s="894"/>
      <c r="S74" s="894"/>
      <c r="T74" s="894"/>
      <c r="U74" s="894"/>
      <c r="V74" s="894"/>
      <c r="W74" s="894"/>
      <c r="X74" s="894"/>
      <c r="Y74" s="894"/>
      <c r="Z74" s="894"/>
      <c r="AA74" s="894"/>
      <c r="AB74" s="894"/>
      <c r="AC74" s="894"/>
      <c r="AD74" s="894"/>
      <c r="AE74" s="894"/>
      <c r="AF74" s="894"/>
      <c r="AG74" s="894"/>
      <c r="AH74" s="894"/>
      <c r="AI74" s="894"/>
      <c r="AJ74" s="894"/>
      <c r="AK74" s="894"/>
      <c r="AL74" s="894"/>
      <c r="AM74" s="894"/>
      <c r="AN74" s="894"/>
      <c r="AO74" s="894"/>
      <c r="AP74" s="894"/>
      <c r="AQ74" s="894"/>
      <c r="AR74" s="894"/>
      <c r="AS74" s="894"/>
      <c r="AT74" s="894"/>
      <c r="AU74" s="894"/>
      <c r="AV74" s="894"/>
      <c r="AW74" s="894"/>
      <c r="AX74" s="894"/>
      <c r="AY74" s="894"/>
      <c r="AZ74" s="896"/>
      <c r="BA74" s="896"/>
      <c r="BB74" s="896"/>
      <c r="BC74" s="896"/>
      <c r="BD74" s="897"/>
      <c r="BE74" s="244"/>
      <c r="BF74" s="244"/>
      <c r="BG74" s="244"/>
      <c r="BH74" s="244"/>
      <c r="BI74" s="244"/>
      <c r="BJ74" s="244"/>
      <c r="BK74" s="244"/>
      <c r="BL74" s="244"/>
      <c r="BM74" s="244"/>
      <c r="BN74" s="244"/>
      <c r="BO74" s="244"/>
      <c r="BP74" s="244"/>
      <c r="BQ74" s="241">
        <v>68</v>
      </c>
      <c r="BR74" s="246"/>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33"/>
    </row>
    <row r="75" spans="1:131" ht="26.25" customHeight="1">
      <c r="A75" s="241">
        <v>8</v>
      </c>
      <c r="B75" s="937" t="s">
        <v>590</v>
      </c>
      <c r="C75" s="938"/>
      <c r="D75" s="938"/>
      <c r="E75" s="938"/>
      <c r="F75" s="938"/>
      <c r="G75" s="938"/>
      <c r="H75" s="938"/>
      <c r="I75" s="938"/>
      <c r="J75" s="938"/>
      <c r="K75" s="938"/>
      <c r="L75" s="938"/>
      <c r="M75" s="938"/>
      <c r="N75" s="938"/>
      <c r="O75" s="938"/>
      <c r="P75" s="939"/>
      <c r="Q75" s="941"/>
      <c r="R75" s="942"/>
      <c r="S75" s="942"/>
      <c r="T75" s="942"/>
      <c r="U75" s="898"/>
      <c r="V75" s="943"/>
      <c r="W75" s="942"/>
      <c r="X75" s="942"/>
      <c r="Y75" s="942"/>
      <c r="Z75" s="898"/>
      <c r="AA75" s="943"/>
      <c r="AB75" s="942"/>
      <c r="AC75" s="942"/>
      <c r="AD75" s="942"/>
      <c r="AE75" s="898"/>
      <c r="AF75" s="943"/>
      <c r="AG75" s="942"/>
      <c r="AH75" s="942"/>
      <c r="AI75" s="942"/>
      <c r="AJ75" s="898"/>
      <c r="AK75" s="943"/>
      <c r="AL75" s="942"/>
      <c r="AM75" s="942"/>
      <c r="AN75" s="942"/>
      <c r="AO75" s="898"/>
      <c r="AP75" s="943"/>
      <c r="AQ75" s="942"/>
      <c r="AR75" s="942"/>
      <c r="AS75" s="942"/>
      <c r="AT75" s="898"/>
      <c r="AU75" s="943"/>
      <c r="AV75" s="942"/>
      <c r="AW75" s="942"/>
      <c r="AX75" s="942"/>
      <c r="AY75" s="898"/>
      <c r="AZ75" s="896"/>
      <c r="BA75" s="896"/>
      <c r="BB75" s="896"/>
      <c r="BC75" s="896"/>
      <c r="BD75" s="897"/>
      <c r="BE75" s="244"/>
      <c r="BF75" s="244"/>
      <c r="BG75" s="244"/>
      <c r="BH75" s="244"/>
      <c r="BI75" s="244"/>
      <c r="BJ75" s="244"/>
      <c r="BK75" s="244"/>
      <c r="BL75" s="244"/>
      <c r="BM75" s="244"/>
      <c r="BN75" s="244"/>
      <c r="BO75" s="244"/>
      <c r="BP75" s="244"/>
      <c r="BQ75" s="241">
        <v>69</v>
      </c>
      <c r="BR75" s="246"/>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33"/>
    </row>
    <row r="76" spans="1:131" ht="26.25" customHeight="1">
      <c r="A76" s="241">
        <v>9</v>
      </c>
      <c r="B76" s="937" t="s">
        <v>591</v>
      </c>
      <c r="C76" s="938"/>
      <c r="D76" s="938"/>
      <c r="E76" s="938"/>
      <c r="F76" s="938"/>
      <c r="G76" s="938"/>
      <c r="H76" s="938"/>
      <c r="I76" s="938"/>
      <c r="J76" s="938"/>
      <c r="K76" s="938"/>
      <c r="L76" s="938"/>
      <c r="M76" s="938"/>
      <c r="N76" s="938"/>
      <c r="O76" s="938"/>
      <c r="P76" s="939"/>
      <c r="Q76" s="941"/>
      <c r="R76" s="942"/>
      <c r="S76" s="942"/>
      <c r="T76" s="942"/>
      <c r="U76" s="898"/>
      <c r="V76" s="943"/>
      <c r="W76" s="942"/>
      <c r="X76" s="942"/>
      <c r="Y76" s="942"/>
      <c r="Z76" s="898"/>
      <c r="AA76" s="943"/>
      <c r="AB76" s="942"/>
      <c r="AC76" s="942"/>
      <c r="AD76" s="942"/>
      <c r="AE76" s="898"/>
      <c r="AF76" s="943"/>
      <c r="AG76" s="942"/>
      <c r="AH76" s="942"/>
      <c r="AI76" s="942"/>
      <c r="AJ76" s="898"/>
      <c r="AK76" s="943"/>
      <c r="AL76" s="942"/>
      <c r="AM76" s="942"/>
      <c r="AN76" s="942"/>
      <c r="AO76" s="898"/>
      <c r="AP76" s="943"/>
      <c r="AQ76" s="942"/>
      <c r="AR76" s="942"/>
      <c r="AS76" s="942"/>
      <c r="AT76" s="898"/>
      <c r="AU76" s="943"/>
      <c r="AV76" s="942"/>
      <c r="AW76" s="942"/>
      <c r="AX76" s="942"/>
      <c r="AY76" s="898"/>
      <c r="AZ76" s="896"/>
      <c r="BA76" s="896"/>
      <c r="BB76" s="896"/>
      <c r="BC76" s="896"/>
      <c r="BD76" s="897"/>
      <c r="BE76" s="244"/>
      <c r="BF76" s="244"/>
      <c r="BG76" s="244"/>
      <c r="BH76" s="244"/>
      <c r="BI76" s="244"/>
      <c r="BJ76" s="244"/>
      <c r="BK76" s="244"/>
      <c r="BL76" s="244"/>
      <c r="BM76" s="244"/>
      <c r="BN76" s="244"/>
      <c r="BO76" s="244"/>
      <c r="BP76" s="244"/>
      <c r="BQ76" s="241">
        <v>70</v>
      </c>
      <c r="BR76" s="246"/>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33"/>
    </row>
    <row r="77" spans="1:131" ht="26.25" customHeight="1">
      <c r="A77" s="241">
        <v>10</v>
      </c>
      <c r="B77" s="937" t="s">
        <v>592</v>
      </c>
      <c r="C77" s="938"/>
      <c r="D77" s="938"/>
      <c r="E77" s="938"/>
      <c r="F77" s="938"/>
      <c r="G77" s="938"/>
      <c r="H77" s="938"/>
      <c r="I77" s="938"/>
      <c r="J77" s="938"/>
      <c r="K77" s="938"/>
      <c r="L77" s="938"/>
      <c r="M77" s="938"/>
      <c r="N77" s="938"/>
      <c r="O77" s="938"/>
      <c r="P77" s="939"/>
      <c r="Q77" s="941"/>
      <c r="R77" s="942"/>
      <c r="S77" s="942"/>
      <c r="T77" s="942"/>
      <c r="U77" s="898"/>
      <c r="V77" s="943"/>
      <c r="W77" s="942"/>
      <c r="X77" s="942"/>
      <c r="Y77" s="942"/>
      <c r="Z77" s="898"/>
      <c r="AA77" s="943"/>
      <c r="AB77" s="942"/>
      <c r="AC77" s="942"/>
      <c r="AD77" s="942"/>
      <c r="AE77" s="898"/>
      <c r="AF77" s="943"/>
      <c r="AG77" s="942"/>
      <c r="AH77" s="942"/>
      <c r="AI77" s="942"/>
      <c r="AJ77" s="898"/>
      <c r="AK77" s="943"/>
      <c r="AL77" s="942"/>
      <c r="AM77" s="942"/>
      <c r="AN77" s="942"/>
      <c r="AO77" s="898"/>
      <c r="AP77" s="943"/>
      <c r="AQ77" s="942"/>
      <c r="AR77" s="942"/>
      <c r="AS77" s="942"/>
      <c r="AT77" s="898"/>
      <c r="AU77" s="943"/>
      <c r="AV77" s="942"/>
      <c r="AW77" s="942"/>
      <c r="AX77" s="942"/>
      <c r="AY77" s="898"/>
      <c r="AZ77" s="896"/>
      <c r="BA77" s="896"/>
      <c r="BB77" s="896"/>
      <c r="BC77" s="896"/>
      <c r="BD77" s="897"/>
      <c r="BE77" s="244"/>
      <c r="BF77" s="244"/>
      <c r="BG77" s="244"/>
      <c r="BH77" s="244"/>
      <c r="BI77" s="244"/>
      <c r="BJ77" s="244"/>
      <c r="BK77" s="244"/>
      <c r="BL77" s="244"/>
      <c r="BM77" s="244"/>
      <c r="BN77" s="244"/>
      <c r="BO77" s="244"/>
      <c r="BP77" s="244"/>
      <c r="BQ77" s="241">
        <v>71</v>
      </c>
      <c r="BR77" s="246"/>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33"/>
    </row>
    <row r="78" spans="1:131" ht="26.25" customHeight="1">
      <c r="A78" s="241">
        <v>11</v>
      </c>
      <c r="B78" s="937" t="s">
        <v>593</v>
      </c>
      <c r="C78" s="938"/>
      <c r="D78" s="938"/>
      <c r="E78" s="938"/>
      <c r="F78" s="938"/>
      <c r="G78" s="938"/>
      <c r="H78" s="938"/>
      <c r="I78" s="938"/>
      <c r="J78" s="938"/>
      <c r="K78" s="938"/>
      <c r="L78" s="938"/>
      <c r="M78" s="938"/>
      <c r="N78" s="938"/>
      <c r="O78" s="938"/>
      <c r="P78" s="939"/>
      <c r="Q78" s="940"/>
      <c r="R78" s="894"/>
      <c r="S78" s="894"/>
      <c r="T78" s="894"/>
      <c r="U78" s="894"/>
      <c r="V78" s="894"/>
      <c r="W78" s="894"/>
      <c r="X78" s="894"/>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4"/>
      <c r="AY78" s="894"/>
      <c r="AZ78" s="896"/>
      <c r="BA78" s="896"/>
      <c r="BB78" s="896"/>
      <c r="BC78" s="896"/>
      <c r="BD78" s="897"/>
      <c r="BE78" s="244"/>
      <c r="BF78" s="244"/>
      <c r="BG78" s="244"/>
      <c r="BH78" s="244"/>
      <c r="BI78" s="244"/>
      <c r="BJ78" s="233"/>
      <c r="BK78" s="233"/>
      <c r="BL78" s="233"/>
      <c r="BM78" s="233"/>
      <c r="BN78" s="233"/>
      <c r="BO78" s="244"/>
      <c r="BP78" s="244"/>
      <c r="BQ78" s="241">
        <v>72</v>
      </c>
      <c r="BR78" s="246"/>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33"/>
    </row>
    <row r="79" spans="1:131" ht="26.25" customHeight="1">
      <c r="A79" s="241">
        <v>12</v>
      </c>
      <c r="B79" s="937" t="s">
        <v>594</v>
      </c>
      <c r="C79" s="938"/>
      <c r="D79" s="938"/>
      <c r="E79" s="938"/>
      <c r="F79" s="938"/>
      <c r="G79" s="938"/>
      <c r="H79" s="938"/>
      <c r="I79" s="938"/>
      <c r="J79" s="938"/>
      <c r="K79" s="938"/>
      <c r="L79" s="938"/>
      <c r="M79" s="938"/>
      <c r="N79" s="938"/>
      <c r="O79" s="938"/>
      <c r="P79" s="939"/>
      <c r="Q79" s="940"/>
      <c r="R79" s="894"/>
      <c r="S79" s="894"/>
      <c r="T79" s="894"/>
      <c r="U79" s="894"/>
      <c r="V79" s="894"/>
      <c r="W79" s="894"/>
      <c r="X79" s="894"/>
      <c r="Y79" s="894"/>
      <c r="Z79" s="894"/>
      <c r="AA79" s="894"/>
      <c r="AB79" s="894"/>
      <c r="AC79" s="894"/>
      <c r="AD79" s="894"/>
      <c r="AE79" s="894"/>
      <c r="AF79" s="894"/>
      <c r="AG79" s="894"/>
      <c r="AH79" s="894"/>
      <c r="AI79" s="894"/>
      <c r="AJ79" s="894"/>
      <c r="AK79" s="894"/>
      <c r="AL79" s="894"/>
      <c r="AM79" s="894"/>
      <c r="AN79" s="894"/>
      <c r="AO79" s="894"/>
      <c r="AP79" s="894"/>
      <c r="AQ79" s="894"/>
      <c r="AR79" s="894"/>
      <c r="AS79" s="894"/>
      <c r="AT79" s="894"/>
      <c r="AU79" s="894"/>
      <c r="AV79" s="894"/>
      <c r="AW79" s="894"/>
      <c r="AX79" s="894"/>
      <c r="AY79" s="894"/>
      <c r="AZ79" s="896"/>
      <c r="BA79" s="896"/>
      <c r="BB79" s="896"/>
      <c r="BC79" s="896"/>
      <c r="BD79" s="897"/>
      <c r="BE79" s="244"/>
      <c r="BF79" s="244"/>
      <c r="BG79" s="244"/>
      <c r="BH79" s="244"/>
      <c r="BI79" s="244"/>
      <c r="BJ79" s="233"/>
      <c r="BK79" s="233"/>
      <c r="BL79" s="233"/>
      <c r="BM79" s="233"/>
      <c r="BN79" s="233"/>
      <c r="BO79" s="244"/>
      <c r="BP79" s="244"/>
      <c r="BQ79" s="241">
        <v>73</v>
      </c>
      <c r="BR79" s="246"/>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33"/>
    </row>
    <row r="80" spans="1:131" ht="26.25" customHeight="1">
      <c r="A80" s="241">
        <v>13</v>
      </c>
      <c r="B80" s="937" t="s">
        <v>595</v>
      </c>
      <c r="C80" s="938"/>
      <c r="D80" s="938"/>
      <c r="E80" s="938"/>
      <c r="F80" s="938"/>
      <c r="G80" s="938"/>
      <c r="H80" s="938"/>
      <c r="I80" s="938"/>
      <c r="J80" s="938"/>
      <c r="K80" s="938"/>
      <c r="L80" s="938"/>
      <c r="M80" s="938"/>
      <c r="N80" s="938"/>
      <c r="O80" s="938"/>
      <c r="P80" s="939"/>
      <c r="Q80" s="940"/>
      <c r="R80" s="894"/>
      <c r="S80" s="894"/>
      <c r="T80" s="894"/>
      <c r="U80" s="894"/>
      <c r="V80" s="894"/>
      <c r="W80" s="894"/>
      <c r="X80" s="894"/>
      <c r="Y80" s="894"/>
      <c r="Z80" s="894"/>
      <c r="AA80" s="894"/>
      <c r="AB80" s="894"/>
      <c r="AC80" s="894"/>
      <c r="AD80" s="894"/>
      <c r="AE80" s="894"/>
      <c r="AF80" s="894"/>
      <c r="AG80" s="894"/>
      <c r="AH80" s="894"/>
      <c r="AI80" s="894"/>
      <c r="AJ80" s="894"/>
      <c r="AK80" s="894"/>
      <c r="AL80" s="894"/>
      <c r="AM80" s="894"/>
      <c r="AN80" s="894"/>
      <c r="AO80" s="894"/>
      <c r="AP80" s="894"/>
      <c r="AQ80" s="894"/>
      <c r="AR80" s="894"/>
      <c r="AS80" s="894"/>
      <c r="AT80" s="894"/>
      <c r="AU80" s="894"/>
      <c r="AV80" s="894"/>
      <c r="AW80" s="894"/>
      <c r="AX80" s="894"/>
      <c r="AY80" s="894"/>
      <c r="AZ80" s="896"/>
      <c r="BA80" s="896"/>
      <c r="BB80" s="896"/>
      <c r="BC80" s="896"/>
      <c r="BD80" s="897"/>
      <c r="BE80" s="244"/>
      <c r="BF80" s="244"/>
      <c r="BG80" s="244"/>
      <c r="BH80" s="244"/>
      <c r="BI80" s="244"/>
      <c r="BJ80" s="244"/>
      <c r="BK80" s="244"/>
      <c r="BL80" s="244"/>
      <c r="BM80" s="244"/>
      <c r="BN80" s="244"/>
      <c r="BO80" s="244"/>
      <c r="BP80" s="244"/>
      <c r="BQ80" s="241">
        <v>74</v>
      </c>
      <c r="BR80" s="246"/>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33"/>
    </row>
    <row r="81" spans="1:131" ht="26.25" customHeight="1">
      <c r="A81" s="241">
        <v>14</v>
      </c>
      <c r="B81" s="937" t="s">
        <v>596</v>
      </c>
      <c r="C81" s="938"/>
      <c r="D81" s="938"/>
      <c r="E81" s="938"/>
      <c r="F81" s="938"/>
      <c r="G81" s="938"/>
      <c r="H81" s="938"/>
      <c r="I81" s="938"/>
      <c r="J81" s="938"/>
      <c r="K81" s="938"/>
      <c r="L81" s="938"/>
      <c r="M81" s="938"/>
      <c r="N81" s="938"/>
      <c r="O81" s="938"/>
      <c r="P81" s="939"/>
      <c r="Q81" s="940"/>
      <c r="R81" s="894"/>
      <c r="S81" s="894"/>
      <c r="T81" s="894"/>
      <c r="U81" s="894"/>
      <c r="V81" s="894"/>
      <c r="W81" s="894"/>
      <c r="X81" s="894"/>
      <c r="Y81" s="894"/>
      <c r="Z81" s="894"/>
      <c r="AA81" s="894"/>
      <c r="AB81" s="894"/>
      <c r="AC81" s="894"/>
      <c r="AD81" s="894"/>
      <c r="AE81" s="894"/>
      <c r="AF81" s="894"/>
      <c r="AG81" s="894"/>
      <c r="AH81" s="894"/>
      <c r="AI81" s="894"/>
      <c r="AJ81" s="894"/>
      <c r="AK81" s="894"/>
      <c r="AL81" s="894"/>
      <c r="AM81" s="894"/>
      <c r="AN81" s="894"/>
      <c r="AO81" s="894"/>
      <c r="AP81" s="894"/>
      <c r="AQ81" s="894"/>
      <c r="AR81" s="894"/>
      <c r="AS81" s="894"/>
      <c r="AT81" s="894"/>
      <c r="AU81" s="894"/>
      <c r="AV81" s="894"/>
      <c r="AW81" s="894"/>
      <c r="AX81" s="894"/>
      <c r="AY81" s="894"/>
      <c r="AZ81" s="896"/>
      <c r="BA81" s="896"/>
      <c r="BB81" s="896"/>
      <c r="BC81" s="896"/>
      <c r="BD81" s="897"/>
      <c r="BE81" s="244"/>
      <c r="BF81" s="244"/>
      <c r="BG81" s="244"/>
      <c r="BH81" s="244"/>
      <c r="BI81" s="244"/>
      <c r="BJ81" s="244"/>
      <c r="BK81" s="244"/>
      <c r="BL81" s="244"/>
      <c r="BM81" s="244"/>
      <c r="BN81" s="244"/>
      <c r="BO81" s="244"/>
      <c r="BP81" s="244"/>
      <c r="BQ81" s="241">
        <v>75</v>
      </c>
      <c r="BR81" s="246"/>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33"/>
    </row>
    <row r="82" spans="1:131" ht="26.25" customHeight="1">
      <c r="A82" s="241">
        <v>15</v>
      </c>
      <c r="B82" s="937" t="s">
        <v>597</v>
      </c>
      <c r="C82" s="938"/>
      <c r="D82" s="938"/>
      <c r="E82" s="938"/>
      <c r="F82" s="938"/>
      <c r="G82" s="938"/>
      <c r="H82" s="938"/>
      <c r="I82" s="938"/>
      <c r="J82" s="938"/>
      <c r="K82" s="938"/>
      <c r="L82" s="938"/>
      <c r="M82" s="938"/>
      <c r="N82" s="938"/>
      <c r="O82" s="938"/>
      <c r="P82" s="939"/>
      <c r="Q82" s="940"/>
      <c r="R82" s="894"/>
      <c r="S82" s="894"/>
      <c r="T82" s="894"/>
      <c r="U82" s="894"/>
      <c r="V82" s="894"/>
      <c r="W82" s="894"/>
      <c r="X82" s="894"/>
      <c r="Y82" s="894"/>
      <c r="Z82" s="894"/>
      <c r="AA82" s="894"/>
      <c r="AB82" s="894"/>
      <c r="AC82" s="894"/>
      <c r="AD82" s="894"/>
      <c r="AE82" s="894"/>
      <c r="AF82" s="894"/>
      <c r="AG82" s="894"/>
      <c r="AH82" s="894"/>
      <c r="AI82" s="894"/>
      <c r="AJ82" s="894"/>
      <c r="AK82" s="894"/>
      <c r="AL82" s="894"/>
      <c r="AM82" s="894"/>
      <c r="AN82" s="894"/>
      <c r="AO82" s="894"/>
      <c r="AP82" s="894"/>
      <c r="AQ82" s="894"/>
      <c r="AR82" s="894"/>
      <c r="AS82" s="894"/>
      <c r="AT82" s="894"/>
      <c r="AU82" s="894"/>
      <c r="AV82" s="894"/>
      <c r="AW82" s="894"/>
      <c r="AX82" s="894"/>
      <c r="AY82" s="894"/>
      <c r="AZ82" s="896"/>
      <c r="BA82" s="896"/>
      <c r="BB82" s="896"/>
      <c r="BC82" s="896"/>
      <c r="BD82" s="897"/>
      <c r="BE82" s="244"/>
      <c r="BF82" s="244"/>
      <c r="BG82" s="244"/>
      <c r="BH82" s="244"/>
      <c r="BI82" s="244"/>
      <c r="BJ82" s="244"/>
      <c r="BK82" s="244"/>
      <c r="BL82" s="244"/>
      <c r="BM82" s="244"/>
      <c r="BN82" s="244"/>
      <c r="BO82" s="244"/>
      <c r="BP82" s="244"/>
      <c r="BQ82" s="241">
        <v>76</v>
      </c>
      <c r="BR82" s="246"/>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33"/>
    </row>
    <row r="83" spans="1:131" ht="26.25" customHeight="1">
      <c r="A83" s="241">
        <v>16</v>
      </c>
      <c r="B83" s="937"/>
      <c r="C83" s="938"/>
      <c r="D83" s="938"/>
      <c r="E83" s="938"/>
      <c r="F83" s="938"/>
      <c r="G83" s="938"/>
      <c r="H83" s="938"/>
      <c r="I83" s="938"/>
      <c r="J83" s="938"/>
      <c r="K83" s="938"/>
      <c r="L83" s="938"/>
      <c r="M83" s="938"/>
      <c r="N83" s="938"/>
      <c r="O83" s="938"/>
      <c r="P83" s="939"/>
      <c r="Q83" s="940"/>
      <c r="R83" s="894"/>
      <c r="S83" s="894"/>
      <c r="T83" s="894"/>
      <c r="U83" s="894"/>
      <c r="V83" s="894"/>
      <c r="W83" s="894"/>
      <c r="X83" s="894"/>
      <c r="Y83" s="894"/>
      <c r="Z83" s="894"/>
      <c r="AA83" s="894"/>
      <c r="AB83" s="894"/>
      <c r="AC83" s="894"/>
      <c r="AD83" s="894"/>
      <c r="AE83" s="894"/>
      <c r="AF83" s="894"/>
      <c r="AG83" s="894"/>
      <c r="AH83" s="894"/>
      <c r="AI83" s="894"/>
      <c r="AJ83" s="894"/>
      <c r="AK83" s="894"/>
      <c r="AL83" s="894"/>
      <c r="AM83" s="894"/>
      <c r="AN83" s="894"/>
      <c r="AO83" s="894"/>
      <c r="AP83" s="894"/>
      <c r="AQ83" s="894"/>
      <c r="AR83" s="894"/>
      <c r="AS83" s="894"/>
      <c r="AT83" s="894"/>
      <c r="AU83" s="894"/>
      <c r="AV83" s="894"/>
      <c r="AW83" s="894"/>
      <c r="AX83" s="894"/>
      <c r="AY83" s="894"/>
      <c r="AZ83" s="896"/>
      <c r="BA83" s="896"/>
      <c r="BB83" s="896"/>
      <c r="BC83" s="896"/>
      <c r="BD83" s="897"/>
      <c r="BE83" s="244"/>
      <c r="BF83" s="244"/>
      <c r="BG83" s="244"/>
      <c r="BH83" s="244"/>
      <c r="BI83" s="244"/>
      <c r="BJ83" s="244"/>
      <c r="BK83" s="244"/>
      <c r="BL83" s="244"/>
      <c r="BM83" s="244"/>
      <c r="BN83" s="244"/>
      <c r="BO83" s="244"/>
      <c r="BP83" s="244"/>
      <c r="BQ83" s="241">
        <v>77</v>
      </c>
      <c r="BR83" s="246"/>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33"/>
    </row>
    <row r="84" spans="1:131" ht="26.25" customHeight="1">
      <c r="A84" s="241">
        <v>17</v>
      </c>
      <c r="B84" s="937"/>
      <c r="C84" s="938"/>
      <c r="D84" s="938"/>
      <c r="E84" s="938"/>
      <c r="F84" s="938"/>
      <c r="G84" s="938"/>
      <c r="H84" s="938"/>
      <c r="I84" s="938"/>
      <c r="J84" s="938"/>
      <c r="K84" s="938"/>
      <c r="L84" s="938"/>
      <c r="M84" s="938"/>
      <c r="N84" s="938"/>
      <c r="O84" s="938"/>
      <c r="P84" s="939"/>
      <c r="Q84" s="940"/>
      <c r="R84" s="894"/>
      <c r="S84" s="894"/>
      <c r="T84" s="894"/>
      <c r="U84" s="894"/>
      <c r="V84" s="894"/>
      <c r="W84" s="894"/>
      <c r="X84" s="894"/>
      <c r="Y84" s="894"/>
      <c r="Z84" s="894"/>
      <c r="AA84" s="894"/>
      <c r="AB84" s="894"/>
      <c r="AC84" s="894"/>
      <c r="AD84" s="894"/>
      <c r="AE84" s="894"/>
      <c r="AF84" s="894"/>
      <c r="AG84" s="894"/>
      <c r="AH84" s="894"/>
      <c r="AI84" s="894"/>
      <c r="AJ84" s="894"/>
      <c r="AK84" s="894"/>
      <c r="AL84" s="894"/>
      <c r="AM84" s="894"/>
      <c r="AN84" s="894"/>
      <c r="AO84" s="894"/>
      <c r="AP84" s="894"/>
      <c r="AQ84" s="894"/>
      <c r="AR84" s="894"/>
      <c r="AS84" s="894"/>
      <c r="AT84" s="894"/>
      <c r="AU84" s="894"/>
      <c r="AV84" s="894"/>
      <c r="AW84" s="894"/>
      <c r="AX84" s="894"/>
      <c r="AY84" s="894"/>
      <c r="AZ84" s="896"/>
      <c r="BA84" s="896"/>
      <c r="BB84" s="896"/>
      <c r="BC84" s="896"/>
      <c r="BD84" s="897"/>
      <c r="BE84" s="244"/>
      <c r="BF84" s="244"/>
      <c r="BG84" s="244"/>
      <c r="BH84" s="244"/>
      <c r="BI84" s="244"/>
      <c r="BJ84" s="244"/>
      <c r="BK84" s="244"/>
      <c r="BL84" s="244"/>
      <c r="BM84" s="244"/>
      <c r="BN84" s="244"/>
      <c r="BO84" s="244"/>
      <c r="BP84" s="244"/>
      <c r="BQ84" s="241">
        <v>78</v>
      </c>
      <c r="BR84" s="246"/>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33"/>
    </row>
    <row r="85" spans="1:131" ht="26.25" customHeight="1">
      <c r="A85" s="241">
        <v>18</v>
      </c>
      <c r="B85" s="937"/>
      <c r="C85" s="938"/>
      <c r="D85" s="938"/>
      <c r="E85" s="938"/>
      <c r="F85" s="938"/>
      <c r="G85" s="938"/>
      <c r="H85" s="938"/>
      <c r="I85" s="938"/>
      <c r="J85" s="938"/>
      <c r="K85" s="938"/>
      <c r="L85" s="938"/>
      <c r="M85" s="938"/>
      <c r="N85" s="938"/>
      <c r="O85" s="938"/>
      <c r="P85" s="939"/>
      <c r="Q85" s="940"/>
      <c r="R85" s="894"/>
      <c r="S85" s="894"/>
      <c r="T85" s="894"/>
      <c r="U85" s="894"/>
      <c r="V85" s="894"/>
      <c r="W85" s="894"/>
      <c r="X85" s="894"/>
      <c r="Y85" s="894"/>
      <c r="Z85" s="894"/>
      <c r="AA85" s="894"/>
      <c r="AB85" s="894"/>
      <c r="AC85" s="894"/>
      <c r="AD85" s="894"/>
      <c r="AE85" s="894"/>
      <c r="AF85" s="894"/>
      <c r="AG85" s="894"/>
      <c r="AH85" s="894"/>
      <c r="AI85" s="894"/>
      <c r="AJ85" s="894"/>
      <c r="AK85" s="894"/>
      <c r="AL85" s="894"/>
      <c r="AM85" s="894"/>
      <c r="AN85" s="894"/>
      <c r="AO85" s="894"/>
      <c r="AP85" s="894"/>
      <c r="AQ85" s="894"/>
      <c r="AR85" s="894"/>
      <c r="AS85" s="894"/>
      <c r="AT85" s="894"/>
      <c r="AU85" s="894"/>
      <c r="AV85" s="894"/>
      <c r="AW85" s="894"/>
      <c r="AX85" s="894"/>
      <c r="AY85" s="894"/>
      <c r="AZ85" s="896"/>
      <c r="BA85" s="896"/>
      <c r="BB85" s="896"/>
      <c r="BC85" s="896"/>
      <c r="BD85" s="897"/>
      <c r="BE85" s="244"/>
      <c r="BF85" s="244"/>
      <c r="BG85" s="244"/>
      <c r="BH85" s="244"/>
      <c r="BI85" s="244"/>
      <c r="BJ85" s="244"/>
      <c r="BK85" s="244"/>
      <c r="BL85" s="244"/>
      <c r="BM85" s="244"/>
      <c r="BN85" s="244"/>
      <c r="BO85" s="244"/>
      <c r="BP85" s="244"/>
      <c r="BQ85" s="241">
        <v>79</v>
      </c>
      <c r="BR85" s="246"/>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33"/>
    </row>
    <row r="86" spans="1:131" ht="26.25" customHeight="1">
      <c r="A86" s="241">
        <v>19</v>
      </c>
      <c r="B86" s="937"/>
      <c r="C86" s="938"/>
      <c r="D86" s="938"/>
      <c r="E86" s="938"/>
      <c r="F86" s="938"/>
      <c r="G86" s="938"/>
      <c r="H86" s="938"/>
      <c r="I86" s="938"/>
      <c r="J86" s="938"/>
      <c r="K86" s="938"/>
      <c r="L86" s="938"/>
      <c r="M86" s="938"/>
      <c r="N86" s="938"/>
      <c r="O86" s="938"/>
      <c r="P86" s="939"/>
      <c r="Q86" s="940"/>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896"/>
      <c r="BA86" s="896"/>
      <c r="BB86" s="896"/>
      <c r="BC86" s="896"/>
      <c r="BD86" s="897"/>
      <c r="BE86" s="244"/>
      <c r="BF86" s="244"/>
      <c r="BG86" s="244"/>
      <c r="BH86" s="244"/>
      <c r="BI86" s="244"/>
      <c r="BJ86" s="244"/>
      <c r="BK86" s="244"/>
      <c r="BL86" s="244"/>
      <c r="BM86" s="244"/>
      <c r="BN86" s="244"/>
      <c r="BO86" s="244"/>
      <c r="BP86" s="244"/>
      <c r="BQ86" s="241">
        <v>80</v>
      </c>
      <c r="BR86" s="246"/>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33"/>
    </row>
    <row r="87" spans="1:131" ht="26.25" customHeight="1">
      <c r="A87" s="247">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49"/>
      <c r="BA87" s="949"/>
      <c r="BB87" s="949"/>
      <c r="BC87" s="949"/>
      <c r="BD87" s="950"/>
      <c r="BE87" s="244"/>
      <c r="BF87" s="244"/>
      <c r="BG87" s="244"/>
      <c r="BH87" s="244"/>
      <c r="BI87" s="244"/>
      <c r="BJ87" s="244"/>
      <c r="BK87" s="244"/>
      <c r="BL87" s="244"/>
      <c r="BM87" s="244"/>
      <c r="BN87" s="244"/>
      <c r="BO87" s="244"/>
      <c r="BP87" s="244"/>
      <c r="BQ87" s="241">
        <v>81</v>
      </c>
      <c r="BR87" s="246"/>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33"/>
    </row>
    <row r="88" spans="1:131" ht="26.25" customHeight="1" thickBot="1">
      <c r="A88" s="243" t="s">
        <v>396</v>
      </c>
      <c r="B88" s="853" t="s">
        <v>426</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c r="AG88" s="908"/>
      <c r="AH88" s="908"/>
      <c r="AI88" s="908"/>
      <c r="AJ88" s="908"/>
      <c r="AK88" s="905"/>
      <c r="AL88" s="905"/>
      <c r="AM88" s="905"/>
      <c r="AN88" s="905"/>
      <c r="AO88" s="905"/>
      <c r="AP88" s="908"/>
      <c r="AQ88" s="908"/>
      <c r="AR88" s="908"/>
      <c r="AS88" s="908"/>
      <c r="AT88" s="908"/>
      <c r="AU88" s="908"/>
      <c r="AV88" s="908"/>
      <c r="AW88" s="908"/>
      <c r="AX88" s="908"/>
      <c r="AY88" s="908"/>
      <c r="AZ88" s="913"/>
      <c r="BA88" s="913"/>
      <c r="BB88" s="913"/>
      <c r="BC88" s="913"/>
      <c r="BD88" s="914"/>
      <c r="BE88" s="244"/>
      <c r="BF88" s="244"/>
      <c r="BG88" s="244"/>
      <c r="BH88" s="244"/>
      <c r="BI88" s="244"/>
      <c r="BJ88" s="244"/>
      <c r="BK88" s="244"/>
      <c r="BL88" s="244"/>
      <c r="BM88" s="244"/>
      <c r="BN88" s="244"/>
      <c r="BO88" s="244"/>
      <c r="BP88" s="244"/>
      <c r="BQ88" s="241">
        <v>82</v>
      </c>
      <c r="BR88" s="246"/>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33"/>
    </row>
    <row r="89" spans="1:131" ht="26.25" hidden="1" customHeight="1">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33"/>
    </row>
    <row r="90" spans="1:131" ht="26.25" hidden="1" customHeight="1">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33"/>
    </row>
    <row r="91" spans="1:131" ht="26.25" hidden="1" customHeight="1">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33"/>
    </row>
    <row r="92" spans="1:131" ht="26.25" hidden="1" customHeight="1">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33"/>
    </row>
    <row r="93" spans="1:131" ht="26.25" hidden="1" customHeight="1">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33"/>
    </row>
    <row r="94" spans="1:131" ht="26.25" hidden="1" customHeight="1">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33"/>
    </row>
    <row r="95" spans="1:131" ht="26.25" hidden="1" customHeight="1">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33"/>
    </row>
    <row r="96" spans="1:131" ht="26.25" hidden="1" customHeight="1">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33"/>
    </row>
    <row r="97" spans="1:131" ht="26.25" hidden="1" customHeight="1">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33"/>
    </row>
    <row r="98" spans="1:131" ht="26.25" hidden="1" customHeight="1">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33"/>
    </row>
    <row r="99" spans="1:131" ht="26.25" hidden="1" customHeight="1">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33"/>
    </row>
    <row r="100" spans="1:131" ht="26.25" hidden="1" customHeight="1">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33"/>
    </row>
    <row r="101" spans="1:131" ht="26.25" hidden="1" customHeight="1">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33"/>
    </row>
    <row r="102" spans="1:131" ht="26.25" customHeight="1" thickBot="1">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396</v>
      </c>
      <c r="BR102" s="853" t="s">
        <v>427</v>
      </c>
      <c r="BS102" s="854"/>
      <c r="BT102" s="854"/>
      <c r="BU102" s="854"/>
      <c r="BV102" s="854"/>
      <c r="BW102" s="854"/>
      <c r="BX102" s="854"/>
      <c r="BY102" s="854"/>
      <c r="BZ102" s="854"/>
      <c r="CA102" s="854"/>
      <c r="CB102" s="854"/>
      <c r="CC102" s="854"/>
      <c r="CD102" s="854"/>
      <c r="CE102" s="854"/>
      <c r="CF102" s="854"/>
      <c r="CG102" s="855"/>
      <c r="CH102" s="951"/>
      <c r="CI102" s="952"/>
      <c r="CJ102" s="952"/>
      <c r="CK102" s="952"/>
      <c r="CL102" s="953"/>
      <c r="CM102" s="951"/>
      <c r="CN102" s="952"/>
      <c r="CO102" s="952"/>
      <c r="CP102" s="952"/>
      <c r="CQ102" s="953"/>
      <c r="CR102" s="954"/>
      <c r="CS102" s="916"/>
      <c r="CT102" s="916"/>
      <c r="CU102" s="916"/>
      <c r="CV102" s="955"/>
      <c r="CW102" s="954"/>
      <c r="CX102" s="916"/>
      <c r="CY102" s="916"/>
      <c r="CZ102" s="916"/>
      <c r="DA102" s="955"/>
      <c r="DB102" s="954"/>
      <c r="DC102" s="916"/>
      <c r="DD102" s="916"/>
      <c r="DE102" s="916"/>
      <c r="DF102" s="955"/>
      <c r="DG102" s="954"/>
      <c r="DH102" s="916"/>
      <c r="DI102" s="916"/>
      <c r="DJ102" s="916"/>
      <c r="DK102" s="955"/>
      <c r="DL102" s="954"/>
      <c r="DM102" s="916"/>
      <c r="DN102" s="916"/>
      <c r="DO102" s="916"/>
      <c r="DP102" s="955"/>
      <c r="DQ102" s="954"/>
      <c r="DR102" s="916"/>
      <c r="DS102" s="916"/>
      <c r="DT102" s="916"/>
      <c r="DU102" s="955"/>
      <c r="DV102" s="853"/>
      <c r="DW102" s="854"/>
      <c r="DX102" s="854"/>
      <c r="DY102" s="854"/>
      <c r="DZ102" s="978"/>
      <c r="EA102" s="233"/>
    </row>
    <row r="103" spans="1:131" ht="26.25" customHeight="1">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79" t="s">
        <v>428</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33"/>
    </row>
    <row r="104" spans="1:131" ht="26.25" customHeight="1">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80" t="s">
        <v>429</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33"/>
    </row>
    <row r="105" spans="1:131" ht="11.25" customHeight="1">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c r="A107" s="252" t="s">
        <v>430</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431</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c r="A108" s="981" t="s">
        <v>432</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433</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33" customFormat="1" ht="26.25" customHeight="1">
      <c r="A109" s="976" t="s">
        <v>434</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435</v>
      </c>
      <c r="AB109" s="957"/>
      <c r="AC109" s="957"/>
      <c r="AD109" s="957"/>
      <c r="AE109" s="958"/>
      <c r="AF109" s="956" t="s">
        <v>436</v>
      </c>
      <c r="AG109" s="957"/>
      <c r="AH109" s="957"/>
      <c r="AI109" s="957"/>
      <c r="AJ109" s="958"/>
      <c r="AK109" s="956" t="s">
        <v>306</v>
      </c>
      <c r="AL109" s="957"/>
      <c r="AM109" s="957"/>
      <c r="AN109" s="957"/>
      <c r="AO109" s="958"/>
      <c r="AP109" s="956" t="s">
        <v>437</v>
      </c>
      <c r="AQ109" s="957"/>
      <c r="AR109" s="957"/>
      <c r="AS109" s="957"/>
      <c r="AT109" s="959"/>
      <c r="AU109" s="976" t="s">
        <v>434</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435</v>
      </c>
      <c r="BR109" s="957"/>
      <c r="BS109" s="957"/>
      <c r="BT109" s="957"/>
      <c r="BU109" s="958"/>
      <c r="BV109" s="956" t="s">
        <v>436</v>
      </c>
      <c r="BW109" s="957"/>
      <c r="BX109" s="957"/>
      <c r="BY109" s="957"/>
      <c r="BZ109" s="958"/>
      <c r="CA109" s="956" t="s">
        <v>306</v>
      </c>
      <c r="CB109" s="957"/>
      <c r="CC109" s="957"/>
      <c r="CD109" s="957"/>
      <c r="CE109" s="958"/>
      <c r="CF109" s="977" t="s">
        <v>437</v>
      </c>
      <c r="CG109" s="977"/>
      <c r="CH109" s="977"/>
      <c r="CI109" s="977"/>
      <c r="CJ109" s="977"/>
      <c r="CK109" s="956" t="s">
        <v>438</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435</v>
      </c>
      <c r="DH109" s="957"/>
      <c r="DI109" s="957"/>
      <c r="DJ109" s="957"/>
      <c r="DK109" s="958"/>
      <c r="DL109" s="956" t="s">
        <v>436</v>
      </c>
      <c r="DM109" s="957"/>
      <c r="DN109" s="957"/>
      <c r="DO109" s="957"/>
      <c r="DP109" s="958"/>
      <c r="DQ109" s="956" t="s">
        <v>306</v>
      </c>
      <c r="DR109" s="957"/>
      <c r="DS109" s="957"/>
      <c r="DT109" s="957"/>
      <c r="DU109" s="958"/>
      <c r="DV109" s="956" t="s">
        <v>437</v>
      </c>
      <c r="DW109" s="957"/>
      <c r="DX109" s="957"/>
      <c r="DY109" s="957"/>
      <c r="DZ109" s="959"/>
    </row>
    <row r="110" spans="1:131" s="233" customFormat="1" ht="26.25" customHeight="1">
      <c r="A110" s="960" t="s">
        <v>439</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3074223</v>
      </c>
      <c r="AB110" s="964"/>
      <c r="AC110" s="964"/>
      <c r="AD110" s="964"/>
      <c r="AE110" s="965"/>
      <c r="AF110" s="966">
        <v>3125978</v>
      </c>
      <c r="AG110" s="964"/>
      <c r="AH110" s="964"/>
      <c r="AI110" s="964"/>
      <c r="AJ110" s="965"/>
      <c r="AK110" s="966">
        <v>3008374</v>
      </c>
      <c r="AL110" s="964"/>
      <c r="AM110" s="964"/>
      <c r="AN110" s="964"/>
      <c r="AO110" s="965"/>
      <c r="AP110" s="967">
        <v>20.8</v>
      </c>
      <c r="AQ110" s="968"/>
      <c r="AR110" s="968"/>
      <c r="AS110" s="968"/>
      <c r="AT110" s="969"/>
      <c r="AU110" s="970" t="s">
        <v>72</v>
      </c>
      <c r="AV110" s="971"/>
      <c r="AW110" s="971"/>
      <c r="AX110" s="971"/>
      <c r="AY110" s="971"/>
      <c r="AZ110" s="993" t="s">
        <v>440</v>
      </c>
      <c r="BA110" s="961"/>
      <c r="BB110" s="961"/>
      <c r="BC110" s="961"/>
      <c r="BD110" s="961"/>
      <c r="BE110" s="961"/>
      <c r="BF110" s="961"/>
      <c r="BG110" s="961"/>
      <c r="BH110" s="961"/>
      <c r="BI110" s="961"/>
      <c r="BJ110" s="961"/>
      <c r="BK110" s="961"/>
      <c r="BL110" s="961"/>
      <c r="BM110" s="961"/>
      <c r="BN110" s="961"/>
      <c r="BO110" s="961"/>
      <c r="BP110" s="962"/>
      <c r="BQ110" s="994">
        <v>32415723</v>
      </c>
      <c r="BR110" s="995"/>
      <c r="BS110" s="995"/>
      <c r="BT110" s="995"/>
      <c r="BU110" s="995"/>
      <c r="BV110" s="995">
        <v>35648867</v>
      </c>
      <c r="BW110" s="995"/>
      <c r="BX110" s="995"/>
      <c r="BY110" s="995"/>
      <c r="BZ110" s="995"/>
      <c r="CA110" s="995">
        <v>38629831</v>
      </c>
      <c r="CB110" s="995"/>
      <c r="CC110" s="995"/>
      <c r="CD110" s="995"/>
      <c r="CE110" s="995"/>
      <c r="CF110" s="1008">
        <v>267.10000000000002</v>
      </c>
      <c r="CG110" s="1009"/>
      <c r="CH110" s="1009"/>
      <c r="CI110" s="1009"/>
      <c r="CJ110" s="1009"/>
      <c r="CK110" s="1010" t="s">
        <v>441</v>
      </c>
      <c r="CL110" s="1011"/>
      <c r="CM110" s="993" t="s">
        <v>442</v>
      </c>
      <c r="CN110" s="961"/>
      <c r="CO110" s="961"/>
      <c r="CP110" s="961"/>
      <c r="CQ110" s="961"/>
      <c r="CR110" s="961"/>
      <c r="CS110" s="961"/>
      <c r="CT110" s="961"/>
      <c r="CU110" s="961"/>
      <c r="CV110" s="961"/>
      <c r="CW110" s="961"/>
      <c r="CX110" s="961"/>
      <c r="CY110" s="961"/>
      <c r="CZ110" s="961"/>
      <c r="DA110" s="961"/>
      <c r="DB110" s="961"/>
      <c r="DC110" s="961"/>
      <c r="DD110" s="961"/>
      <c r="DE110" s="961"/>
      <c r="DF110" s="962"/>
      <c r="DG110" s="994" t="s">
        <v>443</v>
      </c>
      <c r="DH110" s="995"/>
      <c r="DI110" s="995"/>
      <c r="DJ110" s="995"/>
      <c r="DK110" s="995"/>
      <c r="DL110" s="995" t="s">
        <v>398</v>
      </c>
      <c r="DM110" s="995"/>
      <c r="DN110" s="995"/>
      <c r="DO110" s="995"/>
      <c r="DP110" s="995"/>
      <c r="DQ110" s="995" t="s">
        <v>398</v>
      </c>
      <c r="DR110" s="995"/>
      <c r="DS110" s="995"/>
      <c r="DT110" s="995"/>
      <c r="DU110" s="995"/>
      <c r="DV110" s="996" t="s">
        <v>444</v>
      </c>
      <c r="DW110" s="996"/>
      <c r="DX110" s="996"/>
      <c r="DY110" s="996"/>
      <c r="DZ110" s="997"/>
    </row>
    <row r="111" spans="1:131" s="233" customFormat="1" ht="26.25" customHeight="1">
      <c r="A111" s="998" t="s">
        <v>445</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416</v>
      </c>
      <c r="AB111" s="1002"/>
      <c r="AC111" s="1002"/>
      <c r="AD111" s="1002"/>
      <c r="AE111" s="1003"/>
      <c r="AF111" s="1004" t="s">
        <v>443</v>
      </c>
      <c r="AG111" s="1002"/>
      <c r="AH111" s="1002"/>
      <c r="AI111" s="1002"/>
      <c r="AJ111" s="1003"/>
      <c r="AK111" s="1004" t="s">
        <v>443</v>
      </c>
      <c r="AL111" s="1002"/>
      <c r="AM111" s="1002"/>
      <c r="AN111" s="1002"/>
      <c r="AO111" s="1003"/>
      <c r="AP111" s="1005" t="s">
        <v>443</v>
      </c>
      <c r="AQ111" s="1006"/>
      <c r="AR111" s="1006"/>
      <c r="AS111" s="1006"/>
      <c r="AT111" s="1007"/>
      <c r="AU111" s="972"/>
      <c r="AV111" s="973"/>
      <c r="AW111" s="973"/>
      <c r="AX111" s="973"/>
      <c r="AY111" s="973"/>
      <c r="AZ111" s="986" t="s">
        <v>446</v>
      </c>
      <c r="BA111" s="987"/>
      <c r="BB111" s="987"/>
      <c r="BC111" s="987"/>
      <c r="BD111" s="987"/>
      <c r="BE111" s="987"/>
      <c r="BF111" s="987"/>
      <c r="BG111" s="987"/>
      <c r="BH111" s="987"/>
      <c r="BI111" s="987"/>
      <c r="BJ111" s="987"/>
      <c r="BK111" s="987"/>
      <c r="BL111" s="987"/>
      <c r="BM111" s="987"/>
      <c r="BN111" s="987"/>
      <c r="BO111" s="987"/>
      <c r="BP111" s="988"/>
      <c r="BQ111" s="989">
        <v>756452</v>
      </c>
      <c r="BR111" s="990"/>
      <c r="BS111" s="990"/>
      <c r="BT111" s="990"/>
      <c r="BU111" s="990"/>
      <c r="BV111" s="990">
        <v>638772</v>
      </c>
      <c r="BW111" s="990"/>
      <c r="BX111" s="990"/>
      <c r="BY111" s="990"/>
      <c r="BZ111" s="990"/>
      <c r="CA111" s="990">
        <v>570139</v>
      </c>
      <c r="CB111" s="990"/>
      <c r="CC111" s="990"/>
      <c r="CD111" s="990"/>
      <c r="CE111" s="990"/>
      <c r="CF111" s="984">
        <v>3.9</v>
      </c>
      <c r="CG111" s="985"/>
      <c r="CH111" s="985"/>
      <c r="CI111" s="985"/>
      <c r="CJ111" s="985"/>
      <c r="CK111" s="1012"/>
      <c r="CL111" s="1013"/>
      <c r="CM111" s="986" t="s">
        <v>447</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443</v>
      </c>
      <c r="DH111" s="990"/>
      <c r="DI111" s="990"/>
      <c r="DJ111" s="990"/>
      <c r="DK111" s="990"/>
      <c r="DL111" s="990" t="s">
        <v>398</v>
      </c>
      <c r="DM111" s="990"/>
      <c r="DN111" s="990"/>
      <c r="DO111" s="990"/>
      <c r="DP111" s="990"/>
      <c r="DQ111" s="990" t="s">
        <v>398</v>
      </c>
      <c r="DR111" s="990"/>
      <c r="DS111" s="990"/>
      <c r="DT111" s="990"/>
      <c r="DU111" s="990"/>
      <c r="DV111" s="991" t="s">
        <v>398</v>
      </c>
      <c r="DW111" s="991"/>
      <c r="DX111" s="991"/>
      <c r="DY111" s="991"/>
      <c r="DZ111" s="992"/>
    </row>
    <row r="112" spans="1:131" s="233" customFormat="1" ht="26.25" customHeight="1">
      <c r="A112" s="1016" t="s">
        <v>448</v>
      </c>
      <c r="B112" s="1017"/>
      <c r="C112" s="987" t="s">
        <v>449</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8"/>
      <c r="AA112" s="1022" t="s">
        <v>398</v>
      </c>
      <c r="AB112" s="1023"/>
      <c r="AC112" s="1023"/>
      <c r="AD112" s="1023"/>
      <c r="AE112" s="1024"/>
      <c r="AF112" s="1025" t="s">
        <v>416</v>
      </c>
      <c r="AG112" s="1023"/>
      <c r="AH112" s="1023"/>
      <c r="AI112" s="1023"/>
      <c r="AJ112" s="1024"/>
      <c r="AK112" s="1025" t="s">
        <v>398</v>
      </c>
      <c r="AL112" s="1023"/>
      <c r="AM112" s="1023"/>
      <c r="AN112" s="1023"/>
      <c r="AO112" s="1024"/>
      <c r="AP112" s="1026" t="s">
        <v>443</v>
      </c>
      <c r="AQ112" s="1027"/>
      <c r="AR112" s="1027"/>
      <c r="AS112" s="1027"/>
      <c r="AT112" s="1028"/>
      <c r="AU112" s="972"/>
      <c r="AV112" s="973"/>
      <c r="AW112" s="973"/>
      <c r="AX112" s="973"/>
      <c r="AY112" s="973"/>
      <c r="AZ112" s="986" t="s">
        <v>450</v>
      </c>
      <c r="BA112" s="987"/>
      <c r="BB112" s="987"/>
      <c r="BC112" s="987"/>
      <c r="BD112" s="987"/>
      <c r="BE112" s="987"/>
      <c r="BF112" s="987"/>
      <c r="BG112" s="987"/>
      <c r="BH112" s="987"/>
      <c r="BI112" s="987"/>
      <c r="BJ112" s="987"/>
      <c r="BK112" s="987"/>
      <c r="BL112" s="987"/>
      <c r="BM112" s="987"/>
      <c r="BN112" s="987"/>
      <c r="BO112" s="987"/>
      <c r="BP112" s="988"/>
      <c r="BQ112" s="989">
        <v>6281729</v>
      </c>
      <c r="BR112" s="990"/>
      <c r="BS112" s="990"/>
      <c r="BT112" s="990"/>
      <c r="BU112" s="990"/>
      <c r="BV112" s="990">
        <v>5945676</v>
      </c>
      <c r="BW112" s="990"/>
      <c r="BX112" s="990"/>
      <c r="BY112" s="990"/>
      <c r="BZ112" s="990"/>
      <c r="CA112" s="990">
        <v>5493329</v>
      </c>
      <c r="CB112" s="990"/>
      <c r="CC112" s="990"/>
      <c r="CD112" s="990"/>
      <c r="CE112" s="990"/>
      <c r="CF112" s="984">
        <v>38</v>
      </c>
      <c r="CG112" s="985"/>
      <c r="CH112" s="985"/>
      <c r="CI112" s="985"/>
      <c r="CJ112" s="985"/>
      <c r="CK112" s="1012"/>
      <c r="CL112" s="1013"/>
      <c r="CM112" s="986" t="s">
        <v>451</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398</v>
      </c>
      <c r="DH112" s="990"/>
      <c r="DI112" s="990"/>
      <c r="DJ112" s="990"/>
      <c r="DK112" s="990"/>
      <c r="DL112" s="990" t="s">
        <v>443</v>
      </c>
      <c r="DM112" s="990"/>
      <c r="DN112" s="990"/>
      <c r="DO112" s="990"/>
      <c r="DP112" s="990"/>
      <c r="DQ112" s="990" t="s">
        <v>398</v>
      </c>
      <c r="DR112" s="990"/>
      <c r="DS112" s="990"/>
      <c r="DT112" s="990"/>
      <c r="DU112" s="990"/>
      <c r="DV112" s="991" t="s">
        <v>443</v>
      </c>
      <c r="DW112" s="991"/>
      <c r="DX112" s="991"/>
      <c r="DY112" s="991"/>
      <c r="DZ112" s="992"/>
    </row>
    <row r="113" spans="1:130" s="233" customFormat="1" ht="26.25" customHeight="1">
      <c r="A113" s="1018"/>
      <c r="B113" s="1019"/>
      <c r="C113" s="987" t="s">
        <v>452</v>
      </c>
      <c r="D113" s="987"/>
      <c r="E113" s="987"/>
      <c r="F113" s="987"/>
      <c r="G113" s="987"/>
      <c r="H113" s="987"/>
      <c r="I113" s="987"/>
      <c r="J113" s="987"/>
      <c r="K113" s="987"/>
      <c r="L113" s="987"/>
      <c r="M113" s="987"/>
      <c r="N113" s="987"/>
      <c r="O113" s="987"/>
      <c r="P113" s="987"/>
      <c r="Q113" s="987"/>
      <c r="R113" s="987"/>
      <c r="S113" s="987"/>
      <c r="T113" s="987"/>
      <c r="U113" s="987"/>
      <c r="V113" s="987"/>
      <c r="W113" s="987"/>
      <c r="X113" s="987"/>
      <c r="Y113" s="987"/>
      <c r="Z113" s="988"/>
      <c r="AA113" s="1001">
        <v>466442</v>
      </c>
      <c r="AB113" s="1002"/>
      <c r="AC113" s="1002"/>
      <c r="AD113" s="1002"/>
      <c r="AE113" s="1003"/>
      <c r="AF113" s="1004">
        <v>473750</v>
      </c>
      <c r="AG113" s="1002"/>
      <c r="AH113" s="1002"/>
      <c r="AI113" s="1002"/>
      <c r="AJ113" s="1003"/>
      <c r="AK113" s="1004">
        <v>457000</v>
      </c>
      <c r="AL113" s="1002"/>
      <c r="AM113" s="1002"/>
      <c r="AN113" s="1002"/>
      <c r="AO113" s="1003"/>
      <c r="AP113" s="1005">
        <v>3.2</v>
      </c>
      <c r="AQ113" s="1006"/>
      <c r="AR113" s="1006"/>
      <c r="AS113" s="1006"/>
      <c r="AT113" s="1007"/>
      <c r="AU113" s="972"/>
      <c r="AV113" s="973"/>
      <c r="AW113" s="973"/>
      <c r="AX113" s="973"/>
      <c r="AY113" s="973"/>
      <c r="AZ113" s="986" t="s">
        <v>453</v>
      </c>
      <c r="BA113" s="987"/>
      <c r="BB113" s="987"/>
      <c r="BC113" s="987"/>
      <c r="BD113" s="987"/>
      <c r="BE113" s="987"/>
      <c r="BF113" s="987"/>
      <c r="BG113" s="987"/>
      <c r="BH113" s="987"/>
      <c r="BI113" s="987"/>
      <c r="BJ113" s="987"/>
      <c r="BK113" s="987"/>
      <c r="BL113" s="987"/>
      <c r="BM113" s="987"/>
      <c r="BN113" s="987"/>
      <c r="BO113" s="987"/>
      <c r="BP113" s="988"/>
      <c r="BQ113" s="989" t="s">
        <v>398</v>
      </c>
      <c r="BR113" s="990"/>
      <c r="BS113" s="990"/>
      <c r="BT113" s="990"/>
      <c r="BU113" s="990"/>
      <c r="BV113" s="990" t="s">
        <v>398</v>
      </c>
      <c r="BW113" s="990"/>
      <c r="BX113" s="990"/>
      <c r="BY113" s="990"/>
      <c r="BZ113" s="990"/>
      <c r="CA113" s="990" t="s">
        <v>443</v>
      </c>
      <c r="CB113" s="990"/>
      <c r="CC113" s="990"/>
      <c r="CD113" s="990"/>
      <c r="CE113" s="990"/>
      <c r="CF113" s="984" t="s">
        <v>416</v>
      </c>
      <c r="CG113" s="985"/>
      <c r="CH113" s="985"/>
      <c r="CI113" s="985"/>
      <c r="CJ113" s="985"/>
      <c r="CK113" s="1012"/>
      <c r="CL113" s="1013"/>
      <c r="CM113" s="986" t="s">
        <v>454</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2">
        <v>19293</v>
      </c>
      <c r="DH113" s="1023"/>
      <c r="DI113" s="1023"/>
      <c r="DJ113" s="1023"/>
      <c r="DK113" s="1024"/>
      <c r="DL113" s="1025">
        <v>9928</v>
      </c>
      <c r="DM113" s="1023"/>
      <c r="DN113" s="1023"/>
      <c r="DO113" s="1023"/>
      <c r="DP113" s="1024"/>
      <c r="DQ113" s="1025">
        <v>3494</v>
      </c>
      <c r="DR113" s="1023"/>
      <c r="DS113" s="1023"/>
      <c r="DT113" s="1023"/>
      <c r="DU113" s="1024"/>
      <c r="DV113" s="1026">
        <v>0</v>
      </c>
      <c r="DW113" s="1027"/>
      <c r="DX113" s="1027"/>
      <c r="DY113" s="1027"/>
      <c r="DZ113" s="1028"/>
    </row>
    <row r="114" spans="1:130" s="233" customFormat="1" ht="26.25" customHeight="1">
      <c r="A114" s="1018"/>
      <c r="B114" s="1019"/>
      <c r="C114" s="987" t="s">
        <v>455</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8"/>
      <c r="AA114" s="1022">
        <v>33810</v>
      </c>
      <c r="AB114" s="1023"/>
      <c r="AC114" s="1023"/>
      <c r="AD114" s="1023"/>
      <c r="AE114" s="1024"/>
      <c r="AF114" s="1025">
        <v>52706</v>
      </c>
      <c r="AG114" s="1023"/>
      <c r="AH114" s="1023"/>
      <c r="AI114" s="1023"/>
      <c r="AJ114" s="1024"/>
      <c r="AK114" s="1025">
        <v>57553</v>
      </c>
      <c r="AL114" s="1023"/>
      <c r="AM114" s="1023"/>
      <c r="AN114" s="1023"/>
      <c r="AO114" s="1024"/>
      <c r="AP114" s="1026">
        <v>0.4</v>
      </c>
      <c r="AQ114" s="1027"/>
      <c r="AR114" s="1027"/>
      <c r="AS114" s="1027"/>
      <c r="AT114" s="1028"/>
      <c r="AU114" s="972"/>
      <c r="AV114" s="973"/>
      <c r="AW114" s="973"/>
      <c r="AX114" s="973"/>
      <c r="AY114" s="973"/>
      <c r="AZ114" s="986" t="s">
        <v>456</v>
      </c>
      <c r="BA114" s="987"/>
      <c r="BB114" s="987"/>
      <c r="BC114" s="987"/>
      <c r="BD114" s="987"/>
      <c r="BE114" s="987"/>
      <c r="BF114" s="987"/>
      <c r="BG114" s="987"/>
      <c r="BH114" s="987"/>
      <c r="BI114" s="987"/>
      <c r="BJ114" s="987"/>
      <c r="BK114" s="987"/>
      <c r="BL114" s="987"/>
      <c r="BM114" s="987"/>
      <c r="BN114" s="987"/>
      <c r="BO114" s="987"/>
      <c r="BP114" s="988"/>
      <c r="BQ114" s="989">
        <v>4221944</v>
      </c>
      <c r="BR114" s="990"/>
      <c r="BS114" s="990"/>
      <c r="BT114" s="990"/>
      <c r="BU114" s="990"/>
      <c r="BV114" s="990">
        <v>4383285</v>
      </c>
      <c r="BW114" s="990"/>
      <c r="BX114" s="990"/>
      <c r="BY114" s="990"/>
      <c r="BZ114" s="990"/>
      <c r="CA114" s="990">
        <v>4331499</v>
      </c>
      <c r="CB114" s="990"/>
      <c r="CC114" s="990"/>
      <c r="CD114" s="990"/>
      <c r="CE114" s="990"/>
      <c r="CF114" s="984">
        <v>29.9</v>
      </c>
      <c r="CG114" s="985"/>
      <c r="CH114" s="985"/>
      <c r="CI114" s="985"/>
      <c r="CJ114" s="985"/>
      <c r="CK114" s="1012"/>
      <c r="CL114" s="1013"/>
      <c r="CM114" s="986" t="s">
        <v>457</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2" t="s">
        <v>444</v>
      </c>
      <c r="DH114" s="1023"/>
      <c r="DI114" s="1023"/>
      <c r="DJ114" s="1023"/>
      <c r="DK114" s="1024"/>
      <c r="DL114" s="1025" t="s">
        <v>398</v>
      </c>
      <c r="DM114" s="1023"/>
      <c r="DN114" s="1023"/>
      <c r="DO114" s="1023"/>
      <c r="DP114" s="1024"/>
      <c r="DQ114" s="1025" t="s">
        <v>416</v>
      </c>
      <c r="DR114" s="1023"/>
      <c r="DS114" s="1023"/>
      <c r="DT114" s="1023"/>
      <c r="DU114" s="1024"/>
      <c r="DV114" s="1026" t="s">
        <v>398</v>
      </c>
      <c r="DW114" s="1027"/>
      <c r="DX114" s="1027"/>
      <c r="DY114" s="1027"/>
      <c r="DZ114" s="1028"/>
    </row>
    <row r="115" spans="1:130" s="233" customFormat="1" ht="26.25" customHeight="1">
      <c r="A115" s="1018"/>
      <c r="B115" s="1019"/>
      <c r="C115" s="987" t="s">
        <v>458</v>
      </c>
      <c r="D115" s="987"/>
      <c r="E115" s="987"/>
      <c r="F115" s="987"/>
      <c r="G115" s="987"/>
      <c r="H115" s="987"/>
      <c r="I115" s="987"/>
      <c r="J115" s="987"/>
      <c r="K115" s="987"/>
      <c r="L115" s="987"/>
      <c r="M115" s="987"/>
      <c r="N115" s="987"/>
      <c r="O115" s="987"/>
      <c r="P115" s="987"/>
      <c r="Q115" s="987"/>
      <c r="R115" s="987"/>
      <c r="S115" s="987"/>
      <c r="T115" s="987"/>
      <c r="U115" s="987"/>
      <c r="V115" s="987"/>
      <c r="W115" s="987"/>
      <c r="X115" s="987"/>
      <c r="Y115" s="987"/>
      <c r="Z115" s="988"/>
      <c r="AA115" s="1001">
        <v>78708</v>
      </c>
      <c r="AB115" s="1002"/>
      <c r="AC115" s="1002"/>
      <c r="AD115" s="1002"/>
      <c r="AE115" s="1003"/>
      <c r="AF115" s="1004">
        <v>121689</v>
      </c>
      <c r="AG115" s="1002"/>
      <c r="AH115" s="1002"/>
      <c r="AI115" s="1002"/>
      <c r="AJ115" s="1003"/>
      <c r="AK115" s="1004">
        <v>71735</v>
      </c>
      <c r="AL115" s="1002"/>
      <c r="AM115" s="1002"/>
      <c r="AN115" s="1002"/>
      <c r="AO115" s="1003"/>
      <c r="AP115" s="1005">
        <v>0.5</v>
      </c>
      <c r="AQ115" s="1006"/>
      <c r="AR115" s="1006"/>
      <c r="AS115" s="1006"/>
      <c r="AT115" s="1007"/>
      <c r="AU115" s="972"/>
      <c r="AV115" s="973"/>
      <c r="AW115" s="973"/>
      <c r="AX115" s="973"/>
      <c r="AY115" s="973"/>
      <c r="AZ115" s="986" t="s">
        <v>459</v>
      </c>
      <c r="BA115" s="987"/>
      <c r="BB115" s="987"/>
      <c r="BC115" s="987"/>
      <c r="BD115" s="987"/>
      <c r="BE115" s="987"/>
      <c r="BF115" s="987"/>
      <c r="BG115" s="987"/>
      <c r="BH115" s="987"/>
      <c r="BI115" s="987"/>
      <c r="BJ115" s="987"/>
      <c r="BK115" s="987"/>
      <c r="BL115" s="987"/>
      <c r="BM115" s="987"/>
      <c r="BN115" s="987"/>
      <c r="BO115" s="987"/>
      <c r="BP115" s="988"/>
      <c r="BQ115" s="989">
        <v>1627</v>
      </c>
      <c r="BR115" s="990"/>
      <c r="BS115" s="990"/>
      <c r="BT115" s="990"/>
      <c r="BU115" s="990"/>
      <c r="BV115" s="990">
        <v>276</v>
      </c>
      <c r="BW115" s="990"/>
      <c r="BX115" s="990"/>
      <c r="BY115" s="990"/>
      <c r="BZ115" s="990"/>
      <c r="CA115" s="990">
        <v>1218</v>
      </c>
      <c r="CB115" s="990"/>
      <c r="CC115" s="990"/>
      <c r="CD115" s="990"/>
      <c r="CE115" s="990"/>
      <c r="CF115" s="984">
        <v>0</v>
      </c>
      <c r="CG115" s="985"/>
      <c r="CH115" s="985"/>
      <c r="CI115" s="985"/>
      <c r="CJ115" s="985"/>
      <c r="CK115" s="1012"/>
      <c r="CL115" s="1013"/>
      <c r="CM115" s="986" t="s">
        <v>460</v>
      </c>
      <c r="CN115" s="987"/>
      <c r="CO115" s="987"/>
      <c r="CP115" s="987"/>
      <c r="CQ115" s="987"/>
      <c r="CR115" s="987"/>
      <c r="CS115" s="987"/>
      <c r="CT115" s="987"/>
      <c r="CU115" s="987"/>
      <c r="CV115" s="987"/>
      <c r="CW115" s="987"/>
      <c r="CX115" s="987"/>
      <c r="CY115" s="987"/>
      <c r="CZ115" s="987"/>
      <c r="DA115" s="987"/>
      <c r="DB115" s="987"/>
      <c r="DC115" s="987"/>
      <c r="DD115" s="987"/>
      <c r="DE115" s="987"/>
      <c r="DF115" s="988"/>
      <c r="DG115" s="1022" t="s">
        <v>398</v>
      </c>
      <c r="DH115" s="1023"/>
      <c r="DI115" s="1023"/>
      <c r="DJ115" s="1023"/>
      <c r="DK115" s="1024"/>
      <c r="DL115" s="1025" t="s">
        <v>416</v>
      </c>
      <c r="DM115" s="1023"/>
      <c r="DN115" s="1023"/>
      <c r="DO115" s="1023"/>
      <c r="DP115" s="1024"/>
      <c r="DQ115" s="1025" t="s">
        <v>398</v>
      </c>
      <c r="DR115" s="1023"/>
      <c r="DS115" s="1023"/>
      <c r="DT115" s="1023"/>
      <c r="DU115" s="1024"/>
      <c r="DV115" s="1026" t="s">
        <v>398</v>
      </c>
      <c r="DW115" s="1027"/>
      <c r="DX115" s="1027"/>
      <c r="DY115" s="1027"/>
      <c r="DZ115" s="1028"/>
    </row>
    <row r="116" spans="1:130" s="233" customFormat="1" ht="26.25" customHeight="1">
      <c r="A116" s="1020"/>
      <c r="B116" s="1021"/>
      <c r="C116" s="1029" t="s">
        <v>461</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v>70</v>
      </c>
      <c r="AB116" s="1023"/>
      <c r="AC116" s="1023"/>
      <c r="AD116" s="1023"/>
      <c r="AE116" s="1024"/>
      <c r="AF116" s="1025">
        <v>319</v>
      </c>
      <c r="AG116" s="1023"/>
      <c r="AH116" s="1023"/>
      <c r="AI116" s="1023"/>
      <c r="AJ116" s="1024"/>
      <c r="AK116" s="1025">
        <v>325</v>
      </c>
      <c r="AL116" s="1023"/>
      <c r="AM116" s="1023"/>
      <c r="AN116" s="1023"/>
      <c r="AO116" s="1024"/>
      <c r="AP116" s="1026">
        <v>0</v>
      </c>
      <c r="AQ116" s="1027"/>
      <c r="AR116" s="1027"/>
      <c r="AS116" s="1027"/>
      <c r="AT116" s="1028"/>
      <c r="AU116" s="972"/>
      <c r="AV116" s="973"/>
      <c r="AW116" s="973"/>
      <c r="AX116" s="973"/>
      <c r="AY116" s="973"/>
      <c r="AZ116" s="1031" t="s">
        <v>462</v>
      </c>
      <c r="BA116" s="1032"/>
      <c r="BB116" s="1032"/>
      <c r="BC116" s="1032"/>
      <c r="BD116" s="1032"/>
      <c r="BE116" s="1032"/>
      <c r="BF116" s="1032"/>
      <c r="BG116" s="1032"/>
      <c r="BH116" s="1032"/>
      <c r="BI116" s="1032"/>
      <c r="BJ116" s="1032"/>
      <c r="BK116" s="1032"/>
      <c r="BL116" s="1032"/>
      <c r="BM116" s="1032"/>
      <c r="BN116" s="1032"/>
      <c r="BO116" s="1032"/>
      <c r="BP116" s="1033"/>
      <c r="BQ116" s="989" t="s">
        <v>443</v>
      </c>
      <c r="BR116" s="990"/>
      <c r="BS116" s="990"/>
      <c r="BT116" s="990"/>
      <c r="BU116" s="990"/>
      <c r="BV116" s="990" t="s">
        <v>443</v>
      </c>
      <c r="BW116" s="990"/>
      <c r="BX116" s="990"/>
      <c r="BY116" s="990"/>
      <c r="BZ116" s="990"/>
      <c r="CA116" s="990" t="s">
        <v>398</v>
      </c>
      <c r="CB116" s="990"/>
      <c r="CC116" s="990"/>
      <c r="CD116" s="990"/>
      <c r="CE116" s="990"/>
      <c r="CF116" s="984" t="s">
        <v>443</v>
      </c>
      <c r="CG116" s="985"/>
      <c r="CH116" s="985"/>
      <c r="CI116" s="985"/>
      <c r="CJ116" s="985"/>
      <c r="CK116" s="1012"/>
      <c r="CL116" s="1013"/>
      <c r="CM116" s="986" t="s">
        <v>463</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2" t="s">
        <v>398</v>
      </c>
      <c r="DH116" s="1023"/>
      <c r="DI116" s="1023"/>
      <c r="DJ116" s="1023"/>
      <c r="DK116" s="1024"/>
      <c r="DL116" s="1025" t="s">
        <v>398</v>
      </c>
      <c r="DM116" s="1023"/>
      <c r="DN116" s="1023"/>
      <c r="DO116" s="1023"/>
      <c r="DP116" s="1024"/>
      <c r="DQ116" s="1025" t="s">
        <v>398</v>
      </c>
      <c r="DR116" s="1023"/>
      <c r="DS116" s="1023"/>
      <c r="DT116" s="1023"/>
      <c r="DU116" s="1024"/>
      <c r="DV116" s="1026" t="s">
        <v>443</v>
      </c>
      <c r="DW116" s="1027"/>
      <c r="DX116" s="1027"/>
      <c r="DY116" s="1027"/>
      <c r="DZ116" s="1028"/>
    </row>
    <row r="117" spans="1:130" s="233" customFormat="1" ht="26.25" customHeight="1">
      <c r="A117" s="976" t="s">
        <v>187</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1" t="s">
        <v>464</v>
      </c>
      <c r="Z117" s="958"/>
      <c r="AA117" s="1042">
        <v>3653253</v>
      </c>
      <c r="AB117" s="1043"/>
      <c r="AC117" s="1043"/>
      <c r="AD117" s="1043"/>
      <c r="AE117" s="1044"/>
      <c r="AF117" s="1045">
        <v>3774442</v>
      </c>
      <c r="AG117" s="1043"/>
      <c r="AH117" s="1043"/>
      <c r="AI117" s="1043"/>
      <c r="AJ117" s="1044"/>
      <c r="AK117" s="1045">
        <v>3594987</v>
      </c>
      <c r="AL117" s="1043"/>
      <c r="AM117" s="1043"/>
      <c r="AN117" s="1043"/>
      <c r="AO117" s="1044"/>
      <c r="AP117" s="1046"/>
      <c r="AQ117" s="1047"/>
      <c r="AR117" s="1047"/>
      <c r="AS117" s="1047"/>
      <c r="AT117" s="1048"/>
      <c r="AU117" s="972"/>
      <c r="AV117" s="973"/>
      <c r="AW117" s="973"/>
      <c r="AX117" s="973"/>
      <c r="AY117" s="973"/>
      <c r="AZ117" s="1038" t="s">
        <v>465</v>
      </c>
      <c r="BA117" s="1039"/>
      <c r="BB117" s="1039"/>
      <c r="BC117" s="1039"/>
      <c r="BD117" s="1039"/>
      <c r="BE117" s="1039"/>
      <c r="BF117" s="1039"/>
      <c r="BG117" s="1039"/>
      <c r="BH117" s="1039"/>
      <c r="BI117" s="1039"/>
      <c r="BJ117" s="1039"/>
      <c r="BK117" s="1039"/>
      <c r="BL117" s="1039"/>
      <c r="BM117" s="1039"/>
      <c r="BN117" s="1039"/>
      <c r="BO117" s="1039"/>
      <c r="BP117" s="1040"/>
      <c r="BQ117" s="989" t="s">
        <v>398</v>
      </c>
      <c r="BR117" s="990"/>
      <c r="BS117" s="990"/>
      <c r="BT117" s="990"/>
      <c r="BU117" s="990"/>
      <c r="BV117" s="990" t="s">
        <v>443</v>
      </c>
      <c r="BW117" s="990"/>
      <c r="BX117" s="990"/>
      <c r="BY117" s="990"/>
      <c r="BZ117" s="990"/>
      <c r="CA117" s="990" t="s">
        <v>444</v>
      </c>
      <c r="CB117" s="990"/>
      <c r="CC117" s="990"/>
      <c r="CD117" s="990"/>
      <c r="CE117" s="990"/>
      <c r="CF117" s="984" t="s">
        <v>443</v>
      </c>
      <c r="CG117" s="985"/>
      <c r="CH117" s="985"/>
      <c r="CI117" s="985"/>
      <c r="CJ117" s="985"/>
      <c r="CK117" s="1012"/>
      <c r="CL117" s="1013"/>
      <c r="CM117" s="986" t="s">
        <v>466</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2" t="s">
        <v>416</v>
      </c>
      <c r="DH117" s="1023"/>
      <c r="DI117" s="1023"/>
      <c r="DJ117" s="1023"/>
      <c r="DK117" s="1024"/>
      <c r="DL117" s="1025" t="s">
        <v>443</v>
      </c>
      <c r="DM117" s="1023"/>
      <c r="DN117" s="1023"/>
      <c r="DO117" s="1023"/>
      <c r="DP117" s="1024"/>
      <c r="DQ117" s="1025" t="s">
        <v>443</v>
      </c>
      <c r="DR117" s="1023"/>
      <c r="DS117" s="1023"/>
      <c r="DT117" s="1023"/>
      <c r="DU117" s="1024"/>
      <c r="DV117" s="1026" t="s">
        <v>443</v>
      </c>
      <c r="DW117" s="1027"/>
      <c r="DX117" s="1027"/>
      <c r="DY117" s="1027"/>
      <c r="DZ117" s="1028"/>
    </row>
    <row r="118" spans="1:130" s="233" customFormat="1" ht="26.25" customHeight="1">
      <c r="A118" s="976" t="s">
        <v>438</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435</v>
      </c>
      <c r="AB118" s="957"/>
      <c r="AC118" s="957"/>
      <c r="AD118" s="957"/>
      <c r="AE118" s="958"/>
      <c r="AF118" s="956" t="s">
        <v>436</v>
      </c>
      <c r="AG118" s="957"/>
      <c r="AH118" s="957"/>
      <c r="AI118" s="957"/>
      <c r="AJ118" s="958"/>
      <c r="AK118" s="956" t="s">
        <v>306</v>
      </c>
      <c r="AL118" s="957"/>
      <c r="AM118" s="957"/>
      <c r="AN118" s="957"/>
      <c r="AO118" s="958"/>
      <c r="AP118" s="1034" t="s">
        <v>437</v>
      </c>
      <c r="AQ118" s="1035"/>
      <c r="AR118" s="1035"/>
      <c r="AS118" s="1035"/>
      <c r="AT118" s="1036"/>
      <c r="AU118" s="972"/>
      <c r="AV118" s="973"/>
      <c r="AW118" s="973"/>
      <c r="AX118" s="973"/>
      <c r="AY118" s="973"/>
      <c r="AZ118" s="1037" t="s">
        <v>467</v>
      </c>
      <c r="BA118" s="1029"/>
      <c r="BB118" s="1029"/>
      <c r="BC118" s="1029"/>
      <c r="BD118" s="1029"/>
      <c r="BE118" s="1029"/>
      <c r="BF118" s="1029"/>
      <c r="BG118" s="1029"/>
      <c r="BH118" s="1029"/>
      <c r="BI118" s="1029"/>
      <c r="BJ118" s="1029"/>
      <c r="BK118" s="1029"/>
      <c r="BL118" s="1029"/>
      <c r="BM118" s="1029"/>
      <c r="BN118" s="1029"/>
      <c r="BO118" s="1029"/>
      <c r="BP118" s="1030"/>
      <c r="BQ118" s="1063" t="s">
        <v>416</v>
      </c>
      <c r="BR118" s="1064"/>
      <c r="BS118" s="1064"/>
      <c r="BT118" s="1064"/>
      <c r="BU118" s="1064"/>
      <c r="BV118" s="1064" t="s">
        <v>444</v>
      </c>
      <c r="BW118" s="1064"/>
      <c r="BX118" s="1064"/>
      <c r="BY118" s="1064"/>
      <c r="BZ118" s="1064"/>
      <c r="CA118" s="1064" t="s">
        <v>398</v>
      </c>
      <c r="CB118" s="1064"/>
      <c r="CC118" s="1064"/>
      <c r="CD118" s="1064"/>
      <c r="CE118" s="1064"/>
      <c r="CF118" s="984" t="s">
        <v>416</v>
      </c>
      <c r="CG118" s="985"/>
      <c r="CH118" s="985"/>
      <c r="CI118" s="985"/>
      <c r="CJ118" s="985"/>
      <c r="CK118" s="1012"/>
      <c r="CL118" s="1013"/>
      <c r="CM118" s="986" t="s">
        <v>468</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2" t="s">
        <v>398</v>
      </c>
      <c r="DH118" s="1023"/>
      <c r="DI118" s="1023"/>
      <c r="DJ118" s="1023"/>
      <c r="DK118" s="1024"/>
      <c r="DL118" s="1025" t="s">
        <v>398</v>
      </c>
      <c r="DM118" s="1023"/>
      <c r="DN118" s="1023"/>
      <c r="DO118" s="1023"/>
      <c r="DP118" s="1024"/>
      <c r="DQ118" s="1025" t="s">
        <v>398</v>
      </c>
      <c r="DR118" s="1023"/>
      <c r="DS118" s="1023"/>
      <c r="DT118" s="1023"/>
      <c r="DU118" s="1024"/>
      <c r="DV118" s="1026" t="s">
        <v>444</v>
      </c>
      <c r="DW118" s="1027"/>
      <c r="DX118" s="1027"/>
      <c r="DY118" s="1027"/>
      <c r="DZ118" s="1028"/>
    </row>
    <row r="119" spans="1:130" s="233" customFormat="1" ht="26.25" customHeight="1">
      <c r="A119" s="1120" t="s">
        <v>441</v>
      </c>
      <c r="B119" s="1011"/>
      <c r="C119" s="993" t="s">
        <v>442</v>
      </c>
      <c r="D119" s="961"/>
      <c r="E119" s="961"/>
      <c r="F119" s="961"/>
      <c r="G119" s="961"/>
      <c r="H119" s="961"/>
      <c r="I119" s="961"/>
      <c r="J119" s="961"/>
      <c r="K119" s="961"/>
      <c r="L119" s="961"/>
      <c r="M119" s="961"/>
      <c r="N119" s="961"/>
      <c r="O119" s="961"/>
      <c r="P119" s="961"/>
      <c r="Q119" s="961"/>
      <c r="R119" s="961"/>
      <c r="S119" s="961"/>
      <c r="T119" s="961"/>
      <c r="U119" s="961"/>
      <c r="V119" s="961"/>
      <c r="W119" s="961"/>
      <c r="X119" s="961"/>
      <c r="Y119" s="961"/>
      <c r="Z119" s="962"/>
      <c r="AA119" s="963" t="s">
        <v>444</v>
      </c>
      <c r="AB119" s="964"/>
      <c r="AC119" s="964"/>
      <c r="AD119" s="964"/>
      <c r="AE119" s="965"/>
      <c r="AF119" s="966" t="s">
        <v>398</v>
      </c>
      <c r="AG119" s="964"/>
      <c r="AH119" s="964"/>
      <c r="AI119" s="964"/>
      <c r="AJ119" s="965"/>
      <c r="AK119" s="966" t="s">
        <v>398</v>
      </c>
      <c r="AL119" s="964"/>
      <c r="AM119" s="964"/>
      <c r="AN119" s="964"/>
      <c r="AO119" s="965"/>
      <c r="AP119" s="967" t="s">
        <v>416</v>
      </c>
      <c r="AQ119" s="968"/>
      <c r="AR119" s="968"/>
      <c r="AS119" s="968"/>
      <c r="AT119" s="969"/>
      <c r="AU119" s="974"/>
      <c r="AV119" s="975"/>
      <c r="AW119" s="975"/>
      <c r="AX119" s="975"/>
      <c r="AY119" s="975"/>
      <c r="AZ119" s="254" t="s">
        <v>187</v>
      </c>
      <c r="BA119" s="254"/>
      <c r="BB119" s="254"/>
      <c r="BC119" s="254"/>
      <c r="BD119" s="254"/>
      <c r="BE119" s="254"/>
      <c r="BF119" s="254"/>
      <c r="BG119" s="254"/>
      <c r="BH119" s="254"/>
      <c r="BI119" s="254"/>
      <c r="BJ119" s="254"/>
      <c r="BK119" s="254"/>
      <c r="BL119" s="254"/>
      <c r="BM119" s="254"/>
      <c r="BN119" s="254"/>
      <c r="BO119" s="1041" t="s">
        <v>469</v>
      </c>
      <c r="BP119" s="1069"/>
      <c r="BQ119" s="1063">
        <v>43677475</v>
      </c>
      <c r="BR119" s="1064"/>
      <c r="BS119" s="1064"/>
      <c r="BT119" s="1064"/>
      <c r="BU119" s="1064"/>
      <c r="BV119" s="1064">
        <v>46616876</v>
      </c>
      <c r="BW119" s="1064"/>
      <c r="BX119" s="1064"/>
      <c r="BY119" s="1064"/>
      <c r="BZ119" s="1064"/>
      <c r="CA119" s="1064">
        <v>49026016</v>
      </c>
      <c r="CB119" s="1064"/>
      <c r="CC119" s="1064"/>
      <c r="CD119" s="1064"/>
      <c r="CE119" s="1064"/>
      <c r="CF119" s="1065"/>
      <c r="CG119" s="1066"/>
      <c r="CH119" s="1066"/>
      <c r="CI119" s="1066"/>
      <c r="CJ119" s="1067"/>
      <c r="CK119" s="1014"/>
      <c r="CL119" s="1015"/>
      <c r="CM119" s="1037" t="s">
        <v>470</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68">
        <v>737159</v>
      </c>
      <c r="DH119" s="1050"/>
      <c r="DI119" s="1050"/>
      <c r="DJ119" s="1050"/>
      <c r="DK119" s="1051"/>
      <c r="DL119" s="1049">
        <v>628844</v>
      </c>
      <c r="DM119" s="1050"/>
      <c r="DN119" s="1050"/>
      <c r="DO119" s="1050"/>
      <c r="DP119" s="1051"/>
      <c r="DQ119" s="1049">
        <v>566645</v>
      </c>
      <c r="DR119" s="1050"/>
      <c r="DS119" s="1050"/>
      <c r="DT119" s="1050"/>
      <c r="DU119" s="1051"/>
      <c r="DV119" s="1052">
        <v>3.9</v>
      </c>
      <c r="DW119" s="1053"/>
      <c r="DX119" s="1053"/>
      <c r="DY119" s="1053"/>
      <c r="DZ119" s="1054"/>
    </row>
    <row r="120" spans="1:130" s="233" customFormat="1" ht="26.25" customHeight="1">
      <c r="A120" s="1121"/>
      <c r="B120" s="1013"/>
      <c r="C120" s="986" t="s">
        <v>447</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2" t="s">
        <v>443</v>
      </c>
      <c r="AB120" s="1023"/>
      <c r="AC120" s="1023"/>
      <c r="AD120" s="1023"/>
      <c r="AE120" s="1024"/>
      <c r="AF120" s="1025" t="s">
        <v>443</v>
      </c>
      <c r="AG120" s="1023"/>
      <c r="AH120" s="1023"/>
      <c r="AI120" s="1023"/>
      <c r="AJ120" s="1024"/>
      <c r="AK120" s="1025" t="s">
        <v>416</v>
      </c>
      <c r="AL120" s="1023"/>
      <c r="AM120" s="1023"/>
      <c r="AN120" s="1023"/>
      <c r="AO120" s="1024"/>
      <c r="AP120" s="1026" t="s">
        <v>398</v>
      </c>
      <c r="AQ120" s="1027"/>
      <c r="AR120" s="1027"/>
      <c r="AS120" s="1027"/>
      <c r="AT120" s="1028"/>
      <c r="AU120" s="1055" t="s">
        <v>471</v>
      </c>
      <c r="AV120" s="1056"/>
      <c r="AW120" s="1056"/>
      <c r="AX120" s="1056"/>
      <c r="AY120" s="1057"/>
      <c r="AZ120" s="993" t="s">
        <v>472</v>
      </c>
      <c r="BA120" s="961"/>
      <c r="BB120" s="961"/>
      <c r="BC120" s="961"/>
      <c r="BD120" s="961"/>
      <c r="BE120" s="961"/>
      <c r="BF120" s="961"/>
      <c r="BG120" s="961"/>
      <c r="BH120" s="961"/>
      <c r="BI120" s="961"/>
      <c r="BJ120" s="961"/>
      <c r="BK120" s="961"/>
      <c r="BL120" s="961"/>
      <c r="BM120" s="961"/>
      <c r="BN120" s="961"/>
      <c r="BO120" s="961"/>
      <c r="BP120" s="962"/>
      <c r="BQ120" s="994">
        <v>11064846</v>
      </c>
      <c r="BR120" s="995"/>
      <c r="BS120" s="995"/>
      <c r="BT120" s="995"/>
      <c r="BU120" s="995"/>
      <c r="BV120" s="995">
        <v>11063337</v>
      </c>
      <c r="BW120" s="995"/>
      <c r="BX120" s="995"/>
      <c r="BY120" s="995"/>
      <c r="BZ120" s="995"/>
      <c r="CA120" s="995">
        <v>11413881</v>
      </c>
      <c r="CB120" s="995"/>
      <c r="CC120" s="995"/>
      <c r="CD120" s="995"/>
      <c r="CE120" s="995"/>
      <c r="CF120" s="1008">
        <v>78.900000000000006</v>
      </c>
      <c r="CG120" s="1009"/>
      <c r="CH120" s="1009"/>
      <c r="CI120" s="1009"/>
      <c r="CJ120" s="1009"/>
      <c r="CK120" s="1070" t="s">
        <v>473</v>
      </c>
      <c r="CL120" s="1071"/>
      <c r="CM120" s="1071"/>
      <c r="CN120" s="1071"/>
      <c r="CO120" s="1072"/>
      <c r="CP120" s="1078" t="s">
        <v>474</v>
      </c>
      <c r="CQ120" s="1079"/>
      <c r="CR120" s="1079"/>
      <c r="CS120" s="1079"/>
      <c r="CT120" s="1079"/>
      <c r="CU120" s="1079"/>
      <c r="CV120" s="1079"/>
      <c r="CW120" s="1079"/>
      <c r="CX120" s="1079"/>
      <c r="CY120" s="1079"/>
      <c r="CZ120" s="1079"/>
      <c r="DA120" s="1079"/>
      <c r="DB120" s="1079"/>
      <c r="DC120" s="1079"/>
      <c r="DD120" s="1079"/>
      <c r="DE120" s="1079"/>
      <c r="DF120" s="1080"/>
      <c r="DG120" s="994" t="s">
        <v>398</v>
      </c>
      <c r="DH120" s="995"/>
      <c r="DI120" s="995"/>
      <c r="DJ120" s="995"/>
      <c r="DK120" s="995"/>
      <c r="DL120" s="995">
        <v>5941802</v>
      </c>
      <c r="DM120" s="995"/>
      <c r="DN120" s="995"/>
      <c r="DO120" s="995"/>
      <c r="DP120" s="995"/>
      <c r="DQ120" s="995">
        <v>5488647</v>
      </c>
      <c r="DR120" s="995"/>
      <c r="DS120" s="995"/>
      <c r="DT120" s="995"/>
      <c r="DU120" s="995"/>
      <c r="DV120" s="996">
        <v>37.9</v>
      </c>
      <c r="DW120" s="996"/>
      <c r="DX120" s="996"/>
      <c r="DY120" s="996"/>
      <c r="DZ120" s="997"/>
    </row>
    <row r="121" spans="1:130" s="233" customFormat="1" ht="26.25" customHeight="1">
      <c r="A121" s="1121"/>
      <c r="B121" s="1013"/>
      <c r="C121" s="1038" t="s">
        <v>475</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2">
        <v>13433</v>
      </c>
      <c r="AB121" s="1023"/>
      <c r="AC121" s="1023"/>
      <c r="AD121" s="1023"/>
      <c r="AE121" s="1024"/>
      <c r="AF121" s="1025">
        <v>10225</v>
      </c>
      <c r="AG121" s="1023"/>
      <c r="AH121" s="1023"/>
      <c r="AI121" s="1023"/>
      <c r="AJ121" s="1024"/>
      <c r="AK121" s="1025">
        <v>6876</v>
      </c>
      <c r="AL121" s="1023"/>
      <c r="AM121" s="1023"/>
      <c r="AN121" s="1023"/>
      <c r="AO121" s="1024"/>
      <c r="AP121" s="1026">
        <v>0</v>
      </c>
      <c r="AQ121" s="1027"/>
      <c r="AR121" s="1027"/>
      <c r="AS121" s="1027"/>
      <c r="AT121" s="1028"/>
      <c r="AU121" s="1058"/>
      <c r="AV121" s="1059"/>
      <c r="AW121" s="1059"/>
      <c r="AX121" s="1059"/>
      <c r="AY121" s="1060"/>
      <c r="AZ121" s="986" t="s">
        <v>476</v>
      </c>
      <c r="BA121" s="987"/>
      <c r="BB121" s="987"/>
      <c r="BC121" s="987"/>
      <c r="BD121" s="987"/>
      <c r="BE121" s="987"/>
      <c r="BF121" s="987"/>
      <c r="BG121" s="987"/>
      <c r="BH121" s="987"/>
      <c r="BI121" s="987"/>
      <c r="BJ121" s="987"/>
      <c r="BK121" s="987"/>
      <c r="BL121" s="987"/>
      <c r="BM121" s="987"/>
      <c r="BN121" s="987"/>
      <c r="BO121" s="987"/>
      <c r="BP121" s="988"/>
      <c r="BQ121" s="989">
        <v>909775</v>
      </c>
      <c r="BR121" s="990"/>
      <c r="BS121" s="990"/>
      <c r="BT121" s="990"/>
      <c r="BU121" s="990"/>
      <c r="BV121" s="990">
        <v>935924</v>
      </c>
      <c r="BW121" s="990"/>
      <c r="BX121" s="990"/>
      <c r="BY121" s="990"/>
      <c r="BZ121" s="990"/>
      <c r="CA121" s="990">
        <v>989438</v>
      </c>
      <c r="CB121" s="990"/>
      <c r="CC121" s="990"/>
      <c r="CD121" s="990"/>
      <c r="CE121" s="990"/>
      <c r="CF121" s="984">
        <v>6.8</v>
      </c>
      <c r="CG121" s="985"/>
      <c r="CH121" s="985"/>
      <c r="CI121" s="985"/>
      <c r="CJ121" s="985"/>
      <c r="CK121" s="1073"/>
      <c r="CL121" s="1074"/>
      <c r="CM121" s="1074"/>
      <c r="CN121" s="1074"/>
      <c r="CO121" s="1075"/>
      <c r="CP121" s="1083" t="s">
        <v>477</v>
      </c>
      <c r="CQ121" s="1084"/>
      <c r="CR121" s="1084"/>
      <c r="CS121" s="1084"/>
      <c r="CT121" s="1084"/>
      <c r="CU121" s="1084"/>
      <c r="CV121" s="1084"/>
      <c r="CW121" s="1084"/>
      <c r="CX121" s="1084"/>
      <c r="CY121" s="1084"/>
      <c r="CZ121" s="1084"/>
      <c r="DA121" s="1084"/>
      <c r="DB121" s="1084"/>
      <c r="DC121" s="1084"/>
      <c r="DD121" s="1084"/>
      <c r="DE121" s="1084"/>
      <c r="DF121" s="1085"/>
      <c r="DG121" s="989" t="s">
        <v>443</v>
      </c>
      <c r="DH121" s="990"/>
      <c r="DI121" s="990"/>
      <c r="DJ121" s="990"/>
      <c r="DK121" s="990"/>
      <c r="DL121" s="990">
        <v>3874</v>
      </c>
      <c r="DM121" s="990"/>
      <c r="DN121" s="990"/>
      <c r="DO121" s="990"/>
      <c r="DP121" s="990"/>
      <c r="DQ121" s="990">
        <v>4682</v>
      </c>
      <c r="DR121" s="990"/>
      <c r="DS121" s="990"/>
      <c r="DT121" s="990"/>
      <c r="DU121" s="990"/>
      <c r="DV121" s="991">
        <v>0</v>
      </c>
      <c r="DW121" s="991"/>
      <c r="DX121" s="991"/>
      <c r="DY121" s="991"/>
      <c r="DZ121" s="992"/>
    </row>
    <row r="122" spans="1:130" s="233" customFormat="1" ht="26.25" customHeight="1">
      <c r="A122" s="1121"/>
      <c r="B122" s="1013"/>
      <c r="C122" s="986" t="s">
        <v>457</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2" t="s">
        <v>398</v>
      </c>
      <c r="AB122" s="1023"/>
      <c r="AC122" s="1023"/>
      <c r="AD122" s="1023"/>
      <c r="AE122" s="1024"/>
      <c r="AF122" s="1025" t="s">
        <v>398</v>
      </c>
      <c r="AG122" s="1023"/>
      <c r="AH122" s="1023"/>
      <c r="AI122" s="1023"/>
      <c r="AJ122" s="1024"/>
      <c r="AK122" s="1025" t="s">
        <v>416</v>
      </c>
      <c r="AL122" s="1023"/>
      <c r="AM122" s="1023"/>
      <c r="AN122" s="1023"/>
      <c r="AO122" s="1024"/>
      <c r="AP122" s="1026" t="s">
        <v>398</v>
      </c>
      <c r="AQ122" s="1027"/>
      <c r="AR122" s="1027"/>
      <c r="AS122" s="1027"/>
      <c r="AT122" s="1028"/>
      <c r="AU122" s="1058"/>
      <c r="AV122" s="1059"/>
      <c r="AW122" s="1059"/>
      <c r="AX122" s="1059"/>
      <c r="AY122" s="1060"/>
      <c r="AZ122" s="1037" t="s">
        <v>478</v>
      </c>
      <c r="BA122" s="1029"/>
      <c r="BB122" s="1029"/>
      <c r="BC122" s="1029"/>
      <c r="BD122" s="1029"/>
      <c r="BE122" s="1029"/>
      <c r="BF122" s="1029"/>
      <c r="BG122" s="1029"/>
      <c r="BH122" s="1029"/>
      <c r="BI122" s="1029"/>
      <c r="BJ122" s="1029"/>
      <c r="BK122" s="1029"/>
      <c r="BL122" s="1029"/>
      <c r="BM122" s="1029"/>
      <c r="BN122" s="1029"/>
      <c r="BO122" s="1029"/>
      <c r="BP122" s="1030"/>
      <c r="BQ122" s="1063">
        <v>28702018</v>
      </c>
      <c r="BR122" s="1064"/>
      <c r="BS122" s="1064"/>
      <c r="BT122" s="1064"/>
      <c r="BU122" s="1064"/>
      <c r="BV122" s="1064">
        <v>30197262</v>
      </c>
      <c r="BW122" s="1064"/>
      <c r="BX122" s="1064"/>
      <c r="BY122" s="1064"/>
      <c r="BZ122" s="1064"/>
      <c r="CA122" s="1064">
        <v>30488125</v>
      </c>
      <c r="CB122" s="1064"/>
      <c r="CC122" s="1064"/>
      <c r="CD122" s="1064"/>
      <c r="CE122" s="1064"/>
      <c r="CF122" s="1081">
        <v>210.8</v>
      </c>
      <c r="CG122" s="1082"/>
      <c r="CH122" s="1082"/>
      <c r="CI122" s="1082"/>
      <c r="CJ122" s="1082"/>
      <c r="CK122" s="1073"/>
      <c r="CL122" s="1074"/>
      <c r="CM122" s="1074"/>
      <c r="CN122" s="1074"/>
      <c r="CO122" s="1075"/>
      <c r="CP122" s="1083"/>
      <c r="CQ122" s="1084"/>
      <c r="CR122" s="1084"/>
      <c r="CS122" s="1084"/>
      <c r="CT122" s="1084"/>
      <c r="CU122" s="1084"/>
      <c r="CV122" s="1084"/>
      <c r="CW122" s="1084"/>
      <c r="CX122" s="1084"/>
      <c r="CY122" s="1084"/>
      <c r="CZ122" s="1084"/>
      <c r="DA122" s="1084"/>
      <c r="DB122" s="1084"/>
      <c r="DC122" s="1084"/>
      <c r="DD122" s="1084"/>
      <c r="DE122" s="1084"/>
      <c r="DF122" s="1085"/>
      <c r="DG122" s="989"/>
      <c r="DH122" s="990"/>
      <c r="DI122" s="990"/>
      <c r="DJ122" s="990"/>
      <c r="DK122" s="990"/>
      <c r="DL122" s="990"/>
      <c r="DM122" s="990"/>
      <c r="DN122" s="990"/>
      <c r="DO122" s="990"/>
      <c r="DP122" s="990"/>
      <c r="DQ122" s="990"/>
      <c r="DR122" s="990"/>
      <c r="DS122" s="990"/>
      <c r="DT122" s="990"/>
      <c r="DU122" s="990"/>
      <c r="DV122" s="991"/>
      <c r="DW122" s="991"/>
      <c r="DX122" s="991"/>
      <c r="DY122" s="991"/>
      <c r="DZ122" s="992"/>
    </row>
    <row r="123" spans="1:130" s="233" customFormat="1" ht="26.25" customHeight="1">
      <c r="A123" s="1121"/>
      <c r="B123" s="1013"/>
      <c r="C123" s="986" t="s">
        <v>463</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2" t="s">
        <v>443</v>
      </c>
      <c r="AB123" s="1023"/>
      <c r="AC123" s="1023"/>
      <c r="AD123" s="1023"/>
      <c r="AE123" s="1024"/>
      <c r="AF123" s="1025" t="s">
        <v>443</v>
      </c>
      <c r="AG123" s="1023"/>
      <c r="AH123" s="1023"/>
      <c r="AI123" s="1023"/>
      <c r="AJ123" s="1024"/>
      <c r="AK123" s="1025" t="s">
        <v>416</v>
      </c>
      <c r="AL123" s="1023"/>
      <c r="AM123" s="1023"/>
      <c r="AN123" s="1023"/>
      <c r="AO123" s="1024"/>
      <c r="AP123" s="1026" t="s">
        <v>443</v>
      </c>
      <c r="AQ123" s="1027"/>
      <c r="AR123" s="1027"/>
      <c r="AS123" s="1027"/>
      <c r="AT123" s="1028"/>
      <c r="AU123" s="1061"/>
      <c r="AV123" s="1062"/>
      <c r="AW123" s="1062"/>
      <c r="AX123" s="1062"/>
      <c r="AY123" s="1062"/>
      <c r="AZ123" s="254" t="s">
        <v>187</v>
      </c>
      <c r="BA123" s="254"/>
      <c r="BB123" s="254"/>
      <c r="BC123" s="254"/>
      <c r="BD123" s="254"/>
      <c r="BE123" s="254"/>
      <c r="BF123" s="254"/>
      <c r="BG123" s="254"/>
      <c r="BH123" s="254"/>
      <c r="BI123" s="254"/>
      <c r="BJ123" s="254"/>
      <c r="BK123" s="254"/>
      <c r="BL123" s="254"/>
      <c r="BM123" s="254"/>
      <c r="BN123" s="254"/>
      <c r="BO123" s="1041" t="s">
        <v>479</v>
      </c>
      <c r="BP123" s="1069"/>
      <c r="BQ123" s="1127">
        <v>40676639</v>
      </c>
      <c r="BR123" s="1128"/>
      <c r="BS123" s="1128"/>
      <c r="BT123" s="1128"/>
      <c r="BU123" s="1128"/>
      <c r="BV123" s="1128">
        <v>42196523</v>
      </c>
      <c r="BW123" s="1128"/>
      <c r="BX123" s="1128"/>
      <c r="BY123" s="1128"/>
      <c r="BZ123" s="1128"/>
      <c r="CA123" s="1128">
        <v>42891444</v>
      </c>
      <c r="CB123" s="1128"/>
      <c r="CC123" s="1128"/>
      <c r="CD123" s="1128"/>
      <c r="CE123" s="1128"/>
      <c r="CF123" s="1065"/>
      <c r="CG123" s="1066"/>
      <c r="CH123" s="1066"/>
      <c r="CI123" s="1066"/>
      <c r="CJ123" s="1067"/>
      <c r="CK123" s="1073"/>
      <c r="CL123" s="1074"/>
      <c r="CM123" s="1074"/>
      <c r="CN123" s="1074"/>
      <c r="CO123" s="1075"/>
      <c r="CP123" s="1083"/>
      <c r="CQ123" s="1084"/>
      <c r="CR123" s="1084"/>
      <c r="CS123" s="1084"/>
      <c r="CT123" s="1084"/>
      <c r="CU123" s="1084"/>
      <c r="CV123" s="1084"/>
      <c r="CW123" s="1084"/>
      <c r="CX123" s="1084"/>
      <c r="CY123" s="1084"/>
      <c r="CZ123" s="1084"/>
      <c r="DA123" s="1084"/>
      <c r="DB123" s="1084"/>
      <c r="DC123" s="1084"/>
      <c r="DD123" s="1084"/>
      <c r="DE123" s="1084"/>
      <c r="DF123" s="1085"/>
      <c r="DG123" s="1022"/>
      <c r="DH123" s="1023"/>
      <c r="DI123" s="1023"/>
      <c r="DJ123" s="1023"/>
      <c r="DK123" s="1024"/>
      <c r="DL123" s="1025"/>
      <c r="DM123" s="1023"/>
      <c r="DN123" s="1023"/>
      <c r="DO123" s="1023"/>
      <c r="DP123" s="1024"/>
      <c r="DQ123" s="1025"/>
      <c r="DR123" s="1023"/>
      <c r="DS123" s="1023"/>
      <c r="DT123" s="1023"/>
      <c r="DU123" s="1024"/>
      <c r="DV123" s="1026"/>
      <c r="DW123" s="1027"/>
      <c r="DX123" s="1027"/>
      <c r="DY123" s="1027"/>
      <c r="DZ123" s="1028"/>
    </row>
    <row r="124" spans="1:130" s="233" customFormat="1" ht="26.25" customHeight="1" thickBot="1">
      <c r="A124" s="1121"/>
      <c r="B124" s="1013"/>
      <c r="C124" s="986" t="s">
        <v>466</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2" t="s">
        <v>398</v>
      </c>
      <c r="AB124" s="1023"/>
      <c r="AC124" s="1023"/>
      <c r="AD124" s="1023"/>
      <c r="AE124" s="1024"/>
      <c r="AF124" s="1025" t="s">
        <v>416</v>
      </c>
      <c r="AG124" s="1023"/>
      <c r="AH124" s="1023"/>
      <c r="AI124" s="1023"/>
      <c r="AJ124" s="1024"/>
      <c r="AK124" s="1025" t="s">
        <v>444</v>
      </c>
      <c r="AL124" s="1023"/>
      <c r="AM124" s="1023"/>
      <c r="AN124" s="1023"/>
      <c r="AO124" s="1024"/>
      <c r="AP124" s="1026" t="s">
        <v>398</v>
      </c>
      <c r="AQ124" s="1027"/>
      <c r="AR124" s="1027"/>
      <c r="AS124" s="1027"/>
      <c r="AT124" s="1028"/>
      <c r="AU124" s="1123" t="s">
        <v>480</v>
      </c>
      <c r="AV124" s="1124"/>
      <c r="AW124" s="1124"/>
      <c r="AX124" s="1124"/>
      <c r="AY124" s="1124"/>
      <c r="AZ124" s="1124"/>
      <c r="BA124" s="1124"/>
      <c r="BB124" s="1124"/>
      <c r="BC124" s="1124"/>
      <c r="BD124" s="1124"/>
      <c r="BE124" s="1124"/>
      <c r="BF124" s="1124"/>
      <c r="BG124" s="1124"/>
      <c r="BH124" s="1124"/>
      <c r="BI124" s="1124"/>
      <c r="BJ124" s="1124"/>
      <c r="BK124" s="1124"/>
      <c r="BL124" s="1124"/>
      <c r="BM124" s="1124"/>
      <c r="BN124" s="1124"/>
      <c r="BO124" s="1124"/>
      <c r="BP124" s="1125"/>
      <c r="BQ124" s="1126">
        <v>22.3</v>
      </c>
      <c r="BR124" s="1091"/>
      <c r="BS124" s="1091"/>
      <c r="BT124" s="1091"/>
      <c r="BU124" s="1091"/>
      <c r="BV124" s="1091">
        <v>32.5</v>
      </c>
      <c r="BW124" s="1091"/>
      <c r="BX124" s="1091"/>
      <c r="BY124" s="1091"/>
      <c r="BZ124" s="1091"/>
      <c r="CA124" s="1091">
        <v>42.4</v>
      </c>
      <c r="CB124" s="1091"/>
      <c r="CC124" s="1091"/>
      <c r="CD124" s="1091"/>
      <c r="CE124" s="1091"/>
      <c r="CF124" s="1092"/>
      <c r="CG124" s="1093"/>
      <c r="CH124" s="1093"/>
      <c r="CI124" s="1093"/>
      <c r="CJ124" s="1094"/>
      <c r="CK124" s="1076"/>
      <c r="CL124" s="1076"/>
      <c r="CM124" s="1076"/>
      <c r="CN124" s="1076"/>
      <c r="CO124" s="1077"/>
      <c r="CP124" s="1083" t="s">
        <v>481</v>
      </c>
      <c r="CQ124" s="1084"/>
      <c r="CR124" s="1084"/>
      <c r="CS124" s="1084"/>
      <c r="CT124" s="1084"/>
      <c r="CU124" s="1084"/>
      <c r="CV124" s="1084"/>
      <c r="CW124" s="1084"/>
      <c r="CX124" s="1084"/>
      <c r="CY124" s="1084"/>
      <c r="CZ124" s="1084"/>
      <c r="DA124" s="1084"/>
      <c r="DB124" s="1084"/>
      <c r="DC124" s="1084"/>
      <c r="DD124" s="1084"/>
      <c r="DE124" s="1084"/>
      <c r="DF124" s="1085"/>
      <c r="DG124" s="1068">
        <v>6281729</v>
      </c>
      <c r="DH124" s="1050"/>
      <c r="DI124" s="1050"/>
      <c r="DJ124" s="1050"/>
      <c r="DK124" s="1051"/>
      <c r="DL124" s="1049" t="s">
        <v>443</v>
      </c>
      <c r="DM124" s="1050"/>
      <c r="DN124" s="1050"/>
      <c r="DO124" s="1050"/>
      <c r="DP124" s="1051"/>
      <c r="DQ124" s="1049" t="s">
        <v>398</v>
      </c>
      <c r="DR124" s="1050"/>
      <c r="DS124" s="1050"/>
      <c r="DT124" s="1050"/>
      <c r="DU124" s="1051"/>
      <c r="DV124" s="1052" t="s">
        <v>398</v>
      </c>
      <c r="DW124" s="1053"/>
      <c r="DX124" s="1053"/>
      <c r="DY124" s="1053"/>
      <c r="DZ124" s="1054"/>
    </row>
    <row r="125" spans="1:130" s="233" customFormat="1" ht="26.25" customHeight="1">
      <c r="A125" s="1121"/>
      <c r="B125" s="1013"/>
      <c r="C125" s="986" t="s">
        <v>468</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2" t="s">
        <v>416</v>
      </c>
      <c r="AB125" s="1023"/>
      <c r="AC125" s="1023"/>
      <c r="AD125" s="1023"/>
      <c r="AE125" s="1024"/>
      <c r="AF125" s="1025" t="s">
        <v>398</v>
      </c>
      <c r="AG125" s="1023"/>
      <c r="AH125" s="1023"/>
      <c r="AI125" s="1023"/>
      <c r="AJ125" s="1024"/>
      <c r="AK125" s="1025" t="s">
        <v>416</v>
      </c>
      <c r="AL125" s="1023"/>
      <c r="AM125" s="1023"/>
      <c r="AN125" s="1023"/>
      <c r="AO125" s="1024"/>
      <c r="AP125" s="1026" t="s">
        <v>398</v>
      </c>
      <c r="AQ125" s="1027"/>
      <c r="AR125" s="1027"/>
      <c r="AS125" s="1027"/>
      <c r="AT125" s="1028"/>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86" t="s">
        <v>482</v>
      </c>
      <c r="CL125" s="1071"/>
      <c r="CM125" s="1071"/>
      <c r="CN125" s="1071"/>
      <c r="CO125" s="1072"/>
      <c r="CP125" s="993" t="s">
        <v>483</v>
      </c>
      <c r="CQ125" s="961"/>
      <c r="CR125" s="961"/>
      <c r="CS125" s="961"/>
      <c r="CT125" s="961"/>
      <c r="CU125" s="961"/>
      <c r="CV125" s="961"/>
      <c r="CW125" s="961"/>
      <c r="CX125" s="961"/>
      <c r="CY125" s="961"/>
      <c r="CZ125" s="961"/>
      <c r="DA125" s="961"/>
      <c r="DB125" s="961"/>
      <c r="DC125" s="961"/>
      <c r="DD125" s="961"/>
      <c r="DE125" s="961"/>
      <c r="DF125" s="962"/>
      <c r="DG125" s="994" t="s">
        <v>416</v>
      </c>
      <c r="DH125" s="995"/>
      <c r="DI125" s="995"/>
      <c r="DJ125" s="995"/>
      <c r="DK125" s="995"/>
      <c r="DL125" s="995" t="s">
        <v>398</v>
      </c>
      <c r="DM125" s="995"/>
      <c r="DN125" s="995"/>
      <c r="DO125" s="995"/>
      <c r="DP125" s="995"/>
      <c r="DQ125" s="995" t="s">
        <v>398</v>
      </c>
      <c r="DR125" s="995"/>
      <c r="DS125" s="995"/>
      <c r="DT125" s="995"/>
      <c r="DU125" s="995"/>
      <c r="DV125" s="996" t="s">
        <v>398</v>
      </c>
      <c r="DW125" s="996"/>
      <c r="DX125" s="996"/>
      <c r="DY125" s="996"/>
      <c r="DZ125" s="997"/>
    </row>
    <row r="126" spans="1:130" s="233" customFormat="1" ht="26.25" customHeight="1" thickBot="1">
      <c r="A126" s="1121"/>
      <c r="B126" s="1013"/>
      <c r="C126" s="986" t="s">
        <v>470</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2">
        <v>65275</v>
      </c>
      <c r="AB126" s="1023"/>
      <c r="AC126" s="1023"/>
      <c r="AD126" s="1023"/>
      <c r="AE126" s="1024"/>
      <c r="AF126" s="1025">
        <v>111464</v>
      </c>
      <c r="AG126" s="1023"/>
      <c r="AH126" s="1023"/>
      <c r="AI126" s="1023"/>
      <c r="AJ126" s="1024"/>
      <c r="AK126" s="1025">
        <v>64859</v>
      </c>
      <c r="AL126" s="1023"/>
      <c r="AM126" s="1023"/>
      <c r="AN126" s="1023"/>
      <c r="AO126" s="1024"/>
      <c r="AP126" s="1026">
        <v>0.4</v>
      </c>
      <c r="AQ126" s="1027"/>
      <c r="AR126" s="1027"/>
      <c r="AS126" s="1027"/>
      <c r="AT126" s="1028"/>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87"/>
      <c r="CL126" s="1074"/>
      <c r="CM126" s="1074"/>
      <c r="CN126" s="1074"/>
      <c r="CO126" s="1075"/>
      <c r="CP126" s="986" t="s">
        <v>484</v>
      </c>
      <c r="CQ126" s="987"/>
      <c r="CR126" s="987"/>
      <c r="CS126" s="987"/>
      <c r="CT126" s="987"/>
      <c r="CU126" s="987"/>
      <c r="CV126" s="987"/>
      <c r="CW126" s="987"/>
      <c r="CX126" s="987"/>
      <c r="CY126" s="987"/>
      <c r="CZ126" s="987"/>
      <c r="DA126" s="987"/>
      <c r="DB126" s="987"/>
      <c r="DC126" s="987"/>
      <c r="DD126" s="987"/>
      <c r="DE126" s="987"/>
      <c r="DF126" s="988"/>
      <c r="DG126" s="989" t="s">
        <v>398</v>
      </c>
      <c r="DH126" s="990"/>
      <c r="DI126" s="990"/>
      <c r="DJ126" s="990"/>
      <c r="DK126" s="990"/>
      <c r="DL126" s="990" t="s">
        <v>398</v>
      </c>
      <c r="DM126" s="990"/>
      <c r="DN126" s="990"/>
      <c r="DO126" s="990"/>
      <c r="DP126" s="990"/>
      <c r="DQ126" s="990" t="s">
        <v>443</v>
      </c>
      <c r="DR126" s="990"/>
      <c r="DS126" s="990"/>
      <c r="DT126" s="990"/>
      <c r="DU126" s="990"/>
      <c r="DV126" s="991" t="s">
        <v>398</v>
      </c>
      <c r="DW126" s="991"/>
      <c r="DX126" s="991"/>
      <c r="DY126" s="991"/>
      <c r="DZ126" s="992"/>
    </row>
    <row r="127" spans="1:130" s="233" customFormat="1" ht="26.25" customHeight="1">
      <c r="A127" s="1122"/>
      <c r="B127" s="1015"/>
      <c r="C127" s="1037" t="s">
        <v>485</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1022" t="s">
        <v>398</v>
      </c>
      <c r="AB127" s="1023"/>
      <c r="AC127" s="1023"/>
      <c r="AD127" s="1023"/>
      <c r="AE127" s="1024"/>
      <c r="AF127" s="1025" t="s">
        <v>398</v>
      </c>
      <c r="AG127" s="1023"/>
      <c r="AH127" s="1023"/>
      <c r="AI127" s="1023"/>
      <c r="AJ127" s="1024"/>
      <c r="AK127" s="1025" t="s">
        <v>416</v>
      </c>
      <c r="AL127" s="1023"/>
      <c r="AM127" s="1023"/>
      <c r="AN127" s="1023"/>
      <c r="AO127" s="1024"/>
      <c r="AP127" s="1026" t="s">
        <v>398</v>
      </c>
      <c r="AQ127" s="1027"/>
      <c r="AR127" s="1027"/>
      <c r="AS127" s="1027"/>
      <c r="AT127" s="1028"/>
      <c r="AU127" s="235"/>
      <c r="AV127" s="235"/>
      <c r="AW127" s="235"/>
      <c r="AX127" s="1095" t="s">
        <v>486</v>
      </c>
      <c r="AY127" s="1096"/>
      <c r="AZ127" s="1096"/>
      <c r="BA127" s="1096"/>
      <c r="BB127" s="1096"/>
      <c r="BC127" s="1096"/>
      <c r="BD127" s="1096"/>
      <c r="BE127" s="1097"/>
      <c r="BF127" s="1098" t="s">
        <v>487</v>
      </c>
      <c r="BG127" s="1096"/>
      <c r="BH127" s="1096"/>
      <c r="BI127" s="1096"/>
      <c r="BJ127" s="1096"/>
      <c r="BK127" s="1096"/>
      <c r="BL127" s="1097"/>
      <c r="BM127" s="1098" t="s">
        <v>488</v>
      </c>
      <c r="BN127" s="1096"/>
      <c r="BO127" s="1096"/>
      <c r="BP127" s="1096"/>
      <c r="BQ127" s="1096"/>
      <c r="BR127" s="1096"/>
      <c r="BS127" s="1097"/>
      <c r="BT127" s="1098" t="s">
        <v>489</v>
      </c>
      <c r="BU127" s="1096"/>
      <c r="BV127" s="1096"/>
      <c r="BW127" s="1096"/>
      <c r="BX127" s="1096"/>
      <c r="BY127" s="1096"/>
      <c r="BZ127" s="1119"/>
      <c r="CA127" s="235"/>
      <c r="CB127" s="235"/>
      <c r="CC127" s="235"/>
      <c r="CD127" s="258"/>
      <c r="CE127" s="258"/>
      <c r="CF127" s="258"/>
      <c r="CG127" s="235"/>
      <c r="CH127" s="235"/>
      <c r="CI127" s="235"/>
      <c r="CJ127" s="257"/>
      <c r="CK127" s="1087"/>
      <c r="CL127" s="1074"/>
      <c r="CM127" s="1074"/>
      <c r="CN127" s="1074"/>
      <c r="CO127" s="1075"/>
      <c r="CP127" s="986" t="s">
        <v>490</v>
      </c>
      <c r="CQ127" s="987"/>
      <c r="CR127" s="987"/>
      <c r="CS127" s="987"/>
      <c r="CT127" s="987"/>
      <c r="CU127" s="987"/>
      <c r="CV127" s="987"/>
      <c r="CW127" s="987"/>
      <c r="CX127" s="987"/>
      <c r="CY127" s="987"/>
      <c r="CZ127" s="987"/>
      <c r="DA127" s="987"/>
      <c r="DB127" s="987"/>
      <c r="DC127" s="987"/>
      <c r="DD127" s="987"/>
      <c r="DE127" s="987"/>
      <c r="DF127" s="988"/>
      <c r="DG127" s="989" t="s">
        <v>416</v>
      </c>
      <c r="DH127" s="990"/>
      <c r="DI127" s="990"/>
      <c r="DJ127" s="990"/>
      <c r="DK127" s="990"/>
      <c r="DL127" s="990" t="s">
        <v>443</v>
      </c>
      <c r="DM127" s="990"/>
      <c r="DN127" s="990"/>
      <c r="DO127" s="990"/>
      <c r="DP127" s="990"/>
      <c r="DQ127" s="990" t="s">
        <v>398</v>
      </c>
      <c r="DR127" s="990"/>
      <c r="DS127" s="990"/>
      <c r="DT127" s="990"/>
      <c r="DU127" s="990"/>
      <c r="DV127" s="991" t="s">
        <v>443</v>
      </c>
      <c r="DW127" s="991"/>
      <c r="DX127" s="991"/>
      <c r="DY127" s="991"/>
      <c r="DZ127" s="992"/>
    </row>
    <row r="128" spans="1:130" s="233" customFormat="1" ht="26.25" customHeight="1" thickBot="1">
      <c r="A128" s="1105" t="s">
        <v>491</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492</v>
      </c>
      <c r="X128" s="1107"/>
      <c r="Y128" s="1107"/>
      <c r="Z128" s="1108"/>
      <c r="AA128" s="1109">
        <v>123407</v>
      </c>
      <c r="AB128" s="1110"/>
      <c r="AC128" s="1110"/>
      <c r="AD128" s="1110"/>
      <c r="AE128" s="1111"/>
      <c r="AF128" s="1112">
        <v>116537</v>
      </c>
      <c r="AG128" s="1110"/>
      <c r="AH128" s="1110"/>
      <c r="AI128" s="1110"/>
      <c r="AJ128" s="1111"/>
      <c r="AK128" s="1112">
        <v>112535</v>
      </c>
      <c r="AL128" s="1110"/>
      <c r="AM128" s="1110"/>
      <c r="AN128" s="1110"/>
      <c r="AO128" s="1111"/>
      <c r="AP128" s="1113"/>
      <c r="AQ128" s="1114"/>
      <c r="AR128" s="1114"/>
      <c r="AS128" s="1114"/>
      <c r="AT128" s="1115"/>
      <c r="AU128" s="235"/>
      <c r="AV128" s="235"/>
      <c r="AW128" s="235"/>
      <c r="AX128" s="960" t="s">
        <v>493</v>
      </c>
      <c r="AY128" s="961"/>
      <c r="AZ128" s="961"/>
      <c r="BA128" s="961"/>
      <c r="BB128" s="961"/>
      <c r="BC128" s="961"/>
      <c r="BD128" s="961"/>
      <c r="BE128" s="962"/>
      <c r="BF128" s="1116" t="s">
        <v>416</v>
      </c>
      <c r="BG128" s="1117"/>
      <c r="BH128" s="1117"/>
      <c r="BI128" s="1117"/>
      <c r="BJ128" s="1117"/>
      <c r="BK128" s="1117"/>
      <c r="BL128" s="1118"/>
      <c r="BM128" s="1116">
        <v>12.64</v>
      </c>
      <c r="BN128" s="1117"/>
      <c r="BO128" s="1117"/>
      <c r="BP128" s="1117"/>
      <c r="BQ128" s="1117"/>
      <c r="BR128" s="1117"/>
      <c r="BS128" s="1118"/>
      <c r="BT128" s="1116">
        <v>20</v>
      </c>
      <c r="BU128" s="1117"/>
      <c r="BV128" s="1117"/>
      <c r="BW128" s="1117"/>
      <c r="BX128" s="1117"/>
      <c r="BY128" s="1117"/>
      <c r="BZ128" s="1140"/>
      <c r="CA128" s="258"/>
      <c r="CB128" s="258"/>
      <c r="CC128" s="258"/>
      <c r="CD128" s="258"/>
      <c r="CE128" s="258"/>
      <c r="CF128" s="258"/>
      <c r="CG128" s="235"/>
      <c r="CH128" s="235"/>
      <c r="CI128" s="235"/>
      <c r="CJ128" s="257"/>
      <c r="CK128" s="1088"/>
      <c r="CL128" s="1089"/>
      <c r="CM128" s="1089"/>
      <c r="CN128" s="1089"/>
      <c r="CO128" s="1090"/>
      <c r="CP128" s="1099" t="s">
        <v>494</v>
      </c>
      <c r="CQ128" s="790"/>
      <c r="CR128" s="790"/>
      <c r="CS128" s="790"/>
      <c r="CT128" s="790"/>
      <c r="CU128" s="790"/>
      <c r="CV128" s="790"/>
      <c r="CW128" s="790"/>
      <c r="CX128" s="790"/>
      <c r="CY128" s="790"/>
      <c r="CZ128" s="790"/>
      <c r="DA128" s="790"/>
      <c r="DB128" s="790"/>
      <c r="DC128" s="790"/>
      <c r="DD128" s="790"/>
      <c r="DE128" s="790"/>
      <c r="DF128" s="1100"/>
      <c r="DG128" s="1101">
        <v>1627</v>
      </c>
      <c r="DH128" s="1102"/>
      <c r="DI128" s="1102"/>
      <c r="DJ128" s="1102"/>
      <c r="DK128" s="1102"/>
      <c r="DL128" s="1102">
        <v>276</v>
      </c>
      <c r="DM128" s="1102"/>
      <c r="DN128" s="1102"/>
      <c r="DO128" s="1102"/>
      <c r="DP128" s="1102"/>
      <c r="DQ128" s="1102">
        <v>1218</v>
      </c>
      <c r="DR128" s="1102"/>
      <c r="DS128" s="1102"/>
      <c r="DT128" s="1102"/>
      <c r="DU128" s="1102"/>
      <c r="DV128" s="1103">
        <v>0</v>
      </c>
      <c r="DW128" s="1103"/>
      <c r="DX128" s="1103"/>
      <c r="DY128" s="1103"/>
      <c r="DZ128" s="1104"/>
    </row>
    <row r="129" spans="1:131" s="233" customFormat="1" ht="26.25" customHeight="1">
      <c r="A129" s="998" t="s">
        <v>106</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34" t="s">
        <v>495</v>
      </c>
      <c r="X129" s="1135"/>
      <c r="Y129" s="1135"/>
      <c r="Z129" s="1136"/>
      <c r="AA129" s="1022">
        <v>16266096</v>
      </c>
      <c r="AB129" s="1023"/>
      <c r="AC129" s="1023"/>
      <c r="AD129" s="1023"/>
      <c r="AE129" s="1024"/>
      <c r="AF129" s="1025">
        <v>16419974</v>
      </c>
      <c r="AG129" s="1023"/>
      <c r="AH129" s="1023"/>
      <c r="AI129" s="1023"/>
      <c r="AJ129" s="1024"/>
      <c r="AK129" s="1025">
        <v>17140699</v>
      </c>
      <c r="AL129" s="1023"/>
      <c r="AM129" s="1023"/>
      <c r="AN129" s="1023"/>
      <c r="AO129" s="1024"/>
      <c r="AP129" s="1137"/>
      <c r="AQ129" s="1138"/>
      <c r="AR129" s="1138"/>
      <c r="AS129" s="1138"/>
      <c r="AT129" s="1139"/>
      <c r="AU129" s="236"/>
      <c r="AV129" s="236"/>
      <c r="AW129" s="236"/>
      <c r="AX129" s="1129" t="s">
        <v>496</v>
      </c>
      <c r="AY129" s="987"/>
      <c r="AZ129" s="987"/>
      <c r="BA129" s="987"/>
      <c r="BB129" s="987"/>
      <c r="BC129" s="987"/>
      <c r="BD129" s="987"/>
      <c r="BE129" s="988"/>
      <c r="BF129" s="1130" t="s">
        <v>497</v>
      </c>
      <c r="BG129" s="1131"/>
      <c r="BH129" s="1131"/>
      <c r="BI129" s="1131"/>
      <c r="BJ129" s="1131"/>
      <c r="BK129" s="1131"/>
      <c r="BL129" s="1132"/>
      <c r="BM129" s="1130">
        <v>17.64</v>
      </c>
      <c r="BN129" s="1131"/>
      <c r="BO129" s="1131"/>
      <c r="BP129" s="1131"/>
      <c r="BQ129" s="1131"/>
      <c r="BR129" s="1131"/>
      <c r="BS129" s="1132"/>
      <c r="BT129" s="1130">
        <v>30</v>
      </c>
      <c r="BU129" s="1131"/>
      <c r="BV129" s="1131"/>
      <c r="BW129" s="1131"/>
      <c r="BX129" s="1131"/>
      <c r="BY129" s="1131"/>
      <c r="BZ129" s="1133"/>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c r="A130" s="998" t="s">
        <v>498</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34" t="s">
        <v>499</v>
      </c>
      <c r="X130" s="1135"/>
      <c r="Y130" s="1135"/>
      <c r="Z130" s="1136"/>
      <c r="AA130" s="1022">
        <v>2831222</v>
      </c>
      <c r="AB130" s="1023"/>
      <c r="AC130" s="1023"/>
      <c r="AD130" s="1023"/>
      <c r="AE130" s="1024"/>
      <c r="AF130" s="1025">
        <v>2856183</v>
      </c>
      <c r="AG130" s="1023"/>
      <c r="AH130" s="1023"/>
      <c r="AI130" s="1023"/>
      <c r="AJ130" s="1024"/>
      <c r="AK130" s="1025">
        <v>2677311</v>
      </c>
      <c r="AL130" s="1023"/>
      <c r="AM130" s="1023"/>
      <c r="AN130" s="1023"/>
      <c r="AO130" s="1024"/>
      <c r="AP130" s="1137"/>
      <c r="AQ130" s="1138"/>
      <c r="AR130" s="1138"/>
      <c r="AS130" s="1138"/>
      <c r="AT130" s="1139"/>
      <c r="AU130" s="236"/>
      <c r="AV130" s="236"/>
      <c r="AW130" s="236"/>
      <c r="AX130" s="1129" t="s">
        <v>500</v>
      </c>
      <c r="AY130" s="987"/>
      <c r="AZ130" s="987"/>
      <c r="BA130" s="987"/>
      <c r="BB130" s="987"/>
      <c r="BC130" s="987"/>
      <c r="BD130" s="987"/>
      <c r="BE130" s="988"/>
      <c r="BF130" s="1165">
        <v>5.5</v>
      </c>
      <c r="BG130" s="1166"/>
      <c r="BH130" s="1166"/>
      <c r="BI130" s="1166"/>
      <c r="BJ130" s="1166"/>
      <c r="BK130" s="1166"/>
      <c r="BL130" s="1167"/>
      <c r="BM130" s="1165">
        <v>25</v>
      </c>
      <c r="BN130" s="1166"/>
      <c r="BO130" s="1166"/>
      <c r="BP130" s="1166"/>
      <c r="BQ130" s="1166"/>
      <c r="BR130" s="1166"/>
      <c r="BS130" s="1167"/>
      <c r="BT130" s="1165">
        <v>35</v>
      </c>
      <c r="BU130" s="1166"/>
      <c r="BV130" s="1166"/>
      <c r="BW130" s="1166"/>
      <c r="BX130" s="1166"/>
      <c r="BY130" s="1166"/>
      <c r="BZ130" s="1168"/>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501</v>
      </c>
      <c r="X131" s="1172"/>
      <c r="Y131" s="1172"/>
      <c r="Z131" s="1173"/>
      <c r="AA131" s="1068">
        <v>13434874</v>
      </c>
      <c r="AB131" s="1050"/>
      <c r="AC131" s="1050"/>
      <c r="AD131" s="1050"/>
      <c r="AE131" s="1051"/>
      <c r="AF131" s="1049">
        <v>13563791</v>
      </c>
      <c r="AG131" s="1050"/>
      <c r="AH131" s="1050"/>
      <c r="AI131" s="1050"/>
      <c r="AJ131" s="1051"/>
      <c r="AK131" s="1049">
        <v>14463388</v>
      </c>
      <c r="AL131" s="1050"/>
      <c r="AM131" s="1050"/>
      <c r="AN131" s="1050"/>
      <c r="AO131" s="1051"/>
      <c r="AP131" s="1174"/>
      <c r="AQ131" s="1175"/>
      <c r="AR131" s="1175"/>
      <c r="AS131" s="1175"/>
      <c r="AT131" s="1176"/>
      <c r="AU131" s="236"/>
      <c r="AV131" s="236"/>
      <c r="AW131" s="236"/>
      <c r="AX131" s="1147" t="s">
        <v>502</v>
      </c>
      <c r="AY131" s="790"/>
      <c r="AZ131" s="790"/>
      <c r="BA131" s="790"/>
      <c r="BB131" s="790"/>
      <c r="BC131" s="790"/>
      <c r="BD131" s="790"/>
      <c r="BE131" s="1100"/>
      <c r="BF131" s="1148">
        <v>42.4</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c r="A132" s="1154" t="s">
        <v>503</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504</v>
      </c>
      <c r="W132" s="1158"/>
      <c r="X132" s="1158"/>
      <c r="Y132" s="1158"/>
      <c r="Z132" s="1159"/>
      <c r="AA132" s="1160">
        <v>5.200078542</v>
      </c>
      <c r="AB132" s="1161"/>
      <c r="AC132" s="1161"/>
      <c r="AD132" s="1161"/>
      <c r="AE132" s="1162"/>
      <c r="AF132" s="1163">
        <v>5.9107516479999997</v>
      </c>
      <c r="AG132" s="1161"/>
      <c r="AH132" s="1161"/>
      <c r="AI132" s="1161"/>
      <c r="AJ132" s="1162"/>
      <c r="AK132" s="1163">
        <v>5.5667524100000003</v>
      </c>
      <c r="AL132" s="1161"/>
      <c r="AM132" s="1161"/>
      <c r="AN132" s="1161"/>
      <c r="AO132" s="1162"/>
      <c r="AP132" s="1065"/>
      <c r="AQ132" s="1066"/>
      <c r="AR132" s="1066"/>
      <c r="AS132" s="1066"/>
      <c r="AT132" s="116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505</v>
      </c>
      <c r="W133" s="1141"/>
      <c r="X133" s="1141"/>
      <c r="Y133" s="1141"/>
      <c r="Z133" s="1142"/>
      <c r="AA133" s="1143">
        <v>5</v>
      </c>
      <c r="AB133" s="1144"/>
      <c r="AC133" s="1144"/>
      <c r="AD133" s="1144"/>
      <c r="AE133" s="1145"/>
      <c r="AF133" s="1143">
        <v>5.4</v>
      </c>
      <c r="AG133" s="1144"/>
      <c r="AH133" s="1144"/>
      <c r="AI133" s="1144"/>
      <c r="AJ133" s="1145"/>
      <c r="AK133" s="1143">
        <v>5.5</v>
      </c>
      <c r="AL133" s="1144"/>
      <c r="AM133" s="1144"/>
      <c r="AN133" s="1144"/>
      <c r="AO133" s="1145"/>
      <c r="AP133" s="1092"/>
      <c r="AQ133" s="1093"/>
      <c r="AR133" s="1093"/>
      <c r="AS133" s="1093"/>
      <c r="AT133" s="1146"/>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D7mxhgvtmEnQAPFK7sLXl7qCFSJXC+QtBYtZTv3Co+f+i/OqRbCxSzQSB2fVkuIksfTfpeTKM19OuiPuOoMjMA==" saltValue="qx2IE6/y04uZ3//gKINry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J1" zoomScaleNormal="85" zoomScaleSheetLayoutView="100" workbookViewId="0">
      <selection activeCell="DN7" sqref="DN7"/>
    </sheetView>
  </sheetViews>
  <sheetFormatPr defaultColWidth="0" defaultRowHeight="13.5" customHeight="1" zeroHeight="1"/>
  <cols>
    <col min="1" max="120" width="2.75" style="263" customWidth="1"/>
    <col min="121" max="121" width="0" style="262" hidden="1" customWidth="1"/>
    <col min="122" max="16384" width="9" style="262" hidden="1"/>
  </cols>
  <sheetData>
    <row r="1" spans="1:120">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row r="3" spans="1:120"/>
    <row r="4" spans="1:120"/>
    <row r="5" spans="1:120"/>
    <row r="6" spans="1:120"/>
    <row r="7" spans="1:120"/>
    <row r="8" spans="1:120"/>
    <row r="9" spans="1:120"/>
    <row r="10" spans="1:120"/>
    <row r="11" spans="1:120"/>
    <row r="12" spans="1:120"/>
    <row r="13" spans="1:120"/>
    <row r="14" spans="1:120"/>
    <row r="15" spans="1:120"/>
    <row r="16" spans="1:120">
      <c r="DP16" s="262"/>
    </row>
    <row r="17" spans="119:120">
      <c r="DP17" s="262"/>
    </row>
    <row r="18" spans="119:120"/>
    <row r="19" spans="119:120"/>
    <row r="20" spans="119:120">
      <c r="DO20" s="262"/>
      <c r="DP20" s="262"/>
    </row>
    <row r="21" spans="119:120">
      <c r="DP21" s="262"/>
    </row>
    <row r="22" spans="119:120"/>
    <row r="23" spans="119:120">
      <c r="DO23" s="262"/>
      <c r="DP23" s="262"/>
    </row>
    <row r="24" spans="119:120">
      <c r="DP24" s="262"/>
    </row>
    <row r="25" spans="119:120">
      <c r="DP25" s="262"/>
    </row>
    <row r="26" spans="119:120">
      <c r="DO26" s="262"/>
      <c r="DP26" s="262"/>
    </row>
    <row r="27" spans="119:120"/>
    <row r="28" spans="119:120">
      <c r="DO28" s="262"/>
      <c r="DP28" s="262"/>
    </row>
    <row r="29" spans="119:120">
      <c r="DP29" s="262"/>
    </row>
    <row r="30" spans="119:120"/>
    <row r="31" spans="119:120">
      <c r="DO31" s="262"/>
      <c r="DP31" s="262"/>
    </row>
    <row r="32" spans="119:120"/>
    <row r="33" spans="98:120">
      <c r="DO33" s="262"/>
      <c r="DP33" s="262"/>
    </row>
    <row r="34" spans="98:120">
      <c r="DM34" s="262"/>
    </row>
    <row r="35" spans="98:120">
      <c r="CT35" s="262"/>
      <c r="CU35" s="262"/>
      <c r="CV35" s="262"/>
      <c r="CY35" s="262"/>
      <c r="CZ35" s="262"/>
      <c r="DA35" s="262"/>
      <c r="DD35" s="262"/>
      <c r="DE35" s="262"/>
      <c r="DF35" s="262"/>
      <c r="DI35" s="262"/>
      <c r="DJ35" s="262"/>
      <c r="DK35" s="262"/>
      <c r="DM35" s="262"/>
      <c r="DN35" s="262"/>
      <c r="DO35" s="262"/>
      <c r="DP35" s="262"/>
    </row>
    <row r="36" spans="98:120"/>
    <row r="37" spans="98:120">
      <c r="CW37" s="262"/>
      <c r="DB37" s="262"/>
      <c r="DG37" s="262"/>
      <c r="DL37" s="262"/>
      <c r="DP37" s="262"/>
    </row>
    <row r="38" spans="98:120">
      <c r="CT38" s="262"/>
      <c r="CU38" s="262"/>
      <c r="CV38" s="262"/>
      <c r="CW38" s="262"/>
      <c r="CY38" s="262"/>
      <c r="CZ38" s="262"/>
      <c r="DA38" s="262"/>
      <c r="DB38" s="262"/>
      <c r="DD38" s="262"/>
      <c r="DE38" s="262"/>
      <c r="DF38" s="262"/>
      <c r="DG38" s="262"/>
      <c r="DI38" s="262"/>
      <c r="DJ38" s="262"/>
      <c r="DK38" s="262"/>
      <c r="DL38" s="262"/>
      <c r="DN38" s="262"/>
      <c r="DO38" s="262"/>
      <c r="DP38" s="262"/>
    </row>
    <row r="39" spans="98:120"/>
    <row r="40" spans="98:120"/>
    <row r="41" spans="98:120"/>
    <row r="42" spans="98:120"/>
    <row r="43" spans="98:120"/>
    <row r="44" spans="98:120"/>
    <row r="45" spans="98:120"/>
    <row r="46" spans="98:120"/>
    <row r="47" spans="98:120"/>
    <row r="48" spans="98:120"/>
    <row r="49" spans="22:120">
      <c r="DN49" s="262"/>
      <c r="DO49" s="262"/>
      <c r="DP49" s="26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62"/>
      <c r="CS63" s="262"/>
      <c r="CX63" s="262"/>
      <c r="DC63" s="262"/>
      <c r="DH63" s="262"/>
    </row>
    <row r="64" spans="22:120">
      <c r="V64" s="262"/>
    </row>
    <row r="65" spans="15:120">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c r="Q66" s="262"/>
      <c r="S66" s="262"/>
      <c r="U66" s="262"/>
      <c r="DM66" s="262"/>
    </row>
    <row r="67" spans="15:120">
      <c r="O67" s="262"/>
      <c r="P67" s="262"/>
      <c r="R67" s="262"/>
      <c r="T67" s="262"/>
      <c r="Y67" s="262"/>
      <c r="CT67" s="262"/>
      <c r="CV67" s="262"/>
      <c r="CW67" s="262"/>
      <c r="CY67" s="262"/>
      <c r="DA67" s="262"/>
      <c r="DB67" s="262"/>
      <c r="DD67" s="262"/>
      <c r="DF67" s="262"/>
      <c r="DG67" s="262"/>
      <c r="DI67" s="262"/>
      <c r="DK67" s="262"/>
      <c r="DL67" s="262"/>
      <c r="DN67" s="262"/>
      <c r="DO67" s="262"/>
      <c r="DP67" s="262"/>
    </row>
    <row r="68" spans="15:120"/>
    <row r="69" spans="15:120"/>
    <row r="70" spans="15:120"/>
    <row r="71" spans="15:120"/>
    <row r="72" spans="15:120">
      <c r="DP72" s="262"/>
    </row>
    <row r="73" spans="15:120">
      <c r="DP73" s="26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62"/>
      <c r="CX96" s="262"/>
      <c r="DC96" s="262"/>
      <c r="DH96" s="262"/>
    </row>
    <row r="97" spans="24:120">
      <c r="CS97" s="262"/>
      <c r="CX97" s="262"/>
      <c r="DC97" s="262"/>
      <c r="DH97" s="262"/>
      <c r="DP97" s="263" t="s">
        <v>506</v>
      </c>
    </row>
    <row r="98" spans="24:120" hidden="1">
      <c r="CS98" s="262"/>
      <c r="CX98" s="262"/>
      <c r="DC98" s="262"/>
      <c r="DH98" s="262"/>
    </row>
    <row r="99" spans="24:120" hidden="1">
      <c r="CS99" s="262"/>
      <c r="CX99" s="262"/>
      <c r="DC99" s="262"/>
      <c r="DH99" s="262"/>
    </row>
    <row r="101" spans="24:120" ht="12" hidden="1" customHeight="1">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c r="CU102" s="262"/>
      <c r="CZ102" s="262"/>
      <c r="DE102" s="262"/>
      <c r="DJ102" s="262"/>
      <c r="DM102" s="262"/>
    </row>
    <row r="103" spans="24:120" hidden="1">
      <c r="CT103" s="262"/>
      <c r="CV103" s="262"/>
      <c r="CW103" s="262"/>
      <c r="CY103" s="262"/>
      <c r="DA103" s="262"/>
      <c r="DB103" s="262"/>
      <c r="DD103" s="262"/>
      <c r="DF103" s="262"/>
      <c r="DG103" s="262"/>
      <c r="DI103" s="262"/>
      <c r="DK103" s="262"/>
      <c r="DL103" s="262"/>
      <c r="DM103" s="262"/>
      <c r="DN103" s="262"/>
      <c r="DO103" s="262"/>
      <c r="DP103" s="262"/>
    </row>
    <row r="104" spans="24:120" hidden="1">
      <c r="CV104" s="262"/>
      <c r="CW104" s="262"/>
      <c r="DA104" s="262"/>
      <c r="DB104" s="262"/>
      <c r="DF104" s="262"/>
      <c r="DG104" s="262"/>
      <c r="DK104" s="262"/>
      <c r="DL104" s="262"/>
      <c r="DN104" s="262"/>
      <c r="DO104" s="262"/>
      <c r="DP104" s="262"/>
    </row>
    <row r="105" spans="24:120" ht="12.75" hidden="1" customHeight="1"/>
  </sheetData>
  <sheetProtection algorithmName="SHA-512" hashValue="5YLUziTG+gvWUajDQZEP6m+3man7Dae342XjHpN7O8HvFM6772xGmNlymGMTfW4LKSCbneEY/Io5YTVbd8ZqQg==" saltValue="Z9aPXFYrmuRetIPiTnUP+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R61" zoomScale="85" zoomScaleNormal="85" zoomScaleSheetLayoutView="55" workbookViewId="0"/>
  </sheetViews>
  <sheetFormatPr defaultColWidth="0" defaultRowHeight="13.5" customHeight="1" zeroHeight="1"/>
  <cols>
    <col min="1" max="116" width="2.625" style="263" customWidth="1"/>
    <col min="117" max="16384" width="9" style="262" hidden="1"/>
  </cols>
  <sheetData>
    <row r="1" spans="2:116">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row r="3" spans="2:116"/>
    <row r="4" spans="2:116">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row r="7" spans="2:116"/>
    <row r="8" spans="2:116"/>
    <row r="9" spans="2:116"/>
    <row r="10" spans="2:116"/>
    <row r="11" spans="2:116"/>
    <row r="12" spans="2:116"/>
    <row r="13" spans="2:116"/>
    <row r="14" spans="2:116"/>
    <row r="15" spans="2:116"/>
    <row r="16" spans="2:116"/>
    <row r="17" spans="9:116"/>
    <row r="18" spans="9:116">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row r="20" spans="9:116"/>
    <row r="21" spans="9:116">
      <c r="DL21" s="262"/>
    </row>
    <row r="22" spans="9:116">
      <c r="DI22" s="262"/>
      <c r="DJ22" s="262"/>
      <c r="DK22" s="262"/>
      <c r="DL22" s="262"/>
    </row>
    <row r="23" spans="9:116">
      <c r="CY23" s="262"/>
      <c r="CZ23" s="262"/>
      <c r="DA23" s="262"/>
      <c r="DB23" s="262"/>
      <c r="DC23" s="262"/>
      <c r="DD23" s="262"/>
      <c r="DE23" s="262"/>
      <c r="DF23" s="262"/>
      <c r="DG23" s="262"/>
      <c r="DH23" s="262"/>
      <c r="DI23" s="262"/>
      <c r="DJ23" s="262"/>
      <c r="DK23" s="262"/>
      <c r="DL23" s="262"/>
    </row>
    <row r="24" spans="9:116"/>
    <row r="25" spans="9:116"/>
    <row r="26" spans="9:116"/>
    <row r="27" spans="9:116"/>
    <row r="28" spans="9:116"/>
    <row r="29" spans="9:116"/>
    <row r="30" spans="9:116"/>
    <row r="31" spans="9:116"/>
    <row r="32" spans="9:116"/>
    <row r="33" spans="15:116"/>
    <row r="34" spans="15:116"/>
    <row r="35" spans="15:116">
      <c r="CZ35" s="262"/>
      <c r="DA35" s="262"/>
      <c r="DB35" s="262"/>
      <c r="DC35" s="262"/>
      <c r="DD35" s="262"/>
      <c r="DE35" s="262"/>
      <c r="DF35" s="262"/>
      <c r="DG35" s="262"/>
      <c r="DH35" s="262"/>
      <c r="DI35" s="262"/>
      <c r="DJ35" s="262"/>
      <c r="DK35" s="262"/>
      <c r="DL35" s="262"/>
    </row>
    <row r="36" spans="15:116"/>
    <row r="37" spans="15:116">
      <c r="DL37" s="262"/>
    </row>
    <row r="38" spans="15:116">
      <c r="DI38" s="262"/>
      <c r="DJ38" s="262"/>
      <c r="DK38" s="262"/>
      <c r="DL38" s="262"/>
    </row>
    <row r="39" spans="15:116"/>
    <row r="40" spans="15:116"/>
    <row r="41" spans="15:116"/>
    <row r="42" spans="15:116"/>
    <row r="43" spans="15:116">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c r="DL44" s="262"/>
    </row>
    <row r="45" spans="15:116"/>
    <row r="46" spans="15:116">
      <c r="DA46" s="262"/>
      <c r="DB46" s="262"/>
      <c r="DC46" s="262"/>
      <c r="DD46" s="262"/>
      <c r="DE46" s="262"/>
      <c r="DF46" s="262"/>
      <c r="DG46" s="262"/>
      <c r="DH46" s="262"/>
      <c r="DI46" s="262"/>
      <c r="DJ46" s="262"/>
      <c r="DK46" s="262"/>
      <c r="DL46" s="262"/>
    </row>
    <row r="47" spans="15:116"/>
    <row r="48" spans="15:116"/>
    <row r="49" spans="104:116"/>
    <row r="50" spans="104:116">
      <c r="CZ50" s="262"/>
      <c r="DA50" s="262"/>
      <c r="DB50" s="262"/>
      <c r="DC50" s="262"/>
      <c r="DD50" s="262"/>
      <c r="DE50" s="262"/>
      <c r="DF50" s="262"/>
      <c r="DG50" s="262"/>
      <c r="DH50" s="262"/>
      <c r="DI50" s="262"/>
      <c r="DJ50" s="262"/>
      <c r="DK50" s="262"/>
      <c r="DL50" s="262"/>
    </row>
    <row r="51" spans="104:116"/>
    <row r="52" spans="104:116"/>
    <row r="53" spans="104:116">
      <c r="DL53" s="26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62"/>
      <c r="DD67" s="262"/>
      <c r="DE67" s="262"/>
      <c r="DF67" s="262"/>
      <c r="DG67" s="262"/>
      <c r="DH67" s="262"/>
      <c r="DI67" s="262"/>
      <c r="DJ67" s="262"/>
      <c r="DK67" s="262"/>
      <c r="DL67" s="26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UWshpNPtkXKqFNtQG46w5xVXRcJl2rNHeg/dtY9PjPPYTple7T1N0jXaiTlocoskt7es9VRKJ7dqBPvdy6CsFA==" saltValue="5hSDHCyd5AMos2PS0kkeh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Y52" workbookViewId="0"/>
  </sheetViews>
  <sheetFormatPr defaultColWidth="0" defaultRowHeight="13.5" customHeight="1" zeroHeight="1"/>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c r="AS1" s="265"/>
      <c r="AT1" s="265"/>
    </row>
    <row r="2" spans="1:46">
      <c r="AS2" s="265"/>
      <c r="AT2" s="265"/>
    </row>
    <row r="3" spans="1:46">
      <c r="AS3" s="265"/>
      <c r="AT3" s="265"/>
    </row>
    <row r="4" spans="1:46">
      <c r="AS4" s="265"/>
      <c r="AT4" s="265"/>
    </row>
    <row r="5" spans="1:46" ht="17.25">
      <c r="A5" s="266" t="s">
        <v>507</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508</v>
      </c>
      <c r="AL6" s="270"/>
      <c r="AM6" s="270"/>
      <c r="AN6" s="270"/>
      <c r="AO6" s="265"/>
      <c r="AP6" s="265"/>
      <c r="AQ6" s="265"/>
      <c r="AR6" s="265"/>
    </row>
    <row r="7" spans="1:46" ht="13.5" customHeight="1">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78" t="s">
        <v>509</v>
      </c>
      <c r="AP7" s="275"/>
      <c r="AQ7" s="276" t="s">
        <v>510</v>
      </c>
      <c r="AR7" s="277"/>
    </row>
    <row r="8" spans="1:46">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79"/>
      <c r="AP8" s="281" t="s">
        <v>511</v>
      </c>
      <c r="AQ8" s="282" t="s">
        <v>512</v>
      </c>
      <c r="AR8" s="283" t="s">
        <v>513</v>
      </c>
    </row>
    <row r="9" spans="1:46">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80" t="s">
        <v>514</v>
      </c>
      <c r="AL9" s="1181"/>
      <c r="AM9" s="1181"/>
      <c r="AN9" s="1182"/>
      <c r="AO9" s="284">
        <v>4747448</v>
      </c>
      <c r="AP9" s="284">
        <v>74215</v>
      </c>
      <c r="AQ9" s="285">
        <v>85700</v>
      </c>
      <c r="AR9" s="286">
        <v>-13.4</v>
      </c>
    </row>
    <row r="10" spans="1:46" ht="13.5" customHeight="1">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80" t="s">
        <v>515</v>
      </c>
      <c r="AL10" s="1181"/>
      <c r="AM10" s="1181"/>
      <c r="AN10" s="1182"/>
      <c r="AO10" s="287">
        <v>76184</v>
      </c>
      <c r="AP10" s="287">
        <v>1191</v>
      </c>
      <c r="AQ10" s="288">
        <v>7424</v>
      </c>
      <c r="AR10" s="289">
        <v>-84</v>
      </c>
    </row>
    <row r="11" spans="1:46" ht="13.5" customHeight="1">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80" t="s">
        <v>516</v>
      </c>
      <c r="AL11" s="1181"/>
      <c r="AM11" s="1181"/>
      <c r="AN11" s="1182"/>
      <c r="AO11" s="287">
        <v>96</v>
      </c>
      <c r="AP11" s="287">
        <v>2</v>
      </c>
      <c r="AQ11" s="288">
        <v>1613</v>
      </c>
      <c r="AR11" s="289">
        <v>-99.9</v>
      </c>
    </row>
    <row r="12" spans="1:46" ht="13.5" customHeight="1">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80" t="s">
        <v>517</v>
      </c>
      <c r="AL12" s="1181"/>
      <c r="AM12" s="1181"/>
      <c r="AN12" s="1182"/>
      <c r="AO12" s="287">
        <v>787</v>
      </c>
      <c r="AP12" s="287">
        <v>12</v>
      </c>
      <c r="AQ12" s="288">
        <v>12</v>
      </c>
      <c r="AR12" s="289">
        <v>0</v>
      </c>
    </row>
    <row r="13" spans="1:46" ht="13.5" customHeight="1">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80" t="s">
        <v>518</v>
      </c>
      <c r="AL13" s="1181"/>
      <c r="AM13" s="1181"/>
      <c r="AN13" s="1182"/>
      <c r="AO13" s="287">
        <v>124852</v>
      </c>
      <c r="AP13" s="287">
        <v>1952</v>
      </c>
      <c r="AQ13" s="288">
        <v>3153</v>
      </c>
      <c r="AR13" s="289">
        <v>-38.1</v>
      </c>
    </row>
    <row r="14" spans="1:46" ht="13.5" customHeight="1">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80" t="s">
        <v>519</v>
      </c>
      <c r="AL14" s="1181"/>
      <c r="AM14" s="1181"/>
      <c r="AN14" s="1182"/>
      <c r="AO14" s="287">
        <v>56868</v>
      </c>
      <c r="AP14" s="287">
        <v>889</v>
      </c>
      <c r="AQ14" s="288">
        <v>1845</v>
      </c>
      <c r="AR14" s="289">
        <v>-51.8</v>
      </c>
    </row>
    <row r="15" spans="1:46" ht="13.5" customHeight="1">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83" t="s">
        <v>520</v>
      </c>
      <c r="AL15" s="1184"/>
      <c r="AM15" s="1184"/>
      <c r="AN15" s="1185"/>
      <c r="AO15" s="287">
        <v>-376276</v>
      </c>
      <c r="AP15" s="287">
        <v>-5882</v>
      </c>
      <c r="AQ15" s="288">
        <v>-6635</v>
      </c>
      <c r="AR15" s="289">
        <v>-11.3</v>
      </c>
    </row>
    <row r="16" spans="1:46">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83" t="s">
        <v>187</v>
      </c>
      <c r="AL16" s="1184"/>
      <c r="AM16" s="1184"/>
      <c r="AN16" s="1185"/>
      <c r="AO16" s="287">
        <v>4629959</v>
      </c>
      <c r="AP16" s="287">
        <v>72378</v>
      </c>
      <c r="AQ16" s="288">
        <v>93111</v>
      </c>
      <c r="AR16" s="289">
        <v>-22.3</v>
      </c>
    </row>
    <row r="17" spans="1:46">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521</v>
      </c>
      <c r="AL19" s="265"/>
      <c r="AM19" s="265"/>
      <c r="AN19" s="265"/>
      <c r="AO19" s="265"/>
      <c r="AP19" s="265"/>
      <c r="AQ19" s="265"/>
      <c r="AR19" s="265"/>
    </row>
    <row r="20" spans="1:46">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522</v>
      </c>
      <c r="AP20" s="296" t="s">
        <v>523</v>
      </c>
      <c r="AQ20" s="297" t="s">
        <v>524</v>
      </c>
      <c r="AR20" s="298"/>
    </row>
    <row r="21" spans="1:46" s="304" customFormat="1">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86" t="s">
        <v>525</v>
      </c>
      <c r="AL21" s="1187"/>
      <c r="AM21" s="1187"/>
      <c r="AN21" s="1188"/>
      <c r="AO21" s="300">
        <v>6.74</v>
      </c>
      <c r="AP21" s="301">
        <v>8.58</v>
      </c>
      <c r="AQ21" s="302">
        <v>-1.84</v>
      </c>
      <c r="AR21" s="270"/>
      <c r="AS21" s="303"/>
      <c r="AT21" s="299"/>
    </row>
    <row r="22" spans="1:46" s="304" customFormat="1">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86" t="s">
        <v>526</v>
      </c>
      <c r="AL22" s="1187"/>
      <c r="AM22" s="1187"/>
      <c r="AN22" s="1188"/>
      <c r="AO22" s="305">
        <v>99.1</v>
      </c>
      <c r="AP22" s="306">
        <v>97.7</v>
      </c>
      <c r="AQ22" s="307">
        <v>1.4</v>
      </c>
      <c r="AR22" s="291"/>
      <c r="AS22" s="303"/>
      <c r="AT22" s="299"/>
    </row>
    <row r="23" spans="1:46" s="304" customFormat="1">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c r="A26" s="1177" t="s">
        <v>527</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70"/>
    </row>
    <row r="27" spans="1:46">
      <c r="A27" s="312"/>
      <c r="AO27" s="265"/>
      <c r="AP27" s="265"/>
      <c r="AQ27" s="265"/>
      <c r="AR27" s="265"/>
      <c r="AS27" s="265"/>
      <c r="AT27" s="265"/>
    </row>
    <row r="28" spans="1:46" ht="17.25">
      <c r="A28" s="266" t="s">
        <v>528</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529</v>
      </c>
      <c r="AL29" s="270"/>
      <c r="AM29" s="270"/>
      <c r="AN29" s="270"/>
      <c r="AO29" s="265"/>
      <c r="AP29" s="265"/>
      <c r="AQ29" s="265"/>
      <c r="AR29" s="265"/>
      <c r="AS29" s="314"/>
    </row>
    <row r="30" spans="1:46" ht="13.5" customHeight="1">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78" t="s">
        <v>509</v>
      </c>
      <c r="AP30" s="275"/>
      <c r="AQ30" s="276" t="s">
        <v>510</v>
      </c>
      <c r="AR30" s="277"/>
    </row>
    <row r="31" spans="1:46">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79"/>
      <c r="AP31" s="281" t="s">
        <v>511</v>
      </c>
      <c r="AQ31" s="282" t="s">
        <v>512</v>
      </c>
      <c r="AR31" s="283" t="s">
        <v>513</v>
      </c>
    </row>
    <row r="32" spans="1:46" ht="27" customHeight="1">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94" t="s">
        <v>530</v>
      </c>
      <c r="AL32" s="1195"/>
      <c r="AM32" s="1195"/>
      <c r="AN32" s="1196"/>
      <c r="AO32" s="315">
        <v>3008374</v>
      </c>
      <c r="AP32" s="315">
        <v>47029</v>
      </c>
      <c r="AQ32" s="316">
        <v>61596</v>
      </c>
      <c r="AR32" s="317">
        <v>-23.6</v>
      </c>
    </row>
    <row r="33" spans="1:46" ht="13.5" customHeight="1">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94" t="s">
        <v>531</v>
      </c>
      <c r="AL33" s="1195"/>
      <c r="AM33" s="1195"/>
      <c r="AN33" s="1196"/>
      <c r="AO33" s="315" t="s">
        <v>532</v>
      </c>
      <c r="AP33" s="315" t="s">
        <v>532</v>
      </c>
      <c r="AQ33" s="316" t="s">
        <v>532</v>
      </c>
      <c r="AR33" s="317" t="s">
        <v>532</v>
      </c>
    </row>
    <row r="34" spans="1:46" ht="27" customHeight="1">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94" t="s">
        <v>533</v>
      </c>
      <c r="AL34" s="1195"/>
      <c r="AM34" s="1195"/>
      <c r="AN34" s="1196"/>
      <c r="AO34" s="315" t="s">
        <v>532</v>
      </c>
      <c r="AP34" s="315" t="s">
        <v>532</v>
      </c>
      <c r="AQ34" s="316">
        <v>3</v>
      </c>
      <c r="AR34" s="317" t="s">
        <v>532</v>
      </c>
    </row>
    <row r="35" spans="1:46" ht="27" customHeight="1">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94" t="s">
        <v>534</v>
      </c>
      <c r="AL35" s="1195"/>
      <c r="AM35" s="1195"/>
      <c r="AN35" s="1196"/>
      <c r="AO35" s="315">
        <v>457000</v>
      </c>
      <c r="AP35" s="315">
        <v>7144</v>
      </c>
      <c r="AQ35" s="316">
        <v>14651</v>
      </c>
      <c r="AR35" s="317">
        <v>-51.2</v>
      </c>
    </row>
    <row r="36" spans="1:46" ht="27" customHeight="1">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94" t="s">
        <v>535</v>
      </c>
      <c r="AL36" s="1195"/>
      <c r="AM36" s="1195"/>
      <c r="AN36" s="1196"/>
      <c r="AO36" s="315">
        <v>57553</v>
      </c>
      <c r="AP36" s="315">
        <v>900</v>
      </c>
      <c r="AQ36" s="316">
        <v>1794</v>
      </c>
      <c r="AR36" s="317">
        <v>-49.8</v>
      </c>
    </row>
    <row r="37" spans="1:46" ht="13.5" customHeight="1">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94" t="s">
        <v>536</v>
      </c>
      <c r="AL37" s="1195"/>
      <c r="AM37" s="1195"/>
      <c r="AN37" s="1196"/>
      <c r="AO37" s="315">
        <v>71735</v>
      </c>
      <c r="AP37" s="315">
        <v>1121</v>
      </c>
      <c r="AQ37" s="316">
        <v>505</v>
      </c>
      <c r="AR37" s="317">
        <v>122</v>
      </c>
    </row>
    <row r="38" spans="1:46" ht="27" customHeight="1">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97" t="s">
        <v>537</v>
      </c>
      <c r="AL38" s="1198"/>
      <c r="AM38" s="1198"/>
      <c r="AN38" s="1199"/>
      <c r="AO38" s="318">
        <v>325</v>
      </c>
      <c r="AP38" s="318">
        <v>5</v>
      </c>
      <c r="AQ38" s="319">
        <v>1</v>
      </c>
      <c r="AR38" s="307">
        <v>400</v>
      </c>
      <c r="AS38" s="314"/>
    </row>
    <row r="39" spans="1:46">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97" t="s">
        <v>538</v>
      </c>
      <c r="AL39" s="1198"/>
      <c r="AM39" s="1198"/>
      <c r="AN39" s="1199"/>
      <c r="AO39" s="315">
        <v>-112535</v>
      </c>
      <c r="AP39" s="315">
        <v>-1759</v>
      </c>
      <c r="AQ39" s="316">
        <v>-3020</v>
      </c>
      <c r="AR39" s="317">
        <v>-41.8</v>
      </c>
      <c r="AS39" s="314"/>
    </row>
    <row r="40" spans="1:46" ht="27" customHeight="1">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94" t="s">
        <v>539</v>
      </c>
      <c r="AL40" s="1195"/>
      <c r="AM40" s="1195"/>
      <c r="AN40" s="1196"/>
      <c r="AO40" s="315">
        <v>-2677311</v>
      </c>
      <c r="AP40" s="315">
        <v>-41853</v>
      </c>
      <c r="AQ40" s="316">
        <v>-54563</v>
      </c>
      <c r="AR40" s="317">
        <v>-23.3</v>
      </c>
      <c r="AS40" s="314"/>
    </row>
    <row r="41" spans="1:46">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200" t="s">
        <v>299</v>
      </c>
      <c r="AL41" s="1201"/>
      <c r="AM41" s="1201"/>
      <c r="AN41" s="1202"/>
      <c r="AO41" s="315">
        <v>805141</v>
      </c>
      <c r="AP41" s="315">
        <v>12586</v>
      </c>
      <c r="AQ41" s="316">
        <v>20967</v>
      </c>
      <c r="AR41" s="317">
        <v>-40</v>
      </c>
      <c r="AS41" s="314"/>
    </row>
    <row r="42" spans="1:46">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540</v>
      </c>
      <c r="AL42" s="265"/>
      <c r="AM42" s="265"/>
      <c r="AN42" s="265"/>
      <c r="AO42" s="265"/>
      <c r="AP42" s="265"/>
      <c r="AQ42" s="291"/>
      <c r="AR42" s="291"/>
      <c r="AS42" s="314"/>
    </row>
    <row r="43" spans="1:46">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c r="A47" s="324" t="s">
        <v>541</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542</v>
      </c>
      <c r="AL48" s="325"/>
      <c r="AM48" s="325"/>
      <c r="AN48" s="325"/>
      <c r="AO48" s="325"/>
      <c r="AP48" s="325"/>
      <c r="AQ48" s="326"/>
      <c r="AR48" s="325"/>
    </row>
    <row r="49" spans="1:44" ht="13.5" customHeight="1">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89" t="s">
        <v>509</v>
      </c>
      <c r="AN49" s="1191" t="s">
        <v>543</v>
      </c>
      <c r="AO49" s="1192"/>
      <c r="AP49" s="1192"/>
      <c r="AQ49" s="1192"/>
      <c r="AR49" s="1193"/>
    </row>
    <row r="50" spans="1:44">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90"/>
      <c r="AN50" s="331" t="s">
        <v>544</v>
      </c>
      <c r="AO50" s="332" t="s">
        <v>545</v>
      </c>
      <c r="AP50" s="333" t="s">
        <v>546</v>
      </c>
      <c r="AQ50" s="334" t="s">
        <v>547</v>
      </c>
      <c r="AR50" s="335" t="s">
        <v>548</v>
      </c>
    </row>
    <row r="51" spans="1:44">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549</v>
      </c>
      <c r="AL51" s="328"/>
      <c r="AM51" s="336">
        <v>3385751</v>
      </c>
      <c r="AN51" s="337">
        <v>50352</v>
      </c>
      <c r="AO51" s="338">
        <v>8</v>
      </c>
      <c r="AP51" s="339">
        <v>70615</v>
      </c>
      <c r="AQ51" s="340">
        <v>4.9000000000000004</v>
      </c>
      <c r="AR51" s="341">
        <v>3.1</v>
      </c>
    </row>
    <row r="52" spans="1:44">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550</v>
      </c>
      <c r="AM52" s="344">
        <v>1503207</v>
      </c>
      <c r="AN52" s="345">
        <v>22355</v>
      </c>
      <c r="AO52" s="346">
        <v>-7.9</v>
      </c>
      <c r="AP52" s="347">
        <v>37382</v>
      </c>
      <c r="AQ52" s="348">
        <v>-1.9</v>
      </c>
      <c r="AR52" s="349">
        <v>-6</v>
      </c>
    </row>
    <row r="53" spans="1:44">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551</v>
      </c>
      <c r="AL53" s="328"/>
      <c r="AM53" s="336">
        <v>6737521</v>
      </c>
      <c r="AN53" s="337">
        <v>101411</v>
      </c>
      <c r="AO53" s="338">
        <v>101.4</v>
      </c>
      <c r="AP53" s="339">
        <v>69185</v>
      </c>
      <c r="AQ53" s="340">
        <v>-2</v>
      </c>
      <c r="AR53" s="341">
        <v>103.4</v>
      </c>
    </row>
    <row r="54" spans="1:44">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550</v>
      </c>
      <c r="AM54" s="344">
        <v>3015865</v>
      </c>
      <c r="AN54" s="345">
        <v>45394</v>
      </c>
      <c r="AO54" s="346">
        <v>103.1</v>
      </c>
      <c r="AP54" s="347">
        <v>38519</v>
      </c>
      <c r="AQ54" s="348">
        <v>3</v>
      </c>
      <c r="AR54" s="349">
        <v>100.1</v>
      </c>
    </row>
    <row r="55" spans="1:44">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552</v>
      </c>
      <c r="AL55" s="328"/>
      <c r="AM55" s="336">
        <v>4461852</v>
      </c>
      <c r="AN55" s="337">
        <v>68006</v>
      </c>
      <c r="AO55" s="338">
        <v>-32.9</v>
      </c>
      <c r="AP55" s="339">
        <v>70166</v>
      </c>
      <c r="AQ55" s="340">
        <v>1.4</v>
      </c>
      <c r="AR55" s="341">
        <v>-34.299999999999997</v>
      </c>
    </row>
    <row r="56" spans="1:44">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550</v>
      </c>
      <c r="AM56" s="344">
        <v>2394469</v>
      </c>
      <c r="AN56" s="345">
        <v>36495</v>
      </c>
      <c r="AO56" s="346">
        <v>-19.600000000000001</v>
      </c>
      <c r="AP56" s="347">
        <v>36115</v>
      </c>
      <c r="AQ56" s="348">
        <v>-6.2</v>
      </c>
      <c r="AR56" s="349">
        <v>-13.4</v>
      </c>
    </row>
    <row r="57" spans="1:44">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553</v>
      </c>
      <c r="AL57" s="328"/>
      <c r="AM57" s="336">
        <v>6209444</v>
      </c>
      <c r="AN57" s="337">
        <v>95506</v>
      </c>
      <c r="AO57" s="338">
        <v>40.4</v>
      </c>
      <c r="AP57" s="339">
        <v>70329</v>
      </c>
      <c r="AQ57" s="340">
        <v>0.2</v>
      </c>
      <c r="AR57" s="341">
        <v>40.200000000000003</v>
      </c>
    </row>
    <row r="58" spans="1:44">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550</v>
      </c>
      <c r="AM58" s="344">
        <v>4560465</v>
      </c>
      <c r="AN58" s="345">
        <v>70144</v>
      </c>
      <c r="AO58" s="346">
        <v>92.2</v>
      </c>
      <c r="AP58" s="347">
        <v>39403</v>
      </c>
      <c r="AQ58" s="348">
        <v>9.1</v>
      </c>
      <c r="AR58" s="349">
        <v>83.1</v>
      </c>
    </row>
    <row r="59" spans="1:44">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554</v>
      </c>
      <c r="AL59" s="328"/>
      <c r="AM59" s="336">
        <v>3872673</v>
      </c>
      <c r="AN59" s="337">
        <v>60540</v>
      </c>
      <c r="AO59" s="338">
        <v>-36.6</v>
      </c>
      <c r="AP59" s="339">
        <v>71871</v>
      </c>
      <c r="AQ59" s="340">
        <v>2.2000000000000002</v>
      </c>
      <c r="AR59" s="341">
        <v>-38.799999999999997</v>
      </c>
    </row>
    <row r="60" spans="1:44">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550</v>
      </c>
      <c r="AM60" s="344">
        <v>2118046</v>
      </c>
      <c r="AN60" s="345">
        <v>33111</v>
      </c>
      <c r="AO60" s="346">
        <v>-52.8</v>
      </c>
      <c r="AP60" s="347">
        <v>38232</v>
      </c>
      <c r="AQ60" s="348">
        <v>-3</v>
      </c>
      <c r="AR60" s="349">
        <v>-49.8</v>
      </c>
    </row>
    <row r="61" spans="1:44">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555</v>
      </c>
      <c r="AL61" s="350"/>
      <c r="AM61" s="351">
        <v>4933448</v>
      </c>
      <c r="AN61" s="352">
        <v>75163</v>
      </c>
      <c r="AO61" s="353">
        <v>16.100000000000001</v>
      </c>
      <c r="AP61" s="354">
        <v>70433</v>
      </c>
      <c r="AQ61" s="355">
        <v>1.3</v>
      </c>
      <c r="AR61" s="341">
        <v>14.8</v>
      </c>
    </row>
    <row r="62" spans="1:44">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550</v>
      </c>
      <c r="AM62" s="344">
        <v>2718410</v>
      </c>
      <c r="AN62" s="345">
        <v>41500</v>
      </c>
      <c r="AO62" s="346">
        <v>23</v>
      </c>
      <c r="AP62" s="347">
        <v>37930</v>
      </c>
      <c r="AQ62" s="348">
        <v>0.2</v>
      </c>
      <c r="AR62" s="349">
        <v>22.8</v>
      </c>
    </row>
    <row r="63" spans="1:44">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c r="AK67" s="265"/>
      <c r="AL67" s="265"/>
      <c r="AM67" s="265"/>
      <c r="AN67" s="265"/>
      <c r="AO67" s="265"/>
      <c r="AP67" s="265"/>
      <c r="AQ67" s="265"/>
      <c r="AR67" s="265"/>
      <c r="AS67" s="265"/>
      <c r="AT67" s="265"/>
    </row>
    <row r="68" spans="1:46" ht="13.5" hidden="1" customHeight="1">
      <c r="AK68" s="265"/>
      <c r="AL68" s="265"/>
      <c r="AM68" s="265"/>
      <c r="AN68" s="265"/>
      <c r="AO68" s="265"/>
      <c r="AP68" s="265"/>
      <c r="AQ68" s="265"/>
      <c r="AR68" s="265"/>
    </row>
    <row r="69" spans="1:46" ht="13.5" hidden="1" customHeight="1">
      <c r="AK69" s="265"/>
      <c r="AL69" s="265"/>
      <c r="AM69" s="265"/>
      <c r="AN69" s="265"/>
      <c r="AO69" s="265"/>
      <c r="AP69" s="265"/>
      <c r="AQ69" s="265"/>
      <c r="AR69" s="265"/>
    </row>
    <row r="70" spans="1:46" hidden="1">
      <c r="AK70" s="265"/>
      <c r="AL70" s="265"/>
      <c r="AM70" s="265"/>
      <c r="AN70" s="265"/>
      <c r="AO70" s="265"/>
      <c r="AP70" s="265"/>
      <c r="AQ70" s="265"/>
      <c r="AR70" s="265"/>
    </row>
    <row r="71" spans="1:46" hidden="1">
      <c r="AK71" s="265"/>
      <c r="AL71" s="265"/>
      <c r="AM71" s="265"/>
      <c r="AN71" s="265"/>
      <c r="AO71" s="265"/>
      <c r="AP71" s="265"/>
      <c r="AQ71" s="265"/>
      <c r="AR71" s="265"/>
    </row>
    <row r="72" spans="1:46" hidden="1">
      <c r="AK72" s="265"/>
      <c r="AL72" s="265"/>
      <c r="AM72" s="265"/>
      <c r="AN72" s="265"/>
      <c r="AO72" s="265"/>
      <c r="AP72" s="265"/>
      <c r="AQ72" s="265"/>
      <c r="AR72" s="265"/>
    </row>
    <row r="73" spans="1:46" hidden="1">
      <c r="AK73" s="265"/>
      <c r="AL73" s="265"/>
      <c r="AM73" s="265"/>
      <c r="AN73" s="265"/>
      <c r="AO73" s="265"/>
      <c r="AP73" s="265"/>
      <c r="AQ73" s="265"/>
      <c r="AR73" s="265"/>
    </row>
  </sheetData>
  <sheetProtection algorithmName="SHA-512" hashValue="CoiHClJstGpF/xA3MgaPI7bhAxP4kHjCVaeJu2d7+wPSkcWnkRBBeK6Dk2PMNbTwc2vWNBkBVrzpndy4Ec5NHA==" saltValue="ZFqzJC0dtpuTSbDgGdWvL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8" zoomScale="85" zoomScaleNormal="85" zoomScaleSheetLayoutView="55" workbookViewId="0"/>
  </sheetViews>
  <sheetFormatPr defaultColWidth="0" defaultRowHeight="13.5" customHeight="1" zeroHeight="1"/>
  <cols>
    <col min="1" max="125" width="2.5" style="263" customWidth="1"/>
    <col min="126" max="16384" width="9" style="262" hidden="1"/>
  </cols>
  <sheetData>
    <row r="1" spans="2:125" ht="13.5" customHeight="1">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c r="B2" s="262"/>
      <c r="DG2" s="262"/>
    </row>
    <row r="3" spans="2:12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row r="5" spans="2:125"/>
    <row r="6" spans="2:125"/>
    <row r="7" spans="2:125"/>
    <row r="8" spans="2:125"/>
    <row r="9" spans="2:125">
      <c r="DU9" s="262"/>
    </row>
    <row r="10" spans="2:125"/>
    <row r="11" spans="2:125"/>
    <row r="12" spans="2:125"/>
    <row r="13" spans="2:125"/>
    <row r="14" spans="2:125"/>
    <row r="15" spans="2:125"/>
    <row r="16" spans="2:125"/>
    <row r="17" spans="125:125">
      <c r="DU17" s="262"/>
    </row>
    <row r="18" spans="125:125"/>
    <row r="19" spans="125:125"/>
    <row r="20" spans="125:125">
      <c r="DU20" s="262"/>
    </row>
    <row r="21" spans="125:125">
      <c r="DU21" s="262"/>
    </row>
    <row r="22" spans="125:125"/>
    <row r="23" spans="125:125"/>
    <row r="24" spans="125:125"/>
    <row r="25" spans="125:125"/>
    <row r="26" spans="125:125"/>
    <row r="27" spans="125:125"/>
    <row r="28" spans="125:125">
      <c r="DU28" s="262"/>
    </row>
    <row r="29" spans="125:125"/>
    <row r="30" spans="125:125"/>
    <row r="31" spans="125:125"/>
    <row r="32" spans="125:125"/>
    <row r="33" spans="2:125">
      <c r="B33" s="262"/>
      <c r="G33" s="262"/>
      <c r="I33" s="262"/>
    </row>
    <row r="34" spans="2:125">
      <c r="C34" s="262"/>
      <c r="P34" s="262"/>
      <c r="DE34" s="262"/>
      <c r="DH34" s="262"/>
    </row>
    <row r="35" spans="2:125">
      <c r="D35" s="262"/>
      <c r="E35" s="262"/>
      <c r="DG35" s="262"/>
      <c r="DJ35" s="262"/>
      <c r="DP35" s="262"/>
      <c r="DQ35" s="262"/>
      <c r="DR35" s="262"/>
      <c r="DS35" s="262"/>
      <c r="DT35" s="262"/>
      <c r="DU35" s="262"/>
    </row>
    <row r="36" spans="2:12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c r="DU37" s="262"/>
    </row>
    <row r="38" spans="2:125">
      <c r="DT38" s="262"/>
      <c r="DU38" s="262"/>
    </row>
    <row r="39" spans="2:125"/>
    <row r="40" spans="2:125">
      <c r="DH40" s="262"/>
    </row>
    <row r="41" spans="2:125">
      <c r="DE41" s="262"/>
    </row>
    <row r="42" spans="2:125">
      <c r="DG42" s="262"/>
      <c r="DJ42" s="262"/>
    </row>
    <row r="43" spans="2:12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c r="DU44" s="262"/>
    </row>
    <row r="45" spans="2:125"/>
    <row r="46" spans="2:125"/>
    <row r="47" spans="2:125"/>
    <row r="48" spans="2:125">
      <c r="DT48" s="262"/>
      <c r="DU48" s="262"/>
    </row>
    <row r="49" spans="120:125">
      <c r="DU49" s="262"/>
    </row>
    <row r="50" spans="120:125">
      <c r="DU50" s="262"/>
    </row>
    <row r="51" spans="120:125">
      <c r="DP51" s="262"/>
      <c r="DQ51" s="262"/>
      <c r="DR51" s="262"/>
      <c r="DS51" s="262"/>
      <c r="DT51" s="262"/>
      <c r="DU51" s="262"/>
    </row>
    <row r="52" spans="120:125"/>
    <row r="53" spans="120:125"/>
    <row r="54" spans="120:125">
      <c r="DU54" s="262"/>
    </row>
    <row r="55" spans="120:125"/>
    <row r="56" spans="120:125"/>
    <row r="57" spans="120:125"/>
    <row r="58" spans="120:125">
      <c r="DU58" s="262"/>
    </row>
    <row r="59" spans="120:125"/>
    <row r="60" spans="120:125"/>
    <row r="61" spans="120:125"/>
    <row r="62" spans="120:125"/>
    <row r="63" spans="120:125">
      <c r="DU63" s="262"/>
    </row>
    <row r="64" spans="120:125">
      <c r="DT64" s="262"/>
      <c r="DU64" s="262"/>
    </row>
    <row r="65" spans="123:125"/>
    <row r="66" spans="123:125"/>
    <row r="67" spans="123:125"/>
    <row r="68" spans="123:125"/>
    <row r="69" spans="123:125">
      <c r="DS69" s="262"/>
      <c r="DT69" s="262"/>
      <c r="DU69" s="262"/>
    </row>
    <row r="70" spans="123:125"/>
    <row r="71" spans="123:125"/>
    <row r="72" spans="123:125"/>
    <row r="73" spans="123:125"/>
    <row r="74" spans="123:125"/>
    <row r="75" spans="123:125"/>
    <row r="76" spans="123:125"/>
    <row r="77" spans="123:125"/>
    <row r="78" spans="123:125"/>
    <row r="79" spans="123:125"/>
    <row r="80" spans="123:125"/>
    <row r="81" spans="116:125"/>
    <row r="82" spans="116:125">
      <c r="DL82" s="262"/>
    </row>
    <row r="83" spans="116:125">
      <c r="DM83" s="262"/>
      <c r="DN83" s="262"/>
      <c r="DO83" s="262"/>
      <c r="DP83" s="262"/>
      <c r="DQ83" s="262"/>
      <c r="DR83" s="262"/>
      <c r="DS83" s="262"/>
      <c r="DT83" s="262"/>
      <c r="DU83" s="262"/>
    </row>
    <row r="84" spans="116:125"/>
    <row r="85" spans="116:125"/>
    <row r="86" spans="116:125"/>
    <row r="87" spans="116:125"/>
    <row r="88" spans="116:125">
      <c r="DU88" s="262"/>
    </row>
    <row r="89" spans="116:125"/>
    <row r="90" spans="116:125"/>
    <row r="91" spans="116:125"/>
    <row r="92" spans="116:125" ht="13.5" customHeight="1"/>
    <row r="93" spans="116:125" ht="13.5" customHeight="1"/>
    <row r="94" spans="116:125" ht="13.5" customHeight="1">
      <c r="DS94" s="262"/>
      <c r="DT94" s="262"/>
      <c r="DU94" s="262"/>
    </row>
    <row r="95" spans="116:125" ht="13.5" customHeight="1">
      <c r="DU95" s="262"/>
    </row>
    <row r="96" spans="116:125" ht="13.5" customHeight="1"/>
    <row r="97" spans="124:125" ht="13.5" customHeight="1"/>
    <row r="98" spans="124:125" ht="13.5" customHeight="1"/>
    <row r="99" spans="124:125" ht="13.5" customHeight="1"/>
    <row r="100" spans="124:125" ht="13.5" customHeight="1"/>
    <row r="101" spans="124:125" ht="13.5" customHeight="1">
      <c r="DU101" s="262"/>
    </row>
    <row r="102" spans="124:125" ht="13.5" customHeight="1"/>
    <row r="103" spans="124:125" ht="13.5" customHeight="1"/>
    <row r="104" spans="124:125" ht="13.5" customHeight="1">
      <c r="DT104" s="262"/>
      <c r="DU104" s="26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62" t="s">
        <v>557</v>
      </c>
    </row>
    <row r="120" spans="125:125" ht="13.5" hidden="1" customHeight="1"/>
    <row r="121" spans="125:125" ht="13.5" hidden="1" customHeight="1">
      <c r="DU121" s="262"/>
    </row>
  </sheetData>
  <sheetProtection algorithmName="SHA-512" hashValue="a7xlYPEhpOkPdUh49vgZ0ShfQLhjh5olFOVlk0GRgVv8pvHlBr6rLjwUK23og6Dk/7M+PFvRJAmulS/CNx519w==" saltValue="WcNxveLj4kF3fEqxaWVYg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R87" zoomScaleNormal="100" zoomScaleSheetLayoutView="55" workbookViewId="0"/>
  </sheetViews>
  <sheetFormatPr defaultColWidth="0" defaultRowHeight="13.5" customHeight="1" zeroHeight="1"/>
  <cols>
    <col min="1" max="125" width="2.5" style="263" customWidth="1"/>
    <col min="126" max="142" width="0" style="262" hidden="1" customWidth="1"/>
    <col min="143" max="16384" width="9" style="262" hidden="1"/>
  </cols>
  <sheetData>
    <row r="1" spans="1:125" ht="13.5" customHeight="1">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c r="B2" s="262"/>
      <c r="T2" s="262"/>
    </row>
    <row r="3" spans="1:12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62"/>
      <c r="G33" s="262"/>
      <c r="I33" s="262"/>
    </row>
    <row r="34" spans="2:125">
      <c r="C34" s="262"/>
      <c r="P34" s="262"/>
      <c r="R34" s="262"/>
      <c r="U34" s="262"/>
    </row>
    <row r="35" spans="2:12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c r="F36" s="262"/>
      <c r="H36" s="262"/>
      <c r="J36" s="262"/>
      <c r="K36" s="262"/>
      <c r="L36" s="262"/>
      <c r="M36" s="262"/>
      <c r="N36" s="262"/>
      <c r="O36" s="262"/>
      <c r="Q36" s="262"/>
      <c r="S36" s="262"/>
      <c r="V36" s="262"/>
    </row>
    <row r="37" spans="2:125"/>
    <row r="38" spans="2:125"/>
    <row r="39" spans="2:125"/>
    <row r="40" spans="2:125">
      <c r="U40" s="262"/>
    </row>
    <row r="41" spans="2:125">
      <c r="R41" s="262"/>
    </row>
    <row r="42" spans="2:12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c r="Q43" s="262"/>
      <c r="S43" s="262"/>
      <c r="V43" s="26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3" t="s">
        <v>558</v>
      </c>
    </row>
  </sheetData>
  <sheetProtection algorithmName="SHA-512" hashValue="mmh8ft90vltYI5+0FjOMNN1VnOWn5tN9C02MTttUndjUzbYWNNMyIxOpkiE55g8D/Ma2y10Nxb8eHOFTxJEfTQ==" saltValue="/98WKm6lrzURATbc7PIl6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F37"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559</v>
      </c>
      <c r="G46" s="8" t="s">
        <v>560</v>
      </c>
      <c r="H46" s="8" t="s">
        <v>561</v>
      </c>
      <c r="I46" s="8" t="s">
        <v>562</v>
      </c>
      <c r="J46" s="9" t="s">
        <v>563</v>
      </c>
    </row>
    <row r="47" spans="2:10" ht="57.75" customHeight="1">
      <c r="B47" s="10"/>
      <c r="C47" s="1203" t="s">
        <v>3</v>
      </c>
      <c r="D47" s="1203"/>
      <c r="E47" s="1204"/>
      <c r="F47" s="11">
        <v>33.96</v>
      </c>
      <c r="G47" s="12">
        <v>36.630000000000003</v>
      </c>
      <c r="H47" s="12">
        <v>33.880000000000003</v>
      </c>
      <c r="I47" s="12">
        <v>30.98</v>
      </c>
      <c r="J47" s="13">
        <v>29.86</v>
      </c>
    </row>
    <row r="48" spans="2:10" ht="57.75" customHeight="1">
      <c r="B48" s="14"/>
      <c r="C48" s="1205" t="s">
        <v>4</v>
      </c>
      <c r="D48" s="1205"/>
      <c r="E48" s="1206"/>
      <c r="F48" s="15">
        <v>5.08</v>
      </c>
      <c r="G48" s="16">
        <v>4.79</v>
      </c>
      <c r="H48" s="16">
        <v>4.37</v>
      </c>
      <c r="I48" s="16">
        <v>4.72</v>
      </c>
      <c r="J48" s="17">
        <v>9.7899999999999991</v>
      </c>
    </row>
    <row r="49" spans="2:10" ht="57.75" customHeight="1" thickBot="1">
      <c r="B49" s="18"/>
      <c r="C49" s="1207" t="s">
        <v>5</v>
      </c>
      <c r="D49" s="1207"/>
      <c r="E49" s="1208"/>
      <c r="F49" s="19" t="s">
        <v>564</v>
      </c>
      <c r="G49" s="20">
        <v>2.29</v>
      </c>
      <c r="H49" s="20" t="s">
        <v>565</v>
      </c>
      <c r="I49" s="20" t="s">
        <v>566</v>
      </c>
      <c r="J49" s="21">
        <v>5.46</v>
      </c>
    </row>
    <row r="50" spans="2:10"/>
  </sheetData>
  <sheetProtection algorithmName="SHA-512" hashValue="pR+Mb1psg8xCLtbulh7xrXPG2Lsv4UWr8MVLYEm+ejZ6zTh8uo2aCRaN5cZwhns3z+4vdy7N4jtBrhtwk3B9fw==" saltValue="3mQoMLDAQnriut47p7LNA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2023-03-13T07:34:58Z</cp:lastPrinted>
  <dcterms:created xsi:type="dcterms:W3CDTF">2023-02-20T07:09:38Z</dcterms:created>
  <dcterms:modified xsi:type="dcterms:W3CDTF">2023-11-01T01:17:10Z</dcterms:modified>
  <cp:category/>
</cp:coreProperties>
</file>