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19200" windowHeight="625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C38" i="10"/>
  <c r="AM37" i="10"/>
  <c r="C37" i="10"/>
  <c r="AM36" i="10"/>
  <c r="C34" i="10"/>
  <c r="C35" i="10" s="1"/>
  <c r="C36" i="10" l="1"/>
  <c r="AM34"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E34" i="10"/>
  <c r="BE35" i="10" s="1"/>
  <c r="BE36" i="10" s="1"/>
  <c r="BE37" i="10" s="1"/>
  <c r="BW34" i="10" l="1"/>
  <c r="BW35" i="10" s="1"/>
  <c r="BW36" i="10" s="1"/>
  <c r="BW37" i="10" s="1"/>
  <c r="BW38" i="10" s="1"/>
  <c r="BW39" i="10" s="1"/>
  <c r="BW40" i="10" s="1"/>
  <c r="BW41" i="10" s="1"/>
  <c r="BW42" i="10" s="1"/>
  <c r="BW43"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<sst xmlns="http://schemas.openxmlformats.org/spreadsheetml/2006/main" count="1122" uniqueCount="648">
  <si>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</si>
  <si>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</si>
  <si>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</si>
  <si>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</si>
  <si>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</si>
  <si>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</si>
  <si>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</si>
  <si>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</si>
  <si>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</si>
  <si>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</si>
  <si>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</si>
  <si>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</si>
  <si>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</si>
  <si>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</si>
  <si>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</si>
  <si>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</si>
  <si>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</si>
  <si>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</si>
  <si>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</si>
  <si>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</si>
  <si>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</si>
  <si>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</si>
  <si>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</si>
  <si>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</si>
  <si>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</si>
  <si>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</si>
  <si>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</si>
  <si>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</si>
  <si>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</si>
  <si>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</si>
  <si>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</si>
  <si>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</si>
  <si>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</si>
  <si>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</si>
  <si>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</si>
  <si>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</si>
  <si>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</si>
  <si>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</si>
  <si>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</si>
  <si>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</si>
  <si>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</si>
  <si>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</si>
  <si>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</si>
  <si>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</si>
  <si>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</si>
  <si>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</si>
  <si>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</si>
  <si>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</si>
  <si>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</si>
  <si>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</si>
  <si>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</si>
  <si>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</si>
  <si>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</si>
  <si>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</si>
  <si>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</si>
  <si>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</si>
  <si>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</si>
  <si>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</si>
  <si>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</si>
  <si>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</si>
  <si>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</si>
  <si>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</si>
  <si>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</si>
  <si>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</si>
  <si>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</si>
  <si>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</si>
  <si>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</si>
  <si>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</si>
  <si>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</si>
  <si>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</si>
  <si>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</si>
  <si>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</si>
  <si>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</si>
  <si>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</si>
  <si>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</si>
  <si>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</si>
  <si>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</si>
  <si>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</si>
  <si>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</si>
  <si>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</si>
  <si>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</si>
  <si>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</si>
  <si>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</si>
  <si>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</si>
  <si>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</si>
  <si>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中核市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</si>
  <si>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</si>
  <si>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</si>
  <si>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</si>
  <si>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</si>
  <si>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</si>
  <si>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</si>
  <si>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</si>
  <si>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</si>
  <si>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</si>
  <si>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</si>
  <si>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</si>
  <si>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</si>
  <si>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久留米市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</si>
  <si>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</si>
  <si>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</si>
  <si>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</si>
  <si>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</si>
  <si>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</si>
  <si>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</si>
  <si>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</si>
  <si>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</si>
  <si>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</si>
  <si>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</si>
  <si>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</si>
  <si>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</si>
  <si>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</si>
  <si>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</si>
  <si>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</si>
  <si>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</si>
  <si>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</si>
  <si>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</si>
  <si>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</si>
  <si>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</si>
  <si>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</si>
  <si>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</si>
  <si>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</si>
  <si>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</si>
  <si>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</si>
  <si>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</si>
  <si>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</si>
  <si>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</si>
  <si>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</si>
  <si>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</si>
  <si>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</si>
  <si>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</si>
  <si>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</si>
  <si>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</si>
  <si>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</si>
  <si>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</si>
  <si>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</si>
  <si>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</si>
  <si>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</si>
  <si>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</si>
  <si>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</si>
  <si>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</si>
  <si>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</si>
  <si>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</si>
  <si>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</si>
  <si>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</si>
  <si>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</si>
  <si>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</si>
  <si>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</si>
  <si>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</si>
  <si>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</si>
  <si>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</si>
  <si>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</si>
  <si>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</si>
  <si>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</si>
  <si>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</si>
  <si>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</si>
  <si>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</si>
  <si>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</si>
  <si>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</si>
  <si>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</si>
  <si>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</si>
  <si>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</si>
  <si>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</si>
  <si>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</si>
  <si>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</si>
  <si>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</si>
  <si>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</si>
  <si>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</si>
  <si>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</si>
  <si>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</si>
  <si>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</si>
  <si>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</si>
  <si>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</si>
  <si>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</si>
  <si>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</si>
  <si>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</si>
  <si>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</si>
  <si>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</si>
  <si>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</si>
  <si>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</si>
  <si>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</si>
  <si>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</si>
  <si>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</si>
  <si>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</si>
  <si>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</si>
  <si>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</si>
  <si>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</si>
  <si>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</si>
  <si>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</si>
  <si>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</si>
  <si>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</si>
  <si>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</si>
  <si>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</si>
  <si>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</si>
  <si>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</si>
  <si>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</si>
  <si>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</si>
  <si>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</si>
  <si>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</si>
  <si>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</si>
  <si>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</si>
  <si>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</si>
  <si>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</si>
  <si>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</si>
  <si>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</si>
  <si>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</si>
  <si>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</si>
  <si>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</si>
  <si>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</si>
  <si>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</si>
  <si>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</si>
  <si>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</si>
  <si>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</si>
  <si>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</si>
  <si>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</si>
  <si>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</si>
  <si>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</si>
  <si>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</si>
  <si>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</si>
  <si>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</si>
  <si>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</si>
  <si>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</si>
  <si>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</si>
  <si>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</si>
  <si>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</si>
  <si>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</si>
  <si>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</si>
  <si>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</si>
  <si>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</si>
  <si>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</si>
  <si>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t>
    <phoneticPr fontId="5"/>
  </si>
  <si>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</si>
  <si>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</si>
  <si>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</si>
  <si>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</si>
  <si>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</si>
  <si>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</si>
  <si>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</si>
  <si>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</si>
  <si>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</si>
  <si>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</si>
  <si>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</si>
  <si>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</si>
  <si>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</si>
  <si>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</si>
  <si>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</si>
  <si>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</si>
  <si>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</si>
  <si>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災害復旧費</t>
  </si>
  <si>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</si>
  <si>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</si>
  <si>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</si>
  <si>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</si>
  <si>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</si>
  <si>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</si>
  <si>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</si>
  <si>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</si>
  <si>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</si>
  <si>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</si>
  <si>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</si>
  <si>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</si>
  <si>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</si>
  <si>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</si>
  <si>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</si>
  <si>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</si>
  <si>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</si>
  <si>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</si>
  <si>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</si>
  <si>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</si>
  <si>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</si>
  <si>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</si>
  <si>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</si>
  <si>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</si>
  <si>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</si>
  <si>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</si>
  <si>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</si>
  <si>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</si>
  <si>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</si>
  <si>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</si>
  <si>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</si>
  <si>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</si>
  <si>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</si>
  <si>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</si>
  <si>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</si>
  <si>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</si>
  <si>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</si>
  <si>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</si>
  <si>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</si>
  <si>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</si>
  <si>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</si>
  <si>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</si>
  <si>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</si>
  <si>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</si>
  <si>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</si>
  <si>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</si>
  <si>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</si>
  <si>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</si>
  <si>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</si>
  <si>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</si>
  <si>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福岡県久留米市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</si>
  <si>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</si>
  <si>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</si>
  <si>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</si>
  <si>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</si>
  <si>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</si>
  <si>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</si>
  <si>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</si>
  <si>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</si>
  <si>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</si>
  <si>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</si>
  <si>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</si>
  <si>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</si>
  <si>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</si>
  <si>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</si>
  <si>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</si>
  <si>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</si>
  <si>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</si>
  <si>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</si>
  <si>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</si>
  <si>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</si>
  <si>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</si>
  <si>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</si>
  <si>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</si>
  <si>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</si>
  <si>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</si>
  <si>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</si>
  <si>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</si>
  <si>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</si>
  <si>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</si>
  <si>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</si>
  <si>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</si>
  <si>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</si>
  <si>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</si>
  <si>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</si>
  <si>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</si>
  <si>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</si>
  <si>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</si>
  <si>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</si>
  <si>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</si>
  <si>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市営駐車場事業特別会計</t>
    <phoneticPr fontId="5"/>
  </si>
  <si>
    <t>競輪事業特別会計</t>
    <phoneticPr fontId="5"/>
  </si>
  <si>
    <t>水道事業会計</t>
    <phoneticPr fontId="5"/>
  </si>
  <si>
    <t>法適用企業</t>
    <phoneticPr fontId="5"/>
  </si>
  <si>
    <t>下水道事業会計</t>
    <phoneticPr fontId="5"/>
  </si>
  <si>
    <t>法適用企業</t>
    <phoneticPr fontId="5"/>
  </si>
  <si>
    <t>農業集落排水事業特別会計</t>
    <phoneticPr fontId="5"/>
  </si>
  <si>
    <t>法非適用企業</t>
    <phoneticPr fontId="5"/>
  </si>
  <si>
    <t>特定地域生活排水処理事業特別会計</t>
    <phoneticPr fontId="5"/>
  </si>
  <si>
    <t>法非適用企業</t>
    <phoneticPr fontId="5"/>
  </si>
  <si>
    <t>卸売市場事業特別会計</t>
    <phoneticPr fontId="5"/>
  </si>
  <si>
    <t>法非適用企業</t>
    <phoneticPr fontId="5"/>
  </si>
  <si>
    <t>産業団地整備事業特別会計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</si>
  <si>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</si>
  <si>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</si>
  <si>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</si>
  <si>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</si>
  <si>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</si>
  <si>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</si>
  <si>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</si>
  <si>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</si>
  <si>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</si>
  <si>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</si>
  <si>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</si>
  <si>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</si>
  <si>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</si>
  <si>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</si>
  <si>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</si>
  <si>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</si>
  <si>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</si>
  <si>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</si>
  <si>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</si>
  <si>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</si>
  <si>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</si>
  <si>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</si>
  <si>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</si>
  <si>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</si>
  <si>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</si>
  <si>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</si>
  <si>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</si>
  <si>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</si>
  <si>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</si>
  <si>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</si>
  <si>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</si>
  <si>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</si>
  <si>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</si>
  <si>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</si>
  <si>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</si>
  <si>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</si>
  <si>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</si>
  <si>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</si>
  <si>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</si>
  <si>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</si>
  <si>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</si>
  <si>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</si>
  <si>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</si>
  <si>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</si>
  <si>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</si>
  <si>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</si>
  <si>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</si>
  <si>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</si>
  <si>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</si>
  <si>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</si>
  <si>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</si>
  <si>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</si>
  <si>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</si>
  <si>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</si>
  <si>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</si>
  <si>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</si>
  <si>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</si>
  <si>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</si>
  <si>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</si>
  <si>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</si>
  <si>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</si>
  <si>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</si>
  <si>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</si>
  <si>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</si>
  <si>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</si>
  <si>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</si>
  <si>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</si>
  <si>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</si>
  <si>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</si>
  <si>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</si>
  <si>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</si>
  <si>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</si>
  <si>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</si>
  <si>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</si>
  <si>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</si>
  <si>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卸売市場事業特別会計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</si>
  <si>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</si>
  <si>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</si>
  <si>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</si>
  <si>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</si>
  <si>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</si>
  <si>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</si>
  <si>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</si>
  <si>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</si>
  <si>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</si>
  <si>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</si>
  <si>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</si>
  <si>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</si>
  <si>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</si>
  <si>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</si>
  <si>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</si>
  <si>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</si>
  <si>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</si>
  <si>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</si>
  <si>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</si>
  <si>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</si>
  <si>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</si>
  <si>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</si>
  <si>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</si>
  <si>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</si>
  <si>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</si>
  <si>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</si>
  <si>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</si>
  <si>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</si>
  <si>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</si>
  <si>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</si>
  <si>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</si>
  <si>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</si>
  <si>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</si>
  <si>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</si>
  <si>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</si>
  <si>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</si>
  <si>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</si>
  <si>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</si>
  <si>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</si>
  <si>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</si>
  <si>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</si>
  <si>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</si>
  <si>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</si>
  <si>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</si>
  <si>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</si>
  <si>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</si>
  <si>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</si>
  <si>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</si>
  <si>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</si>
  <si>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</si>
  <si>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</si>
  <si>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</si>
  <si>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</si>
  <si>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</si>
  <si>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</si>
  <si>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</si>
  <si>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</si>
  <si>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</si>
  <si>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</si>
  <si>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</si>
  <si>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</si>
  <si>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</si>
  <si>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</si>
  <si>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</si>
  <si>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</si>
  <si>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</si>
  <si>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</si>
  <si>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</si>
  <si>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</si>
  <si>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</si>
  <si>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</si>
  <si>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</si>
  <si>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</si>
  <si>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</si>
  <si>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</si>
  <si>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</si>
  <si>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</si>
  <si>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</si>
  <si>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</si>
  <si>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</si>
  <si>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</si>
  <si>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</si>
  <si>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</si>
  <si>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0.02</t>
  </si>
  <si>
    <t>▲ 3.08</t>
  </si>
  <si>
    <t>水道事業会計</t>
  </si>
  <si>
    <t>下水道事業会計</t>
  </si>
  <si>
    <t>国民健康保険事業特別会計</t>
  </si>
  <si>
    <t>一般会計</t>
  </si>
  <si>
    <t>競輪事業特別会計</t>
  </si>
  <si>
    <t>介護保険事業特別会計</t>
  </si>
  <si>
    <t>母子父子寡婦福祉資金貸付事業特別会計</t>
  </si>
  <si>
    <t>後期高齢者医療事業特別会計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</si>
  <si>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</si>
  <si>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</si>
  <si>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</si>
  <si>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</si>
  <si>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</si>
  <si>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</si>
  <si>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</si>
  <si>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</si>
  <si>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うきは久留米環境施設組合</t>
    <rPh sb="3" eb="6">
      <t>クルメ</t>
    </rPh>
    <rPh sb="6" eb="8">
      <t>カンキョウ</t>
    </rPh>
    <rPh sb="8" eb="10">
      <t>シセツ</t>
    </rPh>
    <rPh sb="10" eb="12">
      <t>クミアイ</t>
    </rPh>
    <phoneticPr fontId="2"/>
  </si>
  <si>
    <t>両筑衛生施設組合</t>
    <rPh sb="0" eb="1">
      <t>リョウ</t>
    </rPh>
    <rPh sb="1" eb="2">
      <t>チク</t>
    </rPh>
    <rPh sb="2" eb="4">
      <t>エイセイ</t>
    </rPh>
    <rPh sb="4" eb="6">
      <t>シセツ</t>
    </rPh>
    <rPh sb="6" eb="8">
      <t>クミアイ</t>
    </rPh>
    <phoneticPr fontId="2"/>
  </si>
  <si>
    <t>久留米市外三市町高等学校組合</t>
    <rPh sb="0" eb="4">
      <t>クルメシ</t>
    </rPh>
    <rPh sb="4" eb="5">
      <t>ガイ</t>
    </rPh>
    <rPh sb="5" eb="6">
      <t>サン</t>
    </rPh>
    <rPh sb="6" eb="7">
      <t>シ</t>
    </rPh>
    <rPh sb="7" eb="8">
      <t>マチ</t>
    </rPh>
    <rPh sb="8" eb="10">
      <t>コウトウ</t>
    </rPh>
    <rPh sb="10" eb="12">
      <t>ガッコウ</t>
    </rPh>
    <rPh sb="12" eb="14">
      <t>クミアイ</t>
    </rPh>
    <phoneticPr fontId="2"/>
  </si>
  <si>
    <t>久留米広域市町村園事務組合（一般会計）</t>
    <rPh sb="0" eb="3">
      <t>クルメ</t>
    </rPh>
    <rPh sb="3" eb="5">
      <t>コウイキ</t>
    </rPh>
    <rPh sb="5" eb="8">
      <t>シチョウソン</t>
    </rPh>
    <rPh sb="8" eb="9">
      <t>エン</t>
    </rPh>
    <rPh sb="9" eb="11">
      <t>ジム</t>
    </rPh>
    <rPh sb="11" eb="13">
      <t>クミアイ</t>
    </rPh>
    <rPh sb="14" eb="16">
      <t>イッパン</t>
    </rPh>
    <rPh sb="16" eb="18">
      <t>カイケイ</t>
    </rPh>
    <phoneticPr fontId="2"/>
  </si>
  <si>
    <t>久留米広域市町村圏事務組合（小児救急医療支援事業特別会計）</t>
    <rPh sb="0" eb="3">
      <t>クルメ</t>
    </rPh>
    <rPh sb="3" eb="5">
      <t>コウイキ</t>
    </rPh>
    <rPh sb="5" eb="8">
      <t>シチョウソン</t>
    </rPh>
    <rPh sb="8" eb="9">
      <t>ケン</t>
    </rPh>
    <rPh sb="9" eb="11">
      <t>ジム</t>
    </rPh>
    <rPh sb="11" eb="13">
      <t>クミアイ</t>
    </rPh>
    <rPh sb="14" eb="16">
      <t>ショウニ</t>
    </rPh>
    <rPh sb="16" eb="18">
      <t>キュウキュウ</t>
    </rPh>
    <rPh sb="18" eb="20">
      <t>イリョウ</t>
    </rPh>
    <rPh sb="20" eb="22">
      <t>シエン</t>
    </rPh>
    <rPh sb="22" eb="24">
      <t>ジギョウ</t>
    </rPh>
    <rPh sb="24" eb="26">
      <t>トクベツ</t>
    </rPh>
    <rPh sb="26" eb="28">
      <t>カイケイ</t>
    </rPh>
    <phoneticPr fontId="2"/>
  </si>
  <si>
    <t>久留米広域市町村圏事務組合（広域消防特別会計）</t>
    <rPh sb="0" eb="3">
      <t>クルメ</t>
    </rPh>
    <rPh sb="3" eb="5">
      <t>コウイキ</t>
    </rPh>
    <rPh sb="5" eb="8">
      <t>シチョウソン</t>
    </rPh>
    <rPh sb="8" eb="9">
      <t>ケン</t>
    </rPh>
    <rPh sb="9" eb="11">
      <t>ジム</t>
    </rPh>
    <rPh sb="11" eb="13">
      <t>クミアイ</t>
    </rPh>
    <rPh sb="14" eb="16">
      <t>コウイキ</t>
    </rPh>
    <rPh sb="16" eb="18">
      <t>ショウボウ</t>
    </rPh>
    <rPh sb="18" eb="20">
      <t>トクベツ</t>
    </rPh>
    <rPh sb="20" eb="22">
      <t>カイケイ</t>
    </rPh>
    <phoneticPr fontId="2"/>
  </si>
  <si>
    <t>甘木・朝倉・三井環境施設組合</t>
    <rPh sb="0" eb="2">
      <t>アマギ</t>
    </rPh>
    <rPh sb="3" eb="5">
      <t>アサクラ</t>
    </rPh>
    <rPh sb="6" eb="8">
      <t>ミイ</t>
    </rPh>
    <rPh sb="8" eb="10">
      <t>カンキョウ</t>
    </rPh>
    <rPh sb="10" eb="12">
      <t>シセツ</t>
    </rPh>
    <rPh sb="12" eb="14">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</si>
  <si>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</si>
  <si>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</si>
  <si>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</si>
  <si>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</si>
  <si>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福岡県南広域水道企業団</t>
    <rPh sb="0" eb="2">
      <t>フクオカ</t>
    </rPh>
    <rPh sb="2" eb="4">
      <t>ケンナン</t>
    </rPh>
    <rPh sb="4" eb="6">
      <t>コウイキ</t>
    </rPh>
    <rPh sb="6" eb="8">
      <t>スイドウ</t>
    </rPh>
    <rPh sb="8" eb="10">
      <t>キギョウ</t>
    </rPh>
    <rPh sb="10" eb="11">
      <t>ダン</t>
    </rPh>
    <phoneticPr fontId="2"/>
  </si>
  <si>
    <t>三井水道企業団</t>
    <rPh sb="0" eb="2">
      <t>ミイ</t>
    </rPh>
    <rPh sb="2" eb="4">
      <t>スイドウ</t>
    </rPh>
    <rPh sb="4" eb="6">
      <t>キギョウ</t>
    </rPh>
    <rPh sb="6" eb="7">
      <t>ダン</t>
    </rPh>
    <phoneticPr fontId="2"/>
  </si>
  <si>
    <t>山神水道企業団</t>
    <rPh sb="0" eb="1">
      <t>ヤマ</t>
    </rPh>
    <rPh sb="1" eb="2">
      <t>カミ</t>
    </rPh>
    <rPh sb="2" eb="4">
      <t>スイドウ</t>
    </rPh>
    <rPh sb="4" eb="6">
      <t>キギョウ</t>
    </rPh>
    <rPh sb="6" eb="7">
      <t>ダン</t>
    </rPh>
    <phoneticPr fontId="2"/>
  </si>
  <si>
    <t>久留米開発公社</t>
    <rPh sb="0" eb="3">
      <t>クルメ</t>
    </rPh>
    <rPh sb="3" eb="5">
      <t>カイハツ</t>
    </rPh>
    <rPh sb="5" eb="7">
      <t>コウシャ</t>
    </rPh>
    <phoneticPr fontId="2"/>
  </si>
  <si>
    <t>久留米市都市公園管理センター</t>
    <rPh sb="0" eb="4">
      <t>クルメシ</t>
    </rPh>
    <rPh sb="4" eb="6">
      <t>トシ</t>
    </rPh>
    <rPh sb="6" eb="8">
      <t>コウエン</t>
    </rPh>
    <rPh sb="8" eb="10">
      <t>カンリ</t>
    </rPh>
    <phoneticPr fontId="2"/>
  </si>
  <si>
    <t>久留米市みどりの里づくり推進機構</t>
    <rPh sb="0" eb="4">
      <t>クルメシ</t>
    </rPh>
    <rPh sb="8" eb="9">
      <t>サト</t>
    </rPh>
    <rPh sb="12" eb="14">
      <t>スイシン</t>
    </rPh>
    <rPh sb="14" eb="16">
      <t>キコウ</t>
    </rPh>
    <phoneticPr fontId="2"/>
  </si>
  <si>
    <t>久留米地域地場産業振興センター</t>
    <rPh sb="0" eb="3">
      <t>クルメ</t>
    </rPh>
    <rPh sb="3" eb="5">
      <t>チイキ</t>
    </rPh>
    <rPh sb="5" eb="7">
      <t>ジバ</t>
    </rPh>
    <rPh sb="7" eb="9">
      <t>サンギョウ</t>
    </rPh>
    <rPh sb="9" eb="11">
      <t>シンコウ</t>
    </rPh>
    <phoneticPr fontId="2"/>
  </si>
  <si>
    <t>久留米観光コンベンション国際交流協会</t>
    <rPh sb="0" eb="3">
      <t>クルメ</t>
    </rPh>
    <rPh sb="3" eb="5">
      <t>カンコウ</t>
    </rPh>
    <rPh sb="12" eb="14">
      <t>コクサイ</t>
    </rPh>
    <rPh sb="14" eb="16">
      <t>コウリュウ</t>
    </rPh>
    <rPh sb="16" eb="18">
      <t>キョウカイ</t>
    </rPh>
    <phoneticPr fontId="2"/>
  </si>
  <si>
    <t>久留米市生きがい健康づくり財団</t>
    <rPh sb="0" eb="4">
      <t>クルメシ</t>
    </rPh>
    <rPh sb="4" eb="5">
      <t>イ</t>
    </rPh>
    <rPh sb="8" eb="10">
      <t>ケンコウ</t>
    </rPh>
    <rPh sb="13" eb="15">
      <t>ザイダン</t>
    </rPh>
    <phoneticPr fontId="2"/>
  </si>
  <si>
    <t>久留米ビジネスプラザ</t>
    <rPh sb="0" eb="3">
      <t>クルメ</t>
    </rPh>
    <phoneticPr fontId="2"/>
  </si>
  <si>
    <t>久留米リサーチ・パーク</t>
    <rPh sb="0" eb="3">
      <t>クルメ</t>
    </rPh>
    <phoneticPr fontId="2"/>
  </si>
  <si>
    <t>ハイマート久留米</t>
    <rPh sb="5" eb="8">
      <t>クルメ</t>
    </rPh>
    <phoneticPr fontId="2"/>
  </si>
  <si>
    <t>久留米市土地開発公社</t>
    <rPh sb="0" eb="4">
      <t>クルメシ</t>
    </rPh>
    <rPh sb="4" eb="6">
      <t>トチ</t>
    </rPh>
    <rPh sb="6" eb="8">
      <t>カイハツ</t>
    </rPh>
    <rPh sb="8" eb="10">
      <t>コウシャ</t>
    </rPh>
    <phoneticPr fontId="2"/>
  </si>
  <si>
    <t>ふるさと・久留米応援基金</t>
    <phoneticPr fontId="5"/>
  </si>
  <si>
    <t>地域・生活振興基金</t>
    <phoneticPr fontId="5"/>
  </si>
  <si>
    <t>公共施設等保全基金</t>
    <phoneticPr fontId="5"/>
  </si>
  <si>
    <t>都市建設基金</t>
    <phoneticPr fontId="5"/>
  </si>
  <si>
    <t>美術振興基金</t>
    <phoneticPr fontId="5"/>
  </si>
  <si>
    <t>-</t>
    <phoneticPr fontId="2"/>
  </si>
  <si>
    <t>法適用企業</t>
    <rPh sb="0" eb="5">
      <t>ホウテキヨウキギョウ</t>
    </rPh>
    <phoneticPr fontId="2"/>
  </si>
  <si>
    <t xml:space="preserve">※8：職員の状況については、令和3年地方公務員給与実態調査に基づいている。 </t>
    <phoneticPr fontId="2"/>
  </si>
  <si>
    <t>令和3年度</t>
    <phoneticPr fontId="25"/>
  </si>
  <si>
    <t>福岡県久留米市</t>
    <phoneticPr fontId="25"/>
  </si>
  <si>
    <t>歳出の状況（単位 千円・％）</t>
    <phoneticPr fontId="5"/>
  </si>
  <si>
    <t>目的別歳出の状況（単位 千円・％）</t>
    <phoneticPr fontId="5"/>
  </si>
  <si>
    <t>地方譲与税</t>
    <phoneticPr fontId="5"/>
  </si>
  <si>
    <t>　法定普通税</t>
    <phoneticPr fontId="5"/>
  </si>
  <si>
    <t>-</t>
    <phoneticPr fontId="5"/>
  </si>
  <si>
    <t>　　市町村民税</t>
    <phoneticPr fontId="5"/>
  </si>
  <si>
    <t>　　　個人均等割</t>
    <phoneticPr fontId="5"/>
  </si>
  <si>
    <t>　　　所得割</t>
    <phoneticPr fontId="5"/>
  </si>
  <si>
    <t>分離課税所得割交付金</t>
    <phoneticPr fontId="25"/>
  </si>
  <si>
    <t>-</t>
    <phoneticPr fontId="5"/>
  </si>
  <si>
    <t>　　　法人均等割</t>
    <phoneticPr fontId="5"/>
  </si>
  <si>
    <t>　　　法人税割</t>
    <phoneticPr fontId="5"/>
  </si>
  <si>
    <t>　　固定資産税</t>
    <phoneticPr fontId="5"/>
  </si>
  <si>
    <t>　　　うち純固定資産税</t>
    <phoneticPr fontId="5"/>
  </si>
  <si>
    <t>　　軽自動車税</t>
    <phoneticPr fontId="5"/>
  </si>
  <si>
    <t>　　市町村たばこ税</t>
    <phoneticPr fontId="5"/>
  </si>
  <si>
    <t>自動車税環境性能割交付金</t>
    <phoneticPr fontId="5"/>
  </si>
  <si>
    <t>　　鉱産税</t>
    <phoneticPr fontId="5"/>
  </si>
  <si>
    <t>法人事業税交付金</t>
    <phoneticPr fontId="16"/>
  </si>
  <si>
    <t>　　特別土地保有税</t>
    <phoneticPr fontId="5"/>
  </si>
  <si>
    <t>　法定外普通税</t>
    <phoneticPr fontId="5"/>
  </si>
  <si>
    <t>　個人住民税減収補塡特例交付金</t>
    <phoneticPr fontId="5"/>
  </si>
  <si>
    <t>前年度繰上充用金</t>
    <phoneticPr fontId="5"/>
  </si>
  <si>
    <t>　法定目的税</t>
    <phoneticPr fontId="5"/>
  </si>
  <si>
    <t>　　入湯税</t>
    <phoneticPr fontId="5"/>
  </si>
  <si>
    <t>　新型コロナウイルス感染症対策地方税減収補塡特別交付金</t>
    <phoneticPr fontId="5"/>
  </si>
  <si>
    <t>　　事業所税</t>
    <phoneticPr fontId="5"/>
  </si>
  <si>
    <t>　　都市計画税</t>
    <phoneticPr fontId="5"/>
  </si>
  <si>
    <t>構成比</t>
    <phoneticPr fontId="5"/>
  </si>
  <si>
    <t>充当一般財源等</t>
    <phoneticPr fontId="5"/>
  </si>
  <si>
    <t>　普通交付税</t>
    <phoneticPr fontId="5"/>
  </si>
  <si>
    <t>　　水利地益税等</t>
    <phoneticPr fontId="5"/>
  </si>
  <si>
    <t>　特別交付税</t>
    <phoneticPr fontId="5"/>
  </si>
  <si>
    <t>　法定外目的税</t>
    <phoneticPr fontId="5"/>
  </si>
  <si>
    <t>　人件費</t>
    <phoneticPr fontId="5"/>
  </si>
  <si>
    <t>　震災復興特別交付税</t>
    <phoneticPr fontId="25"/>
  </si>
  <si>
    <t>(一般財源計)</t>
    <phoneticPr fontId="5"/>
  </si>
  <si>
    <t>　扶助費</t>
    <phoneticPr fontId="5"/>
  </si>
  <si>
    <t>交通安全対策特別交付金</t>
    <phoneticPr fontId="5"/>
  </si>
  <si>
    <t>　公債費</t>
    <phoneticPr fontId="5"/>
  </si>
  <si>
    <t>元利償還金</t>
    <phoneticPr fontId="5"/>
  </si>
  <si>
    <t>　うち元金</t>
    <phoneticPr fontId="25"/>
  </si>
  <si>
    <t>　うち利子</t>
    <phoneticPr fontId="25"/>
  </si>
  <si>
    <t>・計</t>
    <phoneticPr fontId="5"/>
  </si>
  <si>
    <t>一時借入金利子</t>
    <phoneticPr fontId="5"/>
  </si>
  <si>
    <t>　物件費</t>
    <phoneticPr fontId="5"/>
  </si>
  <si>
    <t>　維持補修費</t>
    <phoneticPr fontId="5"/>
  </si>
  <si>
    <t>合計</t>
    <phoneticPr fontId="5"/>
  </si>
  <si>
    <t>下水道</t>
    <phoneticPr fontId="5"/>
  </si>
  <si>
    <t>　　うち一部事務組合負担金</t>
    <phoneticPr fontId="5"/>
  </si>
  <si>
    <t>上水道</t>
    <phoneticPr fontId="5"/>
  </si>
  <si>
    <t>　繰出金</t>
    <phoneticPr fontId="5"/>
  </si>
  <si>
    <t>市場</t>
    <phoneticPr fontId="5"/>
  </si>
  <si>
    <t>　積立金</t>
    <phoneticPr fontId="5"/>
  </si>
  <si>
    <t>宅地造成</t>
    <phoneticPr fontId="5"/>
  </si>
  <si>
    <t>被保険者
1人当り</t>
    <phoneticPr fontId="5"/>
  </si>
  <si>
    <t>保険税(料)収入額</t>
    <phoneticPr fontId="5"/>
  </si>
  <si>
    <t>　投資・出資金・貸付金</t>
    <phoneticPr fontId="5"/>
  </si>
  <si>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</si>
  <si>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</si>
  <si>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</si>
  <si>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</si>
  <si>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</si>
  <si>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</si>
  <si>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　うち臨時財政対策債</t>
    <phoneticPr fontId="5"/>
  </si>
  <si>
    <t>　　うち人件費</t>
    <phoneticPr fontId="5"/>
  </si>
  <si>
    <t>歳入合計</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</si>
  <si>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</si>
  <si>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</si>
  <si>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</si>
  <si>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</si>
  <si>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</si>
  <si>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</si>
  <si>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</si>
  <si>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</si>
  <si>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</si>
  <si>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</si>
  <si>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</si>
  <si>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</si>
  <si>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</si>
  <si>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</si>
  <si>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</si>
  <si>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</si>
  <si>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将来負担比率は、類似団体平均より低いものの、大規模施設への投資等により、将来負担比率の増加が見込まれていた。そのため、近年は、地方債の新規発行を抑制した結果、将来負担比率が低下している。
また、有形固定資産減価償却率は、類似団体平均より低い数値で推移しているものの、資産の更新時期に入っており、公共施設等総合管理計画に基づき、施設の統廃合や長寿命化対応を継続的に実施していく必要がある。</t>
    <rPh sb="22" eb="25">
      <t>ダイキボ</t>
    </rPh>
    <rPh sb="25" eb="27">
      <t>シセツ</t>
    </rPh>
    <rPh sb="29" eb="31">
      <t>トウシ</t>
    </rPh>
    <rPh sb="31" eb="32">
      <t>ナド</t>
    </rPh>
    <rPh sb="36" eb="38">
      <t>ショウライ</t>
    </rPh>
    <rPh sb="38" eb="42">
      <t>フタンヒリツ</t>
    </rPh>
    <rPh sb="43" eb="45">
      <t>ゾウカ</t>
    </rPh>
    <rPh sb="46" eb="48">
      <t>ミコ</t>
    </rPh>
    <rPh sb="59" eb="61">
      <t>キンネン</t>
    </rPh>
    <rPh sb="151" eb="152">
      <t>ナド</t>
    </rPh>
    <rPh sb="177" eb="180">
      <t>ケイゾクテキ</t>
    </rPh>
    <rPh sb="181" eb="183">
      <t>ジッシ</t>
    </rPh>
    <phoneticPr fontId="5"/>
  </si>
  <si>
    <t>将来負担比率は令和２年度に引き続き減少し、実質公債比率も近年横ばいとなっている。
両指標とも年による微増減はあるが、今後も交付税措置のある有利な地方債を活用し、健全な財政運営に取り組んでいく必要がある。</t>
    <rPh sb="7" eb="9">
      <t>レイワ</t>
    </rPh>
    <rPh sb="10" eb="12">
      <t>ネンド</t>
    </rPh>
    <rPh sb="13" eb="14">
      <t>ヒ</t>
    </rPh>
    <rPh sb="15" eb="16">
      <t>ツヅ</t>
    </rPh>
    <rPh sb="21" eb="23">
      <t>ジッシツ</t>
    </rPh>
    <rPh sb="23" eb="25">
      <t>コウサイ</t>
    </rPh>
    <rPh sb="25" eb="27">
      <t>ヒリツ</t>
    </rPh>
    <rPh sb="28" eb="30">
      <t>キンネン</t>
    </rPh>
    <rPh sb="80" eb="82">
      <t>ケンゼン</t>
    </rPh>
    <rPh sb="83" eb="85">
      <t>ザイセイ</t>
    </rPh>
    <rPh sb="85" eb="87">
      <t>ウンエイ</t>
    </rPh>
    <rPh sb="88" eb="89">
      <t>ト</t>
    </rPh>
    <rPh sb="90" eb="91">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</si>
</sst>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48088</c:v>
                </c:pt>
                <c:pt idx="1">
                  <c:v>46457</c:v>
                </c:pt>
                <c:pt idx="2">
                  <c:v>51849</c:v>
                </c:pt>
                <c:pt idx="3">
                  <c:v>52191</c:v>
                </c:pt>
                <c:pt idx="4">
                  <c:v>48105</c:v>
                </c:pt>
              </c:numCache>
            </c:numRef>
          </c:val>
          <c:smooth val="0"/>
          <c:extLst xmlns:c16r2="http://schemas.microsoft.com/office/drawing/2015/06/chart">
            <c:ext xmlns:c16="http://schemas.microsoft.com/office/drawing/2014/chart" uri="{C3380CC4-5D6E-409C-BE32-E72D297353CC}">
              <c16:uniqueId val="{00000000-A4F1-4880-B723-C1DCABA25B1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54355</c:v>
                </c:pt>
                <c:pt idx="1">
                  <c:v>39719</c:v>
                </c:pt>
                <c:pt idx="2">
                  <c:v>35664</c:v>
                </c:pt>
                <c:pt idx="3">
                  <c:v>41932</c:v>
                </c:pt>
                <c:pt idx="4">
                  <c:v>32855</c:v>
                </c:pt>
              </c:numCache>
            </c:numRef>
          </c:val>
          <c:smooth val="0"/>
          <c:extLst xmlns:c16r2="http://schemas.microsoft.com/office/drawing/2015/06/chart">
            <c:ext xmlns:c16="http://schemas.microsoft.com/office/drawing/2014/chart" uri="{C3380CC4-5D6E-409C-BE32-E72D297353CC}">
              <c16:uniqueId val="{00000001-A4F1-4880-B723-C1DCABA25B18}"/>
            </c:ext>
          </c:extLst>
        </c:ser>
        <c:dLbls>
          <c:showLegendKey val="0"/>
          <c:showVal val="0"/>
          <c:showCatName val="0"/>
          <c:showSerName val="0"/>
          <c:showPercent val="0"/>
          <c:showBubbleSize val="0"/>
        </c:dLbls>
        <c:marker val="1"/>
        <c:smooth val="0"/>
        <c:axId val="495080248"/>
        <c:axId val="493175144"/>
      </c:lineChart>
      <c:catAx>
        <c:axId val="4950802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3175144"/>
        <c:crosses val="autoZero"/>
        <c:auto val="1"/>
        <c:lblAlgn val="ctr"/>
        <c:lblOffset val="100"/>
        <c:tickLblSkip val="1"/>
        <c:tickMarkSkip val="1"/>
        <c:noMultiLvlLbl val="0"/>
      </c:catAx>
      <c:valAx>
        <c:axId val="49317514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50802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1.52</c:v>
                </c:pt>
                <c:pt idx="1">
                  <c:v>1.46</c:v>
                </c:pt>
                <c:pt idx="2">
                  <c:v>1.23</c:v>
                </c:pt>
                <c:pt idx="3">
                  <c:v>1.41</c:v>
                </c:pt>
                <c:pt idx="4">
                  <c:v>1.35</c:v>
                </c:pt>
              </c:numCache>
            </c:numRef>
          </c:val>
          <c:extLst xmlns:c16r2="http://schemas.microsoft.com/office/drawing/2015/06/chart">
            <c:ext xmlns:c16="http://schemas.microsoft.com/office/drawing/2014/chart" uri="{C3380CC4-5D6E-409C-BE32-E72D297353CC}">
              <c16:uniqueId val="{00000000-85E9-4871-AF89-4A301D82815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11.12</c:v>
                </c:pt>
                <c:pt idx="1">
                  <c:v>11.11</c:v>
                </c:pt>
                <c:pt idx="2">
                  <c:v>8.15</c:v>
                </c:pt>
                <c:pt idx="3">
                  <c:v>9.33</c:v>
                </c:pt>
                <c:pt idx="4">
                  <c:v>10.1</c:v>
                </c:pt>
              </c:numCache>
            </c:numRef>
          </c:val>
          <c:extLst xmlns:c16r2="http://schemas.microsoft.com/office/drawing/2015/06/chart">
            <c:ext xmlns:c16="http://schemas.microsoft.com/office/drawing/2014/chart" uri="{C3380CC4-5D6E-409C-BE32-E72D297353CC}">
              <c16:uniqueId val="{00000001-85E9-4871-AF89-4A301D82815E}"/>
            </c:ext>
          </c:extLst>
        </c:ser>
        <c:dLbls>
          <c:showLegendKey val="0"/>
          <c:showVal val="0"/>
          <c:showCatName val="0"/>
          <c:showSerName val="0"/>
          <c:showPercent val="0"/>
          <c:showBubbleSize val="0"/>
        </c:dLbls>
        <c:gapWidth val="250"/>
        <c:overlap val="100"/>
        <c:axId val="413514232"/>
        <c:axId val="5032827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0.08</c:v>
                </c:pt>
                <c:pt idx="1">
                  <c:v>-0.02</c:v>
                </c:pt>
                <c:pt idx="2">
                  <c:v>-3.08</c:v>
                </c:pt>
                <c:pt idx="3">
                  <c:v>0.28999999999999998</c:v>
                </c:pt>
                <c:pt idx="4">
                  <c:v>1.22</c:v>
                </c:pt>
              </c:numCache>
            </c:numRef>
          </c:val>
          <c:smooth val="0"/>
          <c:extLst xmlns:c16r2="http://schemas.microsoft.com/office/drawing/2015/06/chart">
            <c:ext xmlns:c16="http://schemas.microsoft.com/office/drawing/2014/chart" uri="{C3380CC4-5D6E-409C-BE32-E72D297353CC}">
              <c16:uniqueId val="{00000002-85E9-4871-AF89-4A301D82815E}"/>
            </c:ext>
          </c:extLst>
        </c:ser>
        <c:dLbls>
          <c:showLegendKey val="0"/>
          <c:showVal val="0"/>
          <c:showCatName val="0"/>
          <c:showSerName val="0"/>
          <c:showPercent val="0"/>
          <c:showBubbleSize val="0"/>
        </c:dLbls>
        <c:marker val="1"/>
        <c:smooth val="0"/>
        <c:axId val="413514232"/>
        <c:axId val="503282728"/>
      </c:lineChart>
      <c:catAx>
        <c:axId val="413514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3282728"/>
        <c:crosses val="autoZero"/>
        <c:auto val="1"/>
        <c:lblAlgn val="ctr"/>
        <c:lblOffset val="100"/>
        <c:tickLblSkip val="1"/>
        <c:tickMarkSkip val="1"/>
        <c:noMultiLvlLbl val="0"/>
      </c:catAx>
      <c:valAx>
        <c:axId val="503282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3514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0.09</c:v>
                </c:pt>
                <c:pt idx="2">
                  <c:v>#N/A</c:v>
                </c:pt>
                <c:pt idx="3">
                  <c:v>0.1</c:v>
                </c:pt>
                <c:pt idx="4">
                  <c:v>#N/A</c:v>
                </c:pt>
                <c:pt idx="5">
                  <c:v>0.11</c:v>
                </c:pt>
                <c:pt idx="6">
                  <c:v>#N/A</c:v>
                </c:pt>
                <c:pt idx="7">
                  <c:v>0.12</c:v>
                </c:pt>
                <c:pt idx="8">
                  <c:v>#N/A</c:v>
                </c:pt>
                <c:pt idx="9">
                  <c:v>0.1</c:v>
                </c:pt>
              </c:numCache>
            </c:numRef>
          </c:val>
          <c:extLst xmlns:c16r2="http://schemas.microsoft.com/office/drawing/2015/06/chart">
            <c:ext xmlns:c16="http://schemas.microsoft.com/office/drawing/2014/chart" uri="{C3380CC4-5D6E-409C-BE32-E72D297353CC}">
              <c16:uniqueId val="{00000000-7EA6-44C9-92BC-BE677DF682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EA6-44C9-92BC-BE677DF6825B}"/>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0.17</c:v>
                </c:pt>
                <c:pt idx="2">
                  <c:v>#N/A</c:v>
                </c:pt>
                <c:pt idx="3">
                  <c:v>0.19</c:v>
                </c:pt>
                <c:pt idx="4">
                  <c:v>#N/A</c:v>
                </c:pt>
                <c:pt idx="5">
                  <c:v>0.14000000000000001</c:v>
                </c:pt>
                <c:pt idx="6">
                  <c:v>#N/A</c:v>
                </c:pt>
                <c:pt idx="7">
                  <c:v>0.13</c:v>
                </c:pt>
                <c:pt idx="8">
                  <c:v>#N/A</c:v>
                </c:pt>
                <c:pt idx="9">
                  <c:v>0.13</c:v>
                </c:pt>
              </c:numCache>
            </c:numRef>
          </c:val>
          <c:extLst xmlns:c16r2="http://schemas.microsoft.com/office/drawing/2015/06/chart">
            <c:ext xmlns:c16="http://schemas.microsoft.com/office/drawing/2014/chart" uri="{C3380CC4-5D6E-409C-BE32-E72D297353CC}">
              <c16:uniqueId val="{00000002-7EA6-44C9-92BC-BE677DF6825B}"/>
            </c:ext>
          </c:extLst>
        </c:ser>
        <c:ser>
          <c:idx val="3"/>
          <c:order val="3"/>
          <c:tx>
            <c:strRef>
              <c:f>データシート!$A$30</c:f>
              <c:strCache>
                <c:ptCount val="1"/>
                <c:pt idx="0">
                  <c:v>母子父子寡婦福祉資金貸付事業特別会計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0.2</c:v>
                </c:pt>
                <c:pt idx="2">
                  <c:v>#N/A</c:v>
                </c:pt>
                <c:pt idx="3">
                  <c:v>0.21</c:v>
                </c:pt>
                <c:pt idx="4">
                  <c:v>#N/A</c:v>
                </c:pt>
                <c:pt idx="5">
                  <c:v>0.21</c:v>
                </c:pt>
                <c:pt idx="6">
                  <c:v>#N/A</c:v>
                </c:pt>
                <c:pt idx="7">
                  <c:v>0.23</c:v>
                </c:pt>
                <c:pt idx="8">
                  <c:v>#N/A</c:v>
                </c:pt>
                <c:pt idx="9">
                  <c:v>0.24</c:v>
                </c:pt>
              </c:numCache>
            </c:numRef>
          </c:val>
          <c:extLst xmlns:c16r2="http://schemas.microsoft.com/office/drawing/2015/06/chart">
            <c:ext xmlns:c16="http://schemas.microsoft.com/office/drawing/2014/chart" uri="{C3380CC4-5D6E-409C-BE32-E72D297353CC}">
              <c16:uniqueId val="{00000003-7EA6-44C9-92BC-BE677DF6825B}"/>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0.82</c:v>
                </c:pt>
                <c:pt idx="2">
                  <c:v>#N/A</c:v>
                </c:pt>
                <c:pt idx="3">
                  <c:v>0.56000000000000005</c:v>
                </c:pt>
                <c:pt idx="4">
                  <c:v>#N/A</c:v>
                </c:pt>
                <c:pt idx="5">
                  <c:v>0.76</c:v>
                </c:pt>
                <c:pt idx="6">
                  <c:v>#N/A</c:v>
                </c:pt>
                <c:pt idx="7">
                  <c:v>0.72</c:v>
                </c:pt>
                <c:pt idx="8">
                  <c:v>#N/A</c:v>
                </c:pt>
                <c:pt idx="9">
                  <c:v>0.41</c:v>
                </c:pt>
              </c:numCache>
            </c:numRef>
          </c:val>
          <c:extLst xmlns:c16r2="http://schemas.microsoft.com/office/drawing/2015/06/chart">
            <c:ext xmlns:c16="http://schemas.microsoft.com/office/drawing/2014/chart" uri="{C3380CC4-5D6E-409C-BE32-E72D297353CC}">
              <c16:uniqueId val="{00000004-7EA6-44C9-92BC-BE677DF6825B}"/>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0.82</c:v>
                </c:pt>
                <c:pt idx="2">
                  <c:v>#N/A</c:v>
                </c:pt>
                <c:pt idx="3">
                  <c:v>0.83</c:v>
                </c:pt>
                <c:pt idx="4">
                  <c:v>#N/A</c:v>
                </c:pt>
                <c:pt idx="5">
                  <c:v>0.86</c:v>
                </c:pt>
                <c:pt idx="6">
                  <c:v>#N/A</c:v>
                </c:pt>
                <c:pt idx="7">
                  <c:v>0.85</c:v>
                </c:pt>
                <c:pt idx="8">
                  <c:v>#N/A</c:v>
                </c:pt>
                <c:pt idx="9">
                  <c:v>0.88</c:v>
                </c:pt>
              </c:numCache>
            </c:numRef>
          </c:val>
          <c:extLst xmlns:c16r2="http://schemas.microsoft.com/office/drawing/2015/06/chart">
            <c:ext xmlns:c16="http://schemas.microsoft.com/office/drawing/2014/chart" uri="{C3380CC4-5D6E-409C-BE32-E72D297353CC}">
              <c16:uniqueId val="{00000005-7EA6-44C9-92BC-BE677DF6825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1.27</c:v>
                </c:pt>
                <c:pt idx="2">
                  <c:v>#N/A</c:v>
                </c:pt>
                <c:pt idx="3">
                  <c:v>1.19</c:v>
                </c:pt>
                <c:pt idx="4">
                  <c:v>#N/A</c:v>
                </c:pt>
                <c:pt idx="5">
                  <c:v>0.96</c:v>
                </c:pt>
                <c:pt idx="6">
                  <c:v>#N/A</c:v>
                </c:pt>
                <c:pt idx="7">
                  <c:v>1.1200000000000001</c:v>
                </c:pt>
                <c:pt idx="8">
                  <c:v>#N/A</c:v>
                </c:pt>
                <c:pt idx="9">
                  <c:v>1.05</c:v>
                </c:pt>
              </c:numCache>
            </c:numRef>
          </c:val>
          <c:extLst xmlns:c16r2="http://schemas.microsoft.com/office/drawing/2015/06/chart">
            <c:ext xmlns:c16="http://schemas.microsoft.com/office/drawing/2014/chart" uri="{C3380CC4-5D6E-409C-BE32-E72D297353CC}">
              <c16:uniqueId val="{00000006-7EA6-44C9-92BC-BE677DF6825B}"/>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0.68</c:v>
                </c:pt>
                <c:pt idx="2">
                  <c:v>#N/A</c:v>
                </c:pt>
                <c:pt idx="3">
                  <c:v>1.1399999999999999</c:v>
                </c:pt>
                <c:pt idx="4">
                  <c:v>#N/A</c:v>
                </c:pt>
                <c:pt idx="5">
                  <c:v>1.86</c:v>
                </c:pt>
                <c:pt idx="6">
                  <c:v>#N/A</c:v>
                </c:pt>
                <c:pt idx="7">
                  <c:v>1.98</c:v>
                </c:pt>
                <c:pt idx="8">
                  <c:v>#N/A</c:v>
                </c:pt>
                <c:pt idx="9">
                  <c:v>1.88</c:v>
                </c:pt>
              </c:numCache>
            </c:numRef>
          </c:val>
          <c:extLst xmlns:c16r2="http://schemas.microsoft.com/office/drawing/2015/06/chart">
            <c:ext xmlns:c16="http://schemas.microsoft.com/office/drawing/2014/chart" uri="{C3380CC4-5D6E-409C-BE32-E72D297353CC}">
              <c16:uniqueId val="{00000007-7EA6-44C9-92BC-BE677DF6825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2.44</c:v>
                </c:pt>
                <c:pt idx="2">
                  <c:v>#N/A</c:v>
                </c:pt>
                <c:pt idx="3">
                  <c:v>4.38</c:v>
                </c:pt>
                <c:pt idx="4">
                  <c:v>#N/A</c:v>
                </c:pt>
                <c:pt idx="5">
                  <c:v>3.06</c:v>
                </c:pt>
                <c:pt idx="6">
                  <c:v>#N/A</c:v>
                </c:pt>
                <c:pt idx="7">
                  <c:v>7.27</c:v>
                </c:pt>
                <c:pt idx="8">
                  <c:v>#N/A</c:v>
                </c:pt>
                <c:pt idx="9">
                  <c:v>3.88</c:v>
                </c:pt>
              </c:numCache>
            </c:numRef>
          </c:val>
          <c:extLst xmlns:c16r2="http://schemas.microsoft.com/office/drawing/2015/06/chart">
            <c:ext xmlns:c16="http://schemas.microsoft.com/office/drawing/2014/chart" uri="{C3380CC4-5D6E-409C-BE32-E72D297353CC}">
              <c16:uniqueId val="{00000008-7EA6-44C9-92BC-BE677DF6825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6.04</c:v>
                </c:pt>
                <c:pt idx="2">
                  <c:v>#N/A</c:v>
                </c:pt>
                <c:pt idx="3">
                  <c:v>6.32</c:v>
                </c:pt>
                <c:pt idx="4">
                  <c:v>#N/A</c:v>
                </c:pt>
                <c:pt idx="5">
                  <c:v>7.31</c:v>
                </c:pt>
                <c:pt idx="6">
                  <c:v>#N/A</c:v>
                </c:pt>
                <c:pt idx="7">
                  <c:v>8.58</c:v>
                </c:pt>
                <c:pt idx="8">
                  <c:v>#N/A</c:v>
                </c:pt>
                <c:pt idx="9">
                  <c:v>6.83</c:v>
                </c:pt>
              </c:numCache>
            </c:numRef>
          </c:val>
          <c:extLst xmlns:c16r2="http://schemas.microsoft.com/office/drawing/2015/06/chart">
            <c:ext xmlns:c16="http://schemas.microsoft.com/office/drawing/2014/chart" uri="{C3380CC4-5D6E-409C-BE32-E72D297353CC}">
              <c16:uniqueId val="{00000009-7EA6-44C9-92BC-BE677DF6825B}"/>
            </c:ext>
          </c:extLst>
        </c:ser>
        <c:dLbls>
          <c:showLegendKey val="0"/>
          <c:showVal val="0"/>
          <c:showCatName val="0"/>
          <c:showSerName val="0"/>
          <c:showPercent val="0"/>
          <c:showBubbleSize val="0"/>
        </c:dLbls>
        <c:gapWidth val="150"/>
        <c:overlap val="100"/>
        <c:axId val="497870872"/>
        <c:axId val="497871256"/>
      </c:barChart>
      <c:catAx>
        <c:axId val="497870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7871256"/>
        <c:crosses val="autoZero"/>
        <c:auto val="1"/>
        <c:lblAlgn val="ctr"/>
        <c:lblOffset val="100"/>
        <c:tickLblSkip val="1"/>
        <c:tickMarkSkip val="1"/>
        <c:noMultiLvlLbl val="0"/>
      </c:catAx>
      <c:valAx>
        <c:axId val="497871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8708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13017</c:v>
                </c:pt>
                <c:pt idx="5">
                  <c:v>13120</c:v>
                </c:pt>
                <c:pt idx="8">
                  <c:v>13206</c:v>
                </c:pt>
                <c:pt idx="11">
                  <c:v>13157</c:v>
                </c:pt>
                <c:pt idx="14">
                  <c:v>13542</c:v>
                </c:pt>
              </c:numCache>
            </c:numRef>
          </c:val>
          <c:extLst xmlns:c16r2="http://schemas.microsoft.com/office/drawing/2015/06/chart">
            <c:ext xmlns:c16="http://schemas.microsoft.com/office/drawing/2014/chart" uri="{C3380CC4-5D6E-409C-BE32-E72D297353CC}">
              <c16:uniqueId val="{00000000-CB78-41C1-A33E-EEEB72D94D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B78-41C1-A33E-EEEB72D94D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205</c:v>
                </c:pt>
                <c:pt idx="3">
                  <c:v>57</c:v>
                </c:pt>
                <c:pt idx="6">
                  <c:v>42</c:v>
                </c:pt>
                <c:pt idx="9">
                  <c:v>46</c:v>
                </c:pt>
                <c:pt idx="12">
                  <c:v>44</c:v>
                </c:pt>
              </c:numCache>
            </c:numRef>
          </c:val>
          <c:extLst xmlns:c16r2="http://schemas.microsoft.com/office/drawing/2015/06/chart">
            <c:ext xmlns:c16="http://schemas.microsoft.com/office/drawing/2014/chart" uri="{C3380CC4-5D6E-409C-BE32-E72D297353CC}">
              <c16:uniqueId val="{00000002-CB78-41C1-A33E-EEEB72D94D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377</c:v>
                </c:pt>
                <c:pt idx="3">
                  <c:v>400</c:v>
                </c:pt>
                <c:pt idx="6">
                  <c:v>413</c:v>
                </c:pt>
                <c:pt idx="9">
                  <c:v>377</c:v>
                </c:pt>
                <c:pt idx="12">
                  <c:v>388</c:v>
                </c:pt>
              </c:numCache>
            </c:numRef>
          </c:val>
          <c:extLst xmlns:c16r2="http://schemas.microsoft.com/office/drawing/2015/06/chart">
            <c:ext xmlns:c16="http://schemas.microsoft.com/office/drawing/2014/chart" uri="{C3380CC4-5D6E-409C-BE32-E72D297353CC}">
              <c16:uniqueId val="{00000003-CB78-41C1-A33E-EEEB72D94D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1637</c:v>
                </c:pt>
                <c:pt idx="3">
                  <c:v>1676</c:v>
                </c:pt>
                <c:pt idx="6">
                  <c:v>1680</c:v>
                </c:pt>
                <c:pt idx="9">
                  <c:v>1651</c:v>
                </c:pt>
                <c:pt idx="12">
                  <c:v>1618</c:v>
                </c:pt>
              </c:numCache>
            </c:numRef>
          </c:val>
          <c:extLst xmlns:c16r2="http://schemas.microsoft.com/office/drawing/2015/06/chart">
            <c:ext xmlns:c16="http://schemas.microsoft.com/office/drawing/2014/chart" uri="{C3380CC4-5D6E-409C-BE32-E72D297353CC}">
              <c16:uniqueId val="{00000004-CB78-41C1-A33E-EEEB72D94D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67</c:v>
                </c:pt>
                <c:pt idx="3">
                  <c:v>67</c:v>
                </c:pt>
                <c:pt idx="6">
                  <c:v>67</c:v>
                </c:pt>
                <c:pt idx="9">
                  <c:v>67</c:v>
                </c:pt>
                <c:pt idx="12">
                  <c:v>67</c:v>
                </c:pt>
              </c:numCache>
            </c:numRef>
          </c:val>
          <c:extLst xmlns:c16r2="http://schemas.microsoft.com/office/drawing/2015/06/chart">
            <c:ext xmlns:c16="http://schemas.microsoft.com/office/drawing/2014/chart" uri="{C3380CC4-5D6E-409C-BE32-E72D297353CC}">
              <c16:uniqueId val="{00000005-CB78-41C1-A33E-EEEB72D94D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B78-41C1-A33E-EEEB72D94D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12744</c:v>
                </c:pt>
                <c:pt idx="3">
                  <c:v>12846</c:v>
                </c:pt>
                <c:pt idx="6">
                  <c:v>13161</c:v>
                </c:pt>
                <c:pt idx="9">
                  <c:v>13244</c:v>
                </c:pt>
                <c:pt idx="12">
                  <c:v>13386</c:v>
                </c:pt>
              </c:numCache>
            </c:numRef>
          </c:val>
          <c:extLst xmlns:c16r2="http://schemas.microsoft.com/office/drawing/2015/06/chart">
            <c:ext xmlns:c16="http://schemas.microsoft.com/office/drawing/2014/chart" uri="{C3380CC4-5D6E-409C-BE32-E72D297353CC}">
              <c16:uniqueId val="{00000007-CB78-41C1-A33E-EEEB72D94D75}"/>
            </c:ext>
          </c:extLst>
        </c:ser>
        <c:dLbls>
          <c:showLegendKey val="0"/>
          <c:showVal val="0"/>
          <c:showCatName val="0"/>
          <c:showSerName val="0"/>
          <c:showPercent val="0"/>
          <c:showBubbleSize val="0"/>
        </c:dLbls>
        <c:gapWidth val="100"/>
        <c:overlap val="100"/>
        <c:axId val="414677512"/>
        <c:axId val="5003224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2013</c:v>
                </c:pt>
                <c:pt idx="2">
                  <c:v>#N/A</c:v>
                </c:pt>
                <c:pt idx="3">
                  <c:v>#N/A</c:v>
                </c:pt>
                <c:pt idx="4">
                  <c:v>1926</c:v>
                </c:pt>
                <c:pt idx="5">
                  <c:v>#N/A</c:v>
                </c:pt>
                <c:pt idx="6">
                  <c:v>#N/A</c:v>
                </c:pt>
                <c:pt idx="7">
                  <c:v>2157</c:v>
                </c:pt>
                <c:pt idx="8">
                  <c:v>#N/A</c:v>
                </c:pt>
                <c:pt idx="9">
                  <c:v>#N/A</c:v>
                </c:pt>
                <c:pt idx="10">
                  <c:v>2228</c:v>
                </c:pt>
                <c:pt idx="11">
                  <c:v>#N/A</c:v>
                </c:pt>
                <c:pt idx="12">
                  <c:v>#N/A</c:v>
                </c:pt>
                <c:pt idx="13">
                  <c:v>1961</c:v>
                </c:pt>
                <c:pt idx="14">
                  <c:v>#N/A</c:v>
                </c:pt>
              </c:numCache>
            </c:numRef>
          </c:val>
          <c:smooth val="0"/>
          <c:extLst xmlns:c16r2="http://schemas.microsoft.com/office/drawing/2015/06/chart">
            <c:ext xmlns:c16="http://schemas.microsoft.com/office/drawing/2014/chart" uri="{C3380CC4-5D6E-409C-BE32-E72D297353CC}">
              <c16:uniqueId val="{00000008-CB78-41C1-A33E-EEEB72D94D75}"/>
            </c:ext>
          </c:extLst>
        </c:ser>
        <c:dLbls>
          <c:showLegendKey val="0"/>
          <c:showVal val="0"/>
          <c:showCatName val="0"/>
          <c:showSerName val="0"/>
          <c:showPercent val="0"/>
          <c:showBubbleSize val="0"/>
        </c:dLbls>
        <c:marker val="1"/>
        <c:smooth val="0"/>
        <c:axId val="414677512"/>
        <c:axId val="500322480"/>
      </c:lineChart>
      <c:catAx>
        <c:axId val="414677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0322480"/>
        <c:crosses val="autoZero"/>
        <c:auto val="1"/>
        <c:lblAlgn val="ctr"/>
        <c:lblOffset val="100"/>
        <c:tickLblSkip val="1"/>
        <c:tickMarkSkip val="1"/>
        <c:noMultiLvlLbl val="0"/>
      </c:catAx>
      <c:valAx>
        <c:axId val="500322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677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126722</c:v>
                </c:pt>
                <c:pt idx="5">
                  <c:v>124915</c:v>
                </c:pt>
                <c:pt idx="8">
                  <c:v>123122</c:v>
                </c:pt>
                <c:pt idx="11">
                  <c:v>124981</c:v>
                </c:pt>
                <c:pt idx="14">
                  <c:v>122721</c:v>
                </c:pt>
              </c:numCache>
            </c:numRef>
          </c:val>
          <c:extLst xmlns:c16r2="http://schemas.microsoft.com/office/drawing/2015/06/chart">
            <c:ext xmlns:c16="http://schemas.microsoft.com/office/drawing/2014/chart" uri="{C3380CC4-5D6E-409C-BE32-E72D297353CC}">
              <c16:uniqueId val="{00000000-1EDB-4BA4-B8FE-D3321B1768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24928</c:v>
                </c:pt>
                <c:pt idx="5">
                  <c:v>25559</c:v>
                </c:pt>
                <c:pt idx="8">
                  <c:v>26152</c:v>
                </c:pt>
                <c:pt idx="11">
                  <c:v>27753</c:v>
                </c:pt>
                <c:pt idx="14">
                  <c:v>27541</c:v>
                </c:pt>
              </c:numCache>
            </c:numRef>
          </c:val>
          <c:extLst xmlns:c16r2="http://schemas.microsoft.com/office/drawing/2015/06/chart">
            <c:ext xmlns:c16="http://schemas.microsoft.com/office/drawing/2014/chart" uri="{C3380CC4-5D6E-409C-BE32-E72D297353CC}">
              <c16:uniqueId val="{00000001-1EDB-4BA4-B8FE-D3321B1768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19867</c:v>
                </c:pt>
                <c:pt idx="5">
                  <c:v>19623</c:v>
                </c:pt>
                <c:pt idx="8">
                  <c:v>16345</c:v>
                </c:pt>
                <c:pt idx="11">
                  <c:v>18820</c:v>
                </c:pt>
                <c:pt idx="14">
                  <c:v>21856</c:v>
                </c:pt>
              </c:numCache>
            </c:numRef>
          </c:val>
          <c:extLst xmlns:c16r2="http://schemas.microsoft.com/office/drawing/2015/06/chart">
            <c:ext xmlns:c16="http://schemas.microsoft.com/office/drawing/2014/chart" uri="{C3380CC4-5D6E-409C-BE32-E72D297353CC}">
              <c16:uniqueId val="{00000002-1EDB-4BA4-B8FE-D3321B1768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EDB-4BA4-B8FE-D3321B1768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EDB-4BA4-B8FE-D3321B1768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235</c:v>
                </c:pt>
                <c:pt idx="3">
                  <c:v>217</c:v>
                </c:pt>
                <c:pt idx="6">
                  <c:v>189</c:v>
                </c:pt>
                <c:pt idx="9">
                  <c:v>170</c:v>
                </c:pt>
                <c:pt idx="12">
                  <c:v>152</c:v>
                </c:pt>
              </c:numCache>
            </c:numRef>
          </c:val>
          <c:extLst xmlns:c16r2="http://schemas.microsoft.com/office/drawing/2015/06/chart">
            <c:ext xmlns:c16="http://schemas.microsoft.com/office/drawing/2014/chart" uri="{C3380CC4-5D6E-409C-BE32-E72D297353CC}">
              <c16:uniqueId val="{00000005-1EDB-4BA4-B8FE-D3321B1768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15231</c:v>
                </c:pt>
                <c:pt idx="3">
                  <c:v>14488</c:v>
                </c:pt>
                <c:pt idx="6">
                  <c:v>14382</c:v>
                </c:pt>
                <c:pt idx="9">
                  <c:v>14523</c:v>
                </c:pt>
                <c:pt idx="12">
                  <c:v>14379</c:v>
                </c:pt>
              </c:numCache>
            </c:numRef>
          </c:val>
          <c:extLst xmlns:c16r2="http://schemas.microsoft.com/office/drawing/2015/06/chart">
            <c:ext xmlns:c16="http://schemas.microsoft.com/office/drawing/2014/chart" uri="{C3380CC4-5D6E-409C-BE32-E72D297353CC}">
              <c16:uniqueId val="{00000006-1EDB-4BA4-B8FE-D3321B1768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2086</c:v>
                </c:pt>
                <c:pt idx="3">
                  <c:v>1924</c:v>
                </c:pt>
                <c:pt idx="6">
                  <c:v>1878</c:v>
                </c:pt>
                <c:pt idx="9">
                  <c:v>2207</c:v>
                </c:pt>
                <c:pt idx="12">
                  <c:v>1950</c:v>
                </c:pt>
              </c:numCache>
            </c:numRef>
          </c:val>
          <c:extLst xmlns:c16r2="http://schemas.microsoft.com/office/drawing/2015/06/chart">
            <c:ext xmlns:c16="http://schemas.microsoft.com/office/drawing/2014/chart" uri="{C3380CC4-5D6E-409C-BE32-E72D297353CC}">
              <c16:uniqueId val="{00000007-1EDB-4BA4-B8FE-D3321B1768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22628</c:v>
                </c:pt>
                <c:pt idx="3">
                  <c:v>23819</c:v>
                </c:pt>
                <c:pt idx="6">
                  <c:v>24579</c:v>
                </c:pt>
                <c:pt idx="9">
                  <c:v>25261</c:v>
                </c:pt>
                <c:pt idx="12">
                  <c:v>25240</c:v>
                </c:pt>
              </c:numCache>
            </c:numRef>
          </c:val>
          <c:extLst xmlns:c16r2="http://schemas.microsoft.com/office/drawing/2015/06/chart">
            <c:ext xmlns:c16="http://schemas.microsoft.com/office/drawing/2014/chart" uri="{C3380CC4-5D6E-409C-BE32-E72D297353CC}">
              <c16:uniqueId val="{00000008-1EDB-4BA4-B8FE-D3321B1768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1226</c:v>
                </c:pt>
                <c:pt idx="3">
                  <c:v>1097</c:v>
                </c:pt>
                <c:pt idx="6">
                  <c:v>1258</c:v>
                </c:pt>
                <c:pt idx="9">
                  <c:v>1744</c:v>
                </c:pt>
                <c:pt idx="12">
                  <c:v>1512</c:v>
                </c:pt>
              </c:numCache>
            </c:numRef>
          </c:val>
          <c:extLst xmlns:c16r2="http://schemas.microsoft.com/office/drawing/2015/06/chart">
            <c:ext xmlns:c16="http://schemas.microsoft.com/office/drawing/2014/chart" uri="{C3380CC4-5D6E-409C-BE32-E72D297353CC}">
              <c16:uniqueId val="{00000009-1EDB-4BA4-B8FE-D3321B1768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145523</c:v>
                </c:pt>
                <c:pt idx="3">
                  <c:v>144842</c:v>
                </c:pt>
                <c:pt idx="6">
                  <c:v>142471</c:v>
                </c:pt>
                <c:pt idx="9">
                  <c:v>141907</c:v>
                </c:pt>
                <c:pt idx="12">
                  <c:v>137909</c:v>
                </c:pt>
              </c:numCache>
            </c:numRef>
          </c:val>
          <c:extLst xmlns:c16r2="http://schemas.microsoft.com/office/drawing/2015/06/chart">
            <c:ext xmlns:c16="http://schemas.microsoft.com/office/drawing/2014/chart" uri="{C3380CC4-5D6E-409C-BE32-E72D297353CC}">
              <c16:uniqueId val="{0000000A-1EDB-4BA4-B8FE-D3321B1768F0}"/>
            </c:ext>
          </c:extLst>
        </c:ser>
        <c:dLbls>
          <c:showLegendKey val="0"/>
          <c:showVal val="0"/>
          <c:showCatName val="0"/>
          <c:showSerName val="0"/>
          <c:showPercent val="0"/>
          <c:showBubbleSize val="0"/>
        </c:dLbls>
        <c:gapWidth val="100"/>
        <c:overlap val="100"/>
        <c:axId val="504332920"/>
        <c:axId val="5043333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15412</c:v>
                </c:pt>
                <c:pt idx="2">
                  <c:v>#N/A</c:v>
                </c:pt>
                <c:pt idx="3">
                  <c:v>#N/A</c:v>
                </c:pt>
                <c:pt idx="4">
                  <c:v>16291</c:v>
                </c:pt>
                <c:pt idx="5">
                  <c:v>#N/A</c:v>
                </c:pt>
                <c:pt idx="6">
                  <c:v>#N/A</c:v>
                </c:pt>
                <c:pt idx="7">
                  <c:v>19138</c:v>
                </c:pt>
                <c:pt idx="8">
                  <c:v>#N/A</c:v>
                </c:pt>
                <c:pt idx="9">
                  <c:v>#N/A</c:v>
                </c:pt>
                <c:pt idx="10">
                  <c:v>14259</c:v>
                </c:pt>
                <c:pt idx="11">
                  <c:v>#N/A</c:v>
                </c:pt>
                <c:pt idx="12">
                  <c:v>#N/A</c:v>
                </c:pt>
                <c:pt idx="13">
                  <c:v>9026</c:v>
                </c:pt>
                <c:pt idx="14">
                  <c:v>#N/A</c:v>
                </c:pt>
              </c:numCache>
            </c:numRef>
          </c:val>
          <c:smooth val="0"/>
          <c:extLst xmlns:c16r2="http://schemas.microsoft.com/office/drawing/2015/06/chart">
            <c:ext xmlns:c16="http://schemas.microsoft.com/office/drawing/2014/chart" uri="{C3380CC4-5D6E-409C-BE32-E72D297353CC}">
              <c16:uniqueId val="{0000000B-1EDB-4BA4-B8FE-D3321B1768F0}"/>
            </c:ext>
          </c:extLst>
        </c:ser>
        <c:dLbls>
          <c:showLegendKey val="0"/>
          <c:showVal val="0"/>
          <c:showCatName val="0"/>
          <c:showSerName val="0"/>
          <c:showPercent val="0"/>
          <c:showBubbleSize val="0"/>
        </c:dLbls>
        <c:marker val="1"/>
        <c:smooth val="0"/>
        <c:axId val="504332920"/>
        <c:axId val="504333304"/>
      </c:lineChart>
      <c:catAx>
        <c:axId val="504332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4333304"/>
        <c:crosses val="autoZero"/>
        <c:auto val="1"/>
        <c:lblAlgn val="ctr"/>
        <c:lblOffset val="100"/>
        <c:tickLblSkip val="1"/>
        <c:tickMarkSkip val="1"/>
        <c:noMultiLvlLbl val="0"/>
      </c:catAx>
      <c:valAx>
        <c:axId val="504333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332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6490</c:v>
                </c:pt>
                <c:pt idx="1">
                  <c:v>6556</c:v>
                </c:pt>
                <c:pt idx="2">
                  <c:v>7451</c:v>
                </c:pt>
              </c:numCache>
            </c:numRef>
          </c:val>
          <c:extLst xmlns:c16r2="http://schemas.microsoft.com/office/drawing/2015/06/chart">
            <c:ext xmlns:c16="http://schemas.microsoft.com/office/drawing/2014/chart" uri="{C3380CC4-5D6E-409C-BE32-E72D297353CC}">
              <c16:uniqueId val="{00000000-B8DF-4AD8-A4BE-D24D7DB0401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1656</c:v>
                </c:pt>
                <c:pt idx="1">
                  <c:v>1661</c:v>
                </c:pt>
                <c:pt idx="2">
                  <c:v>3291</c:v>
                </c:pt>
              </c:numCache>
            </c:numRef>
          </c:val>
          <c:extLst xmlns:c16r2="http://schemas.microsoft.com/office/drawing/2015/06/chart">
            <c:ext xmlns:c16="http://schemas.microsoft.com/office/drawing/2014/chart" uri="{C3380CC4-5D6E-409C-BE32-E72D297353CC}">
              <c16:uniqueId val="{00000001-B8DF-4AD8-A4BE-D24D7DB0401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6708</c:v>
                </c:pt>
                <c:pt idx="1">
                  <c:v>8378</c:v>
                </c:pt>
                <c:pt idx="2">
                  <c:v>8842</c:v>
                </c:pt>
              </c:numCache>
            </c:numRef>
          </c:val>
          <c:extLst xmlns:c16r2="http://schemas.microsoft.com/office/drawing/2015/06/chart">
            <c:ext xmlns:c16="http://schemas.microsoft.com/office/drawing/2014/chart" uri="{C3380CC4-5D6E-409C-BE32-E72D297353CC}">
              <c16:uniqueId val="{00000002-B8DF-4AD8-A4BE-D24D7DB0401D}"/>
            </c:ext>
          </c:extLst>
        </c:ser>
        <c:dLbls>
          <c:showLegendKey val="0"/>
          <c:showVal val="0"/>
          <c:showCatName val="0"/>
          <c:showSerName val="0"/>
          <c:showPercent val="0"/>
          <c:showBubbleSize val="0"/>
        </c:dLbls>
        <c:gapWidth val="120"/>
        <c:overlap val="100"/>
        <c:axId val="504304272"/>
        <c:axId val="504305448"/>
      </c:barChart>
      <c:catAx>
        <c:axId val="504304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4305448"/>
        <c:crosses val="autoZero"/>
        <c:auto val="1"/>
        <c:lblAlgn val="ctr"/>
        <c:lblOffset val="100"/>
        <c:tickLblSkip val="1"/>
        <c:tickMarkSkip val="1"/>
        <c:noMultiLvlLbl val="0"/>
      </c:catAx>
      <c:valAx>
        <c:axId val="5043054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4304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DB2-4473-90FB-4E7259173F63}"/>
                </c:ext>
                <c:ext xmlns:c15="http://schemas.microsoft.com/office/drawing/2012/chart" uri="{CE6537A1-D6FC-4f65-9D91-7224C49458BB}">
                  <c15:layout/>
                  <c15:dlblFieldTable>
                    <c15:dlblFTEntry>
                      <c15:txfldGUID>{FDFD6A31-4078-4D19-8857-BAE41D4C95D0}</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DB2-4473-90FB-4E7259173F63}"/>
                </c:ext>
                <c:ext xmlns:c15="http://schemas.microsoft.com/office/drawing/2012/chart" uri="{CE6537A1-D6FC-4f65-9D91-7224C49458BB}">
                  <c15:dlblFieldTable>
                    <c15:dlblFTEntry>
                      <c15:txfldGUID>{E0E60A0D-4389-44C9-8CB8-A30B4D3B893A}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DB2-4473-90FB-4E7259173F63}"/>
                </c:ext>
                <c:ext xmlns:c15="http://schemas.microsoft.com/office/drawing/2012/chart" uri="{CE6537A1-D6FC-4f65-9D91-7224C49458BB}">
                  <c15:dlblFieldTable>
                    <c15:dlblFTEntry>
                      <c15:txfldGUID>{774C04EF-D711-4C03-8395-70BD2AFA05F0}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DB2-4473-90FB-4E7259173F63}"/>
                </c:ext>
                <c:ext xmlns:c15="http://schemas.microsoft.com/office/drawing/2012/chart" uri="{CE6537A1-D6FC-4f65-9D91-7224C49458BB}">
                  <c15:dlblFieldTable>
                    <c15:dlblFTEntry>
                      <c15:txfldGUID>{9F29EDE8-F0B9-489B-B2D5-5729DD695B79}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DB2-4473-90FB-4E7259173F63}"/>
                </c:ext>
                <c:ext xmlns:c15="http://schemas.microsoft.com/office/drawing/2012/chart" uri="{CE6537A1-D6FC-4f65-9D91-7224C49458BB}">
                  <c15:dlblFieldTable>
                    <c15:dlblFTEntry>
                      <c15:txfldGUID>{A1189CE8-F6EE-4CDA-BD56-51F46F9746E1}</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DB2-4473-90FB-4E7259173F63}"/>
                </c:ext>
                <c:ext xmlns:c15="http://schemas.microsoft.com/office/drawing/2012/chart" uri="{CE6537A1-D6FC-4f65-9D91-7224C49458BB}">
                  <c15:layout/>
                  <c15:dlblFieldTable>
                    <c15:dlblFTEntry>
                      <c15:txfldGUID>{69372250-C8DA-4BA7-9DEB-C53D55C5E532}</c15:txfldGUID>
                      <c15:f>公会計指標分析・財政指標組合せ分析表!$BX$50</c15:f>
                      <c15:dlblFieldTableCache>
                        <c:ptCount val="1"/>
                        <c:pt idx="0">
                          <c:v>H30</c:v>
                        </c:pt>
                      </c15:dlblFieldTableCache>
                    </c15:dlblFTEntry>
                  </c15:dlblFieldTable>
                  <c15:showDataLabelsRange val="0"/>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DB2-4473-90FB-4E7259173F63}"/>
                </c:ext>
                <c:ext xmlns:c15="http://schemas.microsoft.com/office/drawing/2012/chart" uri="{CE6537A1-D6FC-4f65-9D91-7224C49458BB}">
                  <c15:layout/>
                  <c15:dlblFieldTable>
                    <c15:dlblFTEntry>
                      <c15:txfldGUID>{12E5B18E-B269-48E1-B4B2-64BFF8FB325D}</c15:txfldGUID>
                      <c15:f>公会計指標分析・財政指標組合せ分析表!$CF$50</c15:f>
                      <c15:dlblFieldTableCache>
                        <c:ptCount val="1"/>
                        <c:pt idx="0">
                          <c:v>R01</c:v>
                        </c:pt>
                      </c15:dlblFieldTableCache>
                    </c15:dlblFTEntry>
                  </c15:dlblFieldTable>
                  <c15:showDataLabelsRange val="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DB2-4473-90FB-4E7259173F63}"/>
                </c:ext>
                <c:ext xmlns:c15="http://schemas.microsoft.com/office/drawing/2012/chart" uri="{CE6537A1-D6FC-4f65-9D91-7224C49458BB}">
                  <c15:layout/>
                  <c15:dlblFieldTable>
                    <c15:dlblFTEntry>
                      <c15:txfldGUID>{BDD2CA30-BF5F-4315-9651-54F05669454B}</c15:txfldGUID>
                      <c15:f>公会計指標分析・財政指標組合せ分析表!$CN$50</c15:f>
                      <c15:dlblFieldTableCache>
                        <c:ptCount val="1"/>
                        <c:pt idx="0">
                          <c:v>R02</c:v>
                        </c:pt>
                      </c15:dlblFieldTableCache>
                    </c15:dlblFTEntry>
                  </c15:dlblFieldTable>
                  <c15:showDataLabelsRange val="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DB2-4473-90FB-4E7259173F63}"/>
                </c:ext>
                <c:ext xmlns:c15="http://schemas.microsoft.com/office/drawing/2012/chart" uri="{CE6537A1-D6FC-4f65-9D91-7224C49458BB}">
                  <c15:layout/>
                  <c15:dlblFieldTable>
                    <c15:dlblFTEntry>
                      <c15:txfldGUID>{AF6E1323-AF92-40CB-8A44-082FC4AF39B3}</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51.8</c:v>
                </c:pt>
                <c:pt idx="8">
                  <c:v>53.1</c:v>
                </c:pt>
                <c:pt idx="16">
                  <c:v>53.1</c:v>
                </c:pt>
                <c:pt idx="24">
                  <c:v>53.9</c:v>
                </c:pt>
                <c:pt idx="32">
                  <c:v>55.5</c:v>
                </c:pt>
              </c:numCache>
            </c:numRef>
          </c:xVal>
          <c:yVal>
            <c:numRef>
              <c:f>公会計指標分析・財政指標組合せ分析表!$BP$51:$DC$51</c:f>
              <c:numCache>
                <c:formatCode>#,##0.0;"▲ "#,##0.0</c:formatCode>
                <c:ptCount val="40"/>
                <c:pt idx="0">
                  <c:v>26.5</c:v>
                </c:pt>
                <c:pt idx="8">
                  <c:v>27.9</c:v>
                </c:pt>
                <c:pt idx="16">
                  <c:v>32.5</c:v>
                </c:pt>
                <c:pt idx="24">
                  <c:v>23.7</c:v>
                </c:pt>
                <c:pt idx="32">
                  <c:v>14.3</c:v>
                </c:pt>
              </c:numCache>
            </c:numRef>
          </c:yVal>
          <c:smooth val="0"/>
          <c:extLst xmlns:c16r2="http://schemas.microsoft.com/office/drawing/2015/06/chart">
            <c:ext xmlns:c16="http://schemas.microsoft.com/office/drawing/2014/chart" uri="{C3380CC4-5D6E-409C-BE32-E72D297353CC}">
              <c16:uniqueId val="{00000009-FDB2-4473-90FB-4E7259173F6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DB2-4473-90FB-4E7259173F63}"/>
                </c:ext>
                <c:ext xmlns:c15="http://schemas.microsoft.com/office/drawing/2012/chart" uri="{CE6537A1-D6FC-4f65-9D91-7224C49458BB}">
                  <c15:layout/>
                  <c15:dlblFieldTable>
                    <c15:dlblFTEntry>
                      <c15:txfldGUID>{051BD704-96D4-459F-825E-86124DAE0609}</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DB2-4473-90FB-4E7259173F63}"/>
                </c:ext>
                <c:ext xmlns:c15="http://schemas.microsoft.com/office/drawing/2012/chart" uri="{CE6537A1-D6FC-4f65-9D91-7224C49458BB}">
                  <c15:dlblFieldTable>
                    <c15:dlblFTEntry>
                      <c15:txfldGUID>{0802BDDB-0B23-440A-A227-75B152E59DB5}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DB2-4473-90FB-4E7259173F63}"/>
                </c:ext>
                <c:ext xmlns:c15="http://schemas.microsoft.com/office/drawing/2012/chart" uri="{CE6537A1-D6FC-4f65-9D91-7224C49458BB}">
                  <c15:dlblFieldTable>
                    <c15:dlblFTEntry>
                      <c15:txfldGUID>{D3BF1099-7651-4BA6-83AC-C761ACAAC6E7}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DB2-4473-90FB-4E7259173F63}"/>
                </c:ext>
                <c:ext xmlns:c15="http://schemas.microsoft.com/office/drawing/2012/chart" uri="{CE6537A1-D6FC-4f65-9D91-7224C49458BB}">
                  <c15:dlblFieldTable>
                    <c15:dlblFTEntry>
                      <c15:txfldGUID>{DA7981E6-5245-4DE3-A6AA-33ADC499444F}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DB2-4473-90FB-4E7259173F63}"/>
                </c:ext>
                <c:ext xmlns:c15="http://schemas.microsoft.com/office/drawing/2012/chart" uri="{CE6537A1-D6FC-4f65-9D91-7224C49458BB}">
                  <c15:dlblFieldTable>
                    <c15:dlblFTEntry>
                      <c15:txfldGUID>{4926D792-355A-4B43-A481-7644538C9B96}</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DB2-4473-90FB-4E7259173F63}"/>
                </c:ext>
                <c:ext xmlns:c15="http://schemas.microsoft.com/office/drawing/2012/chart" uri="{CE6537A1-D6FC-4f65-9D91-7224C49458BB}">
                  <c15:layout/>
                  <c15:dlblFieldTable>
                    <c15:dlblFTEntry>
                      <c15:txfldGUID>{59CF38C9-EFE2-4E19-BA47-5362079544D8}</c15:txfldGUID>
                      <c15:f>公会計指標分析・財政指標組合せ分析表!$BX$50</c15:f>
                      <c15:dlblFieldTableCache>
                        <c:ptCount val="1"/>
                        <c:pt idx="0">
                          <c:v>H30</c:v>
                        </c:pt>
                      </c15:dlblFieldTableCache>
                    </c15:dlblFTEntry>
                  </c15:dlblFieldTable>
                  <c15:showDataLabelsRange val="0"/>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DB2-4473-90FB-4E7259173F63}"/>
                </c:ext>
                <c:ext xmlns:c15="http://schemas.microsoft.com/office/drawing/2012/chart" uri="{CE6537A1-D6FC-4f65-9D91-7224C49458BB}">
                  <c15:layout/>
                  <c15:dlblFieldTable>
                    <c15:dlblFTEntry>
                      <c15:txfldGUID>{AA2DB84C-D703-4604-A57B-67F6EC0C2C62}</c15:txfldGUID>
                      <c15:f>公会計指標分析・財政指標組合せ分析表!$CF$50</c15:f>
                      <c15:dlblFieldTableCache>
                        <c:ptCount val="1"/>
                        <c:pt idx="0">
                          <c:v>R01</c:v>
                        </c:pt>
                      </c15:dlblFieldTableCache>
                    </c15:dlblFTEntry>
                  </c15:dlblFieldTable>
                  <c15:showDataLabelsRange val="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DB2-4473-90FB-4E7259173F63}"/>
                </c:ext>
                <c:ext xmlns:c15="http://schemas.microsoft.com/office/drawing/2012/chart" uri="{CE6537A1-D6FC-4f65-9D91-7224C49458BB}">
                  <c15:layout/>
                  <c15:dlblFieldTable>
                    <c15:dlblFTEntry>
                      <c15:txfldGUID>{88872F92-CE9E-4B7A-A1DB-F2769A6923CB}</c15:txfldGUID>
                      <c15:f>公会計指標分析・財政指標組合せ分析表!$CN$50</c15:f>
                      <c15:dlblFieldTableCache>
                        <c:ptCount val="1"/>
                        <c:pt idx="0">
                          <c:v>R02</c:v>
                        </c:pt>
                      </c15:dlblFieldTableCache>
                    </c15:dlblFTEntry>
                  </c15:dlblFieldTable>
                  <c15:showDataLabelsRange val="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DB2-4473-90FB-4E7259173F63}"/>
                </c:ext>
                <c:ext xmlns:c15="http://schemas.microsoft.com/office/drawing/2012/chart" uri="{CE6537A1-D6FC-4f65-9D91-7224C49458BB}">
                  <c15:layout/>
                  <c15:dlblFieldTable>
                    <c15:dlblFTEntry>
                      <c15:txfldGUID>{8098CBC2-4C82-4378-9897-32499E24E290}</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61.1</c:v>
                </c:pt>
                <c:pt idx="16">
                  <c:v>61.9</c:v>
                </c:pt>
                <c:pt idx="24">
                  <c:v>62.7</c:v>
                </c:pt>
                <c:pt idx="32">
                  <c:v>63.9</c:v>
                </c:pt>
              </c:numCache>
            </c:numRef>
          </c:xVal>
          <c:yVal>
            <c:numRef>
              <c:f>公会計指標分析・財政指標組合せ分析表!$BP$55:$DC$55</c:f>
              <c:numCache>
                <c:formatCode>#,##0.0;"▲ "#,##0.0</c:formatCode>
                <c:ptCount val="40"/>
                <c:pt idx="0">
                  <c:v>37.6</c:v>
                </c:pt>
                <c:pt idx="8">
                  <c:v>34</c:v>
                </c:pt>
                <c:pt idx="16">
                  <c:v>33.9</c:v>
                </c:pt>
                <c:pt idx="24">
                  <c:v>31.5</c:v>
                </c:pt>
                <c:pt idx="32">
                  <c:v>23.4</c:v>
                </c:pt>
              </c:numCache>
            </c:numRef>
          </c:yVal>
          <c:smooth val="0"/>
          <c:extLst xmlns:c16r2="http://schemas.microsoft.com/office/drawing/2015/06/chart">
            <c:ext xmlns:c16="http://schemas.microsoft.com/office/drawing/2014/chart" uri="{C3380CC4-5D6E-409C-BE32-E72D297353CC}">
              <c16:uniqueId val="{00000013-FDB2-4473-90FB-4E7259173F63}"/>
            </c:ext>
          </c:extLst>
        </c:ser>
        <c:dLbls>
          <c:showLegendKey val="0"/>
          <c:showVal val="1"/>
          <c:showCatName val="0"/>
          <c:showSerName val="0"/>
          <c:showPercent val="0"/>
          <c:showBubbleSize val="0"/>
        </c:dLbls>
        <c:axId val="504297656"/>
        <c:axId val="504296872"/>
      </c:scatterChart>
      <c:valAx>
        <c:axId val="504297656"/>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4296872"/>
        <c:crosses val="autoZero"/>
        <c:crossBetween val="midCat"/>
      </c:valAx>
      <c:valAx>
        <c:axId val="504296872"/>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42976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B2B-4D6E-A00B-CC50832F69C6}"/>
                </c:ext>
                <c:ext xmlns:c15="http://schemas.microsoft.com/office/drawing/2012/chart" uri="{CE6537A1-D6FC-4f65-9D91-7224C49458BB}">
                  <c15:layout/>
                  <c15:dlblFieldTable>
                    <c15:dlblFTEntry>
                      <c15:txfldGUID>{2E110674-9FB3-41C1-B767-34B49438EB10}</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B2B-4D6E-A00B-CC50832F69C6}"/>
                </c:ext>
                <c:ext xmlns:c15="http://schemas.microsoft.com/office/drawing/2012/chart" uri="{CE6537A1-D6FC-4f65-9D91-7224C49458BB}">
                  <c15:dlblFieldTable>
                    <c15:dlblFTEntry>
                      <c15:txfldGUID>{74345903-A7AF-4C2D-8BC5-9AE29101476D}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B2B-4D6E-A00B-CC50832F69C6}"/>
                </c:ext>
                <c:ext xmlns:c15="http://schemas.microsoft.com/office/drawing/2012/chart" uri="{CE6537A1-D6FC-4f65-9D91-7224C49458BB}">
                  <c15:dlblFieldTable>
                    <c15:dlblFTEntry>
                      <c15:txfldGUID>{6A128A14-D66F-4C47-B71B-495EF24F3F7F}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B2B-4D6E-A00B-CC50832F69C6}"/>
                </c:ext>
                <c:ext xmlns:c15="http://schemas.microsoft.com/office/drawing/2012/chart" uri="{CE6537A1-D6FC-4f65-9D91-7224C49458BB}">
                  <c15:dlblFieldTable>
                    <c15:dlblFTEntry>
                      <c15:txfldGUID>{A53E42A8-891C-4340-90D2-C7C58BCDBC46}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B2B-4D6E-A00B-CC50832F69C6}"/>
                </c:ext>
                <c:ext xmlns:c15="http://schemas.microsoft.com/office/drawing/2012/chart" uri="{CE6537A1-D6FC-4f65-9D91-7224C49458BB}">
                  <c15:dlblFieldTable>
                    <c15:dlblFTEntry>
                      <c15:txfldGUID>{97FCA8CB-A7D8-4A15-A89C-36E17803738F}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B2B-4D6E-A00B-CC50832F69C6}"/>
                </c:ext>
                <c:ext xmlns:c15="http://schemas.microsoft.com/office/drawing/2012/chart" uri="{CE6537A1-D6FC-4f65-9D91-7224C49458BB}">
                  <c15:layout/>
                  <c15:dlblFieldTable>
                    <c15:dlblFTEntry>
                      <c15:txfldGUID>{8C8092B3-5C9C-4833-8423-59E87716E8A9}</c15:txfldGUID>
                      <c15:f>公会計指標分析・財政指標組合せ分析表!$BX$72</c15:f>
                      <c15:dlblFieldTableCache>
                        <c:ptCount val="1"/>
                        <c:pt idx="0">
                          <c:v>H30</c:v>
                        </c:pt>
                      </c15:dlblFieldTableCache>
                    </c15:dlblFTEntry>
                  </c15:dlblFieldTable>
                  <c15:showDataLabelsRange val="0"/>
                </c:ext>
              </c:extLst>
            </c:dLbl>
            <c:dLbl>
              <c:idx val="16"/>
              <c:layout/>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B2B-4D6E-A00B-CC50832F69C6}"/>
                </c:ext>
                <c:ext xmlns:c15="http://schemas.microsoft.com/office/drawing/2012/chart" uri="{CE6537A1-D6FC-4f65-9D91-7224C49458BB}">
                  <c15:layout/>
                  <c15:dlblFieldTable>
                    <c15:dlblFTEntry>
                      <c15:txfldGUID>{F7473DB5-634E-4CA3-BC34-1CD91F95E16C}</c15:txfldGUID>
                      <c15:f>公会計指標分析・財政指標組合せ分析表!$CF$72</c15:f>
                      <c15:dlblFieldTableCache>
                        <c:ptCount val="1"/>
                        <c:pt idx="0">
                          <c:v>R01</c:v>
                        </c:pt>
                      </c15:dlblFieldTableCache>
                    </c15:dlblFTEntry>
                  </c15:dlblFieldTable>
                  <c15:showDataLabelsRange val="0"/>
                </c:ext>
              </c:extLst>
            </c:dLbl>
            <c:dLbl>
              <c:idx val="24"/>
              <c:layout/>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B2B-4D6E-A00B-CC50832F69C6}"/>
                </c:ext>
                <c:ext xmlns:c15="http://schemas.microsoft.com/office/drawing/2012/chart" uri="{CE6537A1-D6FC-4f65-9D91-7224C49458BB}">
                  <c15:layout/>
                  <c15:dlblFieldTable>
                    <c15:dlblFTEntry>
                      <c15:txfldGUID>{07FF3539-66C1-43D3-92A9-5000D10A5FF0}</c15:txfldGUID>
                      <c15:f>公会計指標分析・財政指標組合せ分析表!$CN$72</c15:f>
                      <c15:dlblFieldTableCache>
                        <c:ptCount val="1"/>
                        <c:pt idx="0">
                          <c:v>R02</c:v>
                        </c:pt>
                      </c15:dlblFieldTableCache>
                    </c15:dlblFTEntry>
                  </c15:dlblFieldTable>
                  <c15:showDataLabelsRange val="0"/>
                </c:ext>
              </c:extLst>
            </c:dLbl>
            <c:dLbl>
              <c:idx val="32"/>
              <c:layout/>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B2B-4D6E-A00B-CC50832F69C6}"/>
                </c:ext>
                <c:ext xmlns:c15="http://schemas.microsoft.com/office/drawing/2012/chart" uri="{CE6537A1-D6FC-4f65-9D91-7224C49458BB}">
                  <c15:layout/>
                  <c15:dlblFieldTable>
                    <c15:dlblFTEntry>
                      <c15:txfldGUID>{C93CB01B-CD96-48A6-AEFF-667793594F2D}</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3.6</c:v>
                </c:pt>
                <c:pt idx="8">
                  <c:v>3.3</c:v>
                </c:pt>
                <c:pt idx="16">
                  <c:v>3.4</c:v>
                </c:pt>
                <c:pt idx="24">
                  <c:v>3.5</c:v>
                </c:pt>
                <c:pt idx="32">
                  <c:v>3.4</c:v>
                </c:pt>
              </c:numCache>
            </c:numRef>
          </c:xVal>
          <c:yVal>
            <c:numRef>
              <c:f>公会計指標分析・財政指標組合せ分析表!$BP$73:$DC$73</c:f>
              <c:numCache>
                <c:formatCode>#,##0.0;"▲ "#,##0.0</c:formatCode>
                <c:ptCount val="40"/>
                <c:pt idx="0">
                  <c:v>26.5</c:v>
                </c:pt>
                <c:pt idx="8">
                  <c:v>27.9</c:v>
                </c:pt>
                <c:pt idx="16">
                  <c:v>32.5</c:v>
                </c:pt>
                <c:pt idx="24">
                  <c:v>23.7</c:v>
                </c:pt>
                <c:pt idx="32">
                  <c:v>14.3</c:v>
                </c:pt>
              </c:numCache>
            </c:numRef>
          </c:yVal>
          <c:smooth val="0"/>
          <c:extLst xmlns:c16r2="http://schemas.microsoft.com/office/drawing/2015/06/chart">
            <c:ext xmlns:c16="http://schemas.microsoft.com/office/drawing/2014/chart" uri="{C3380CC4-5D6E-409C-BE32-E72D297353CC}">
              <c16:uniqueId val="{00000009-CB2B-4D6E-A00B-CC50832F69C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B2B-4D6E-A00B-CC50832F69C6}"/>
                </c:ext>
                <c:ext xmlns:c15="http://schemas.microsoft.com/office/drawing/2012/chart" uri="{CE6537A1-D6FC-4f65-9D91-7224C49458BB}">
                  <c15:layout/>
                  <c15:dlblFieldTable>
                    <c15:dlblFTEntry>
                      <c15:txfldGUID>{078FE372-E23F-4E41-B8FC-BFFF48E4243D}</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B2B-4D6E-A00B-CC50832F69C6}"/>
                </c:ext>
                <c:ext xmlns:c15="http://schemas.microsoft.com/office/drawing/2012/chart" uri="{CE6537A1-D6FC-4f65-9D91-7224C49458BB}">
                  <c15:dlblFieldTable>
                    <c15:dlblFTEntry>
                      <c15:txfldGUID>{A8125ED6-B086-4729-9AF8-AB9BA6F6C7F0}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B2B-4D6E-A00B-CC50832F69C6}"/>
                </c:ext>
                <c:ext xmlns:c15="http://schemas.microsoft.com/office/drawing/2012/chart" uri="{CE6537A1-D6FC-4f65-9D91-7224C49458BB}">
                  <c15:dlblFieldTable>
                    <c15:dlblFTEntry>
                      <c15:txfldGUID>{819DE0AE-4722-4F8E-9DAB-94808A8E94EF}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B2B-4D6E-A00B-CC50832F69C6}"/>
                </c:ext>
                <c:ext xmlns:c15="http://schemas.microsoft.com/office/drawing/2012/chart" uri="{CE6537A1-D6FC-4f65-9D91-7224C49458BB}">
                  <c15:dlblFieldTable>
                    <c15:dlblFTEntry>
                      <c15:txfldGUID>{C6E0156C-F574-4823-999B-E222FBCF33C5}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B2B-4D6E-A00B-CC50832F69C6}"/>
                </c:ext>
                <c:ext xmlns:c15="http://schemas.microsoft.com/office/drawing/2012/chart" uri="{CE6537A1-D6FC-4f65-9D91-7224C49458BB}">
                  <c15:dlblFieldTable>
                    <c15:dlblFTEntry>
                      <c15:txfldGUID>{3E042225-83D5-47B4-B296-CCA3CDBE5F1B}</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B2B-4D6E-A00B-CC50832F69C6}"/>
                </c:ext>
                <c:ext xmlns:c15="http://schemas.microsoft.com/office/drawing/2012/chart" uri="{CE6537A1-D6FC-4f65-9D91-7224C49458BB}">
                  <c15:layout/>
                  <c15:dlblFieldTable>
                    <c15:dlblFTEntry>
                      <c15:txfldGUID>{5D117A49-91B0-4C3A-B14A-C913468C29E8}</c15:txfldGUID>
                      <c15:f>公会計指標分析・財政指標組合せ分析表!$BX$72</c15:f>
                      <c15:dlblFieldTableCache>
                        <c:ptCount val="1"/>
                        <c:pt idx="0">
                          <c:v>H30</c:v>
                        </c:pt>
                      </c15:dlblFieldTableCache>
                    </c15:dlblFTEntry>
                  </c15:dlblFieldTable>
                  <c15:showDataLabelsRange val="0"/>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B2B-4D6E-A00B-CC50832F69C6}"/>
                </c:ext>
                <c:ext xmlns:c15="http://schemas.microsoft.com/office/drawing/2012/chart" uri="{CE6537A1-D6FC-4f65-9D91-7224C49458BB}">
                  <c15:layout/>
                  <c15:dlblFieldTable>
                    <c15:dlblFTEntry>
                      <c15:txfldGUID>{169FEE92-4AB3-4187-85BC-DDD042E2190F}</c15:txfldGUID>
                      <c15:f>公会計指標分析・財政指標組合せ分析表!$CF$72</c15:f>
                      <c15:dlblFieldTableCache>
                        <c:ptCount val="1"/>
                        <c:pt idx="0">
                          <c:v>R01</c:v>
                        </c:pt>
                      </c15:dlblFieldTableCache>
                    </c15:dlblFTEntry>
                  </c15:dlblFieldTable>
                  <c15:showDataLabelsRange val="0"/>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B2B-4D6E-A00B-CC50832F69C6}"/>
                </c:ext>
                <c:ext xmlns:c15="http://schemas.microsoft.com/office/drawing/2012/chart" uri="{CE6537A1-D6FC-4f65-9D91-7224C49458BB}">
                  <c15:layout/>
                  <c15:dlblFieldTable>
                    <c15:dlblFTEntry>
                      <c15:txfldGUID>{E9F7CAD6-7C50-4BF9-BEF4-3ED25235EC82}</c15:txfldGUID>
                      <c15:f>公会計指標分析・財政指標組合せ分析表!$CN$72</c15:f>
                      <c15:dlblFieldTableCache>
                        <c:ptCount val="1"/>
                        <c:pt idx="0">
                          <c:v>R02</c:v>
                        </c:pt>
                      </c15:dlblFieldTableCache>
                    </c15:dlblFTEntry>
                  </c15:dlblFieldTable>
                  <c15:showDataLabelsRange val="0"/>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B2B-4D6E-A00B-CC50832F69C6}"/>
                </c:ext>
                <c:ext xmlns:c15="http://schemas.microsoft.com/office/drawing/2012/chart" uri="{CE6537A1-D6FC-4f65-9D91-7224C49458BB}">
                  <c15:layout/>
                  <c15:dlblFieldTable>
                    <c15:dlblFTEntry>
                      <c15:txfldGUID>{5E27FC4D-9750-4B0E-B262-A9251617898E}</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6.1</c:v>
                </c:pt>
                <c:pt idx="8">
                  <c:v>5.9</c:v>
                </c:pt>
                <c:pt idx="16">
                  <c:v>5.7</c:v>
                </c:pt>
                <c:pt idx="24">
                  <c:v>5.4</c:v>
                </c:pt>
                <c:pt idx="32">
                  <c:v>5.2</c:v>
                </c:pt>
              </c:numCache>
            </c:numRef>
          </c:xVal>
          <c:yVal>
            <c:numRef>
              <c:f>公会計指標分析・財政指標組合せ分析表!$BP$77:$DC$77</c:f>
              <c:numCache>
                <c:formatCode>#,##0.0;"▲ "#,##0.0</c:formatCode>
                <c:ptCount val="40"/>
                <c:pt idx="0">
                  <c:v>37.6</c:v>
                </c:pt>
                <c:pt idx="8">
                  <c:v>34</c:v>
                </c:pt>
                <c:pt idx="16">
                  <c:v>33.9</c:v>
                </c:pt>
                <c:pt idx="24">
                  <c:v>31.5</c:v>
                </c:pt>
                <c:pt idx="32">
                  <c:v>23.4</c:v>
                </c:pt>
              </c:numCache>
            </c:numRef>
          </c:yVal>
          <c:smooth val="0"/>
          <c:extLst xmlns:c16r2="http://schemas.microsoft.com/office/drawing/2015/06/chart">
            <c:ext xmlns:c16="http://schemas.microsoft.com/office/drawing/2014/chart" uri="{C3380CC4-5D6E-409C-BE32-E72D297353CC}">
              <c16:uniqueId val="{00000013-CB2B-4D6E-A00B-CC50832F69C6}"/>
            </c:ext>
          </c:extLst>
        </c:ser>
        <c:dLbls>
          <c:showLegendKey val="0"/>
          <c:showVal val="1"/>
          <c:showCatName val="0"/>
          <c:showSerName val="0"/>
          <c:showPercent val="0"/>
          <c:showBubbleSize val="0"/>
        </c:dLbls>
        <c:axId val="504292168"/>
        <c:axId val="504298832"/>
      </c:scatterChart>
      <c:valAx>
        <c:axId val="504292168"/>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4298832"/>
        <c:crosses val="autoZero"/>
        <c:crossBetween val="midCat"/>
      </c:valAx>
      <c:valAx>
        <c:axId val="504298832"/>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42921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実質公債費比率の分子は前年度から比較して減少している。元利償還金は一般会計で増加しているものの、算入公債費等が増加したことによるものである。</a:t>
          </a:r>
        </a:p>
        <a:p>
          <a:r>
            <a:rPr kumimoji="1" lang="ja-JP" altLang="en-US" sz="1400">
              <a:latin typeface="ＭＳ ゴシック" pitchFamily="49" charset="-128"/>
              <a:ea typeface="ＭＳ ゴシック" pitchFamily="49" charset="-128"/>
            </a:rPr>
            <a:t>算入公債費等の増加は下水道事業及び臨時財政対策債償還費の算入額が増加したことが主な要因である。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21</a:t>
          </a:r>
          <a:r>
            <a:rPr kumimoji="1" lang="ja-JP" altLang="en-US" sz="1200">
              <a:latin typeface="ＭＳ ゴシック" pitchFamily="49" charset="-128"/>
              <a:ea typeface="ＭＳ ゴシック" pitchFamily="49" charset="-128"/>
            </a:rPr>
            <a:t>年度に各</a:t>
          </a:r>
          <a:r>
            <a:rPr kumimoji="1" lang="en-US" altLang="ja-JP" sz="1200">
              <a:latin typeface="ＭＳ ゴシック" pitchFamily="49" charset="-128"/>
              <a:ea typeface="ＭＳ ゴシック" pitchFamily="49" charset="-128"/>
            </a:rPr>
            <a:t>500</a:t>
          </a:r>
          <a:r>
            <a:rPr kumimoji="1" lang="ja-JP" altLang="en-US" sz="1200">
              <a:latin typeface="ＭＳ ゴシック" pitchFamily="49" charset="-128"/>
              <a:ea typeface="ＭＳ ゴシック" pitchFamily="49" charset="-128"/>
            </a:rPr>
            <a:t>百万円ずつ満期一括償還地方債を発行したが、平成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年度以降は発行していない。令和元年度に</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億円を取り崩して以降は、計画的な積み立てに努めている。</a:t>
          </a:r>
        </a:p>
        <a:p>
          <a:endParaRPr kumimoji="1" lang="ja-JP" altLang="en-US" sz="9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前年度から大きく改善している。主な要因は充当可能財源等の増加であり、財政調整基金・減債基金・ふるさと久留米応援基金の積立による充当可能基金が増加したことである。また、将来負担額について、一般会計にかかる地方債残高が減少したことも改善の要因の一つである。</a:t>
          </a:r>
        </a:p>
        <a:p>
          <a:r>
            <a:rPr kumimoji="1" lang="ja-JP" altLang="en-US" sz="1400">
              <a:latin typeface="ＭＳ ゴシック" pitchFamily="49" charset="-128"/>
              <a:ea typeface="ＭＳ ゴシック" pitchFamily="49" charset="-128"/>
            </a:rPr>
            <a:t>今後も公共事業など普通建設事業の財源として活用する地方債の借入れを抑制することや、後年度に交付税措置のある有利な地方債を活用するなど、将来負担の抑制に努める。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福岡県久留米市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これは、普通交付税の臨時財政対策債償還基金費相当分を減債基金に約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億円積立てたことや、寄付額の増加に伴いふるさと久留米応援基金に約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年度に目的の近い基金は見直しを行い、統廃合を行った。今後は各基金の特定目的に沿った適切な活用を検討する。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公共施設等保全基金：施設の安全性や機能を確保するために行う、建物並びに機械設備等の維持や更新に要する費用に充てるためのもの。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ふるさと久留米応援基金：まちづくりを応援する寄付者の思いを具体化する事業を実施し、多様な人々との協働による個性・魅力・活力あるふるさとづくりに資することを目的としたもの。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都市建設基金：事業スケールが大きくなる都市基盤の整備について、今後相当の財政需要が予測されるため、その費用に充てるためのもの。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地域・生活振興基金：市民生活の向上を図る行政サービスの充実及び地方公営企業の振興に資することを目的としたもの。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利子補給金等基金：地方創生臨時交付金を活用し、緊急支援資金「新型コロナウイルス感染症特別枠」に係る保証料減率補填金及び利子補給金の後年度負担分を基金に積立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緑化基金：緑の育成、保全、普及、啓発に関する緑化事業の推進に必要な資金に充てることを目的として、市民団体からの寄附金を原資として、令和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年度に新たに設置したもの。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ふるさと久留米応援基金：寄付額の増加に伴い約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公共施設等保全基金：基金の統廃合により、市営住宅整備基金を廃止し、その清算金約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新型コロナウイルス感染症対策利子補給金等基金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年度新型コロナ特別枠相当分の約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緑化基金：市民団体からの寄附金約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ふるさと久留米応援基金：ふるさと納税として受領した寄付金相当額を基金に積み立て、翌年度以降に個別事業に活用していく予定である。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公共施設等保全基金：今後の公共施設の最適化の取り組みや、財政状況の推移などを見極めながら積み立てを行っていく予定である。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都市建設基金：都市基盤整備の財源として活用するために、計画的に積み立てを行っていく予定である。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年度に行った基金の統廃合により、退職手当基金を廃止し、清算金を財政調整基金に積み立てたこと等が主な要因である。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応をはじめとした不測の事態に備えるため、また、年度間の財源調整機能を担う重要な機能を有していることに鑑み、従来どおり、極力温存または積立に努める。決算時点での取り崩し額が極力少なくなるよう、予算執行においては創意工夫を図り、事務事業の経費節減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億円の増加となっている。これは、普通交付税の臨時財政対策債償還基金費相当分を減債基金に積立てたことが主な要因である。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後年度における公債費負担軽減のために積み立てを行っている。令和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年度に地方債償還のピークを迎える試算であるが、今後も計画的に積み立てを行っていく予定である。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303,052
298,897
229.96
158,053,036
156,685,656
995,646
73,754,152
137,909,484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公共施設総合管理基本計画を策定し、施設の合理的な改修および、安全・安心の確保（耐震化やバリアフリー化）の視点等による長寿命化を図っている。有形固定資産減価償却率は、類似団体平均と比較して低い水準となっているものの、若干の上昇傾向にあるため、引き続き施設の必要性、重要性等を見据え、計画的な施設管理に取り組む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82973</xdr:rowOff>
    </xdr:to>
    <xdr:cxnSp macro="">
      <xdr:nvCxnSpPr>
        <xdr:cNvPr id="65" name="直線コネクタ 64"/>
        <xdr:cNvCxnSpPr/>
      </xdr:nvCxnSpPr>
      <xdr:spPr>
        <a:xfrm flipV="1">
          <a:off x="4300220" y="5220335"/>
          <a:ext cx="1270" cy="126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6" name="有形固定資産減価償却率最小値テキスト"/>
        <xdr:cNvSpPr txBox="1"/>
      </xdr:nvSpPr>
      <xdr:spPr>
        <a:xfrm>
          <a:off x="4352925" y="6493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7" name="直線コネクタ 66"/>
        <xdr:cNvCxnSpPr/>
      </xdr:nvCxnSpPr>
      <xdr:spPr>
        <a:xfrm>
          <a:off x="4213225" y="649012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xdr:cNvSpPr txBox="1"/>
      </xdr:nvSpPr>
      <xdr:spPr>
        <a:xfrm>
          <a:off x="4352925" y="500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xdr:cNvCxnSpPr/>
      </xdr:nvCxnSpPr>
      <xdr:spPr>
        <a:xfrm>
          <a:off x="4213225" y="522033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13987</xdr:rowOff>
    </xdr:from>
    <xdr:ext cx="405111" cy="259045"/>
    <xdr:sp macro="" textlink="">
      <xdr:nvSpPr>
        <xdr:cNvPr id="70" name="有形固定資産減価償却率平均値テキスト"/>
        <xdr:cNvSpPr txBox="1"/>
      </xdr:nvSpPr>
      <xdr:spPr>
        <a:xfrm>
          <a:off x="4352925" y="5925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1" name="フローチャート: 判断 70"/>
        <xdr:cNvSpPr/>
      </xdr:nvSpPr>
      <xdr:spPr>
        <a:xfrm>
          <a:off x="4251325" y="594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163830</xdr:rowOff>
    </xdr:from>
    <xdr:to>
      <xdr:col>19</xdr:col>
      <xdr:colOff>187325</xdr:colOff>
      <xdr:row>31</xdr:row>
      <xdr:rowOff>93980</xdr:rowOff>
    </xdr:to>
    <xdr:sp macro="" textlink="">
      <xdr:nvSpPr>
        <xdr:cNvPr id="72" name="フローチャート: 判断 71"/>
        <xdr:cNvSpPr/>
      </xdr:nvSpPr>
      <xdr:spPr>
        <a:xfrm>
          <a:off x="3616325" y="59105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3" name="フローチャート: 判断 72"/>
        <xdr:cNvSpPr/>
      </xdr:nvSpPr>
      <xdr:spPr>
        <a:xfrm>
          <a:off x="2930525" y="58817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106257</xdr:rowOff>
    </xdr:from>
    <xdr:to>
      <xdr:col>11</xdr:col>
      <xdr:colOff>187325</xdr:colOff>
      <xdr:row>31</xdr:row>
      <xdr:rowOff>36407</xdr:rowOff>
    </xdr:to>
    <xdr:sp macro="" textlink="">
      <xdr:nvSpPr>
        <xdr:cNvPr id="74" name="フローチャート: 判断 73"/>
        <xdr:cNvSpPr/>
      </xdr:nvSpPr>
      <xdr:spPr>
        <a:xfrm>
          <a:off x="2244725" y="58530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xdr:cNvSpPr/>
      </xdr:nvSpPr>
      <xdr:spPr>
        <a:xfrm>
          <a:off x="1558925" y="58134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76200</xdr:rowOff>
    </xdr:from>
    <xdr:to>
      <xdr:col>23</xdr:col>
      <xdr:colOff>136525</xdr:colOff>
      <xdr:row>30</xdr:row>
      <xdr:rowOff>6350</xdr:rowOff>
    </xdr:to>
    <xdr:sp macro="" textlink="">
      <xdr:nvSpPr>
        <xdr:cNvPr id="81" name="楕円 80"/>
        <xdr:cNvSpPr/>
      </xdr:nvSpPr>
      <xdr:spPr>
        <a:xfrm>
          <a:off x="4251325" y="5657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99077</xdr:rowOff>
    </xdr:from>
    <xdr:ext cx="405111" cy="259045"/>
    <xdr:sp macro="" textlink="">
      <xdr:nvSpPr>
        <xdr:cNvPr id="82" name="有形固定資産減価償却率該当値テキスト"/>
        <xdr:cNvSpPr txBox="1"/>
      </xdr:nvSpPr>
      <xdr:spPr>
        <a:xfrm>
          <a:off x="4352925"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18627</xdr:rowOff>
    </xdr:from>
    <xdr:to>
      <xdr:col>19</xdr:col>
      <xdr:colOff>187325</xdr:colOff>
      <xdr:row>29</xdr:row>
      <xdr:rowOff>120227</xdr:rowOff>
    </xdr:to>
    <xdr:sp macro="" textlink="">
      <xdr:nvSpPr>
        <xdr:cNvPr id="83" name="楕円 82"/>
        <xdr:cNvSpPr/>
      </xdr:nvSpPr>
      <xdr:spPr>
        <a:xfrm>
          <a:off x="3616325" y="56002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69427</xdr:rowOff>
    </xdr:from>
    <xdr:to>
      <xdr:col>23</xdr:col>
      <xdr:colOff>85725</xdr:colOff>
      <xdr:row>29</xdr:row>
      <xdr:rowOff>127000</xdr:rowOff>
    </xdr:to>
    <xdr:cxnSp macro="">
      <xdr:nvCxnSpPr>
        <xdr:cNvPr id="84" name="直線コネクタ 83"/>
        <xdr:cNvCxnSpPr/>
      </xdr:nvCxnSpPr>
      <xdr:spPr>
        <a:xfrm>
          <a:off x="3667125" y="5651077"/>
          <a:ext cx="635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161290</xdr:rowOff>
    </xdr:from>
    <xdr:to>
      <xdr:col>15</xdr:col>
      <xdr:colOff>187325</xdr:colOff>
      <xdr:row>29</xdr:row>
      <xdr:rowOff>91440</xdr:rowOff>
    </xdr:to>
    <xdr:sp macro="" textlink="">
      <xdr:nvSpPr>
        <xdr:cNvPr id="85" name="楕円 84"/>
        <xdr:cNvSpPr/>
      </xdr:nvSpPr>
      <xdr:spPr>
        <a:xfrm>
          <a:off x="2930525" y="55778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40640</xdr:rowOff>
    </xdr:from>
    <xdr:to>
      <xdr:col>19</xdr:col>
      <xdr:colOff>136525</xdr:colOff>
      <xdr:row>29</xdr:row>
      <xdr:rowOff>69427</xdr:rowOff>
    </xdr:to>
    <xdr:cxnSp macro="">
      <xdr:nvCxnSpPr>
        <xdr:cNvPr id="86" name="直線コネクタ 85"/>
        <xdr:cNvCxnSpPr/>
      </xdr:nvCxnSpPr>
      <xdr:spPr>
        <a:xfrm>
          <a:off x="2981325" y="5622290"/>
          <a:ext cx="6858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161290</xdr:rowOff>
    </xdr:from>
    <xdr:to>
      <xdr:col>11</xdr:col>
      <xdr:colOff>187325</xdr:colOff>
      <xdr:row>29</xdr:row>
      <xdr:rowOff>91440</xdr:rowOff>
    </xdr:to>
    <xdr:sp macro="" textlink="">
      <xdr:nvSpPr>
        <xdr:cNvPr id="87" name="楕円 86"/>
        <xdr:cNvSpPr/>
      </xdr:nvSpPr>
      <xdr:spPr>
        <a:xfrm>
          <a:off x="2244725" y="55778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40640</xdr:rowOff>
    </xdr:from>
    <xdr:to>
      <xdr:col>15</xdr:col>
      <xdr:colOff>136525</xdr:colOff>
      <xdr:row>29</xdr:row>
      <xdr:rowOff>40640</xdr:rowOff>
    </xdr:to>
    <xdr:cxnSp macro="">
      <xdr:nvCxnSpPr>
        <xdr:cNvPr id="88" name="直線コネクタ 87"/>
        <xdr:cNvCxnSpPr/>
      </xdr:nvCxnSpPr>
      <xdr:spPr>
        <a:xfrm>
          <a:off x="2295525" y="5622290"/>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114512</xdr:rowOff>
    </xdr:from>
    <xdr:to>
      <xdr:col>7</xdr:col>
      <xdr:colOff>187325</xdr:colOff>
      <xdr:row>29</xdr:row>
      <xdr:rowOff>44662</xdr:rowOff>
    </xdr:to>
    <xdr:sp macro="" textlink="">
      <xdr:nvSpPr>
        <xdr:cNvPr id="89" name="楕円 88"/>
        <xdr:cNvSpPr/>
      </xdr:nvSpPr>
      <xdr:spPr>
        <a:xfrm>
          <a:off x="1558925" y="55310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165312</xdr:rowOff>
    </xdr:from>
    <xdr:to>
      <xdr:col>11</xdr:col>
      <xdr:colOff>136525</xdr:colOff>
      <xdr:row>29</xdr:row>
      <xdr:rowOff>40640</xdr:rowOff>
    </xdr:to>
    <xdr:cxnSp macro="">
      <xdr:nvCxnSpPr>
        <xdr:cNvPr id="90" name="直線コネクタ 89"/>
        <xdr:cNvCxnSpPr/>
      </xdr:nvCxnSpPr>
      <xdr:spPr>
        <a:xfrm>
          <a:off x="1609725" y="5581862"/>
          <a:ext cx="685800" cy="4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85107</xdr:rowOff>
    </xdr:from>
    <xdr:ext cx="405111" cy="259045"/>
    <xdr:sp macro="" textlink="">
      <xdr:nvSpPr>
        <xdr:cNvPr id="91" name="n_1aveValue有形固定資産減価償却率"/>
        <xdr:cNvSpPr txBox="1"/>
      </xdr:nvSpPr>
      <xdr:spPr>
        <a:xfrm>
          <a:off x="3470919" y="599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56320</xdr:rowOff>
    </xdr:from>
    <xdr:ext cx="405111" cy="259045"/>
    <xdr:sp macro="" textlink="">
      <xdr:nvSpPr>
        <xdr:cNvPr id="92" name="n_2aveValue有形固定資産減価償却率"/>
        <xdr:cNvSpPr txBox="1"/>
      </xdr:nvSpPr>
      <xdr:spPr>
        <a:xfrm>
          <a:off x="2797819" y="596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27534</xdr:rowOff>
    </xdr:from>
    <xdr:ext cx="405111" cy="259045"/>
    <xdr:sp macro="" textlink="">
      <xdr:nvSpPr>
        <xdr:cNvPr id="93" name="n_3aveValue有形固定資産減価償却率"/>
        <xdr:cNvSpPr txBox="1"/>
      </xdr:nvSpPr>
      <xdr:spPr>
        <a:xfrm>
          <a:off x="2112019" y="5939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94" name="n_4aveValue有形固定資産減価償却率"/>
        <xdr:cNvSpPr txBox="1"/>
      </xdr:nvSpPr>
      <xdr:spPr>
        <a:xfrm>
          <a:off x="1426219"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136754</xdr:rowOff>
    </xdr:from>
    <xdr:ext cx="405111" cy="259045"/>
    <xdr:sp macro="" textlink="">
      <xdr:nvSpPr>
        <xdr:cNvPr id="95" name="n_1mainValue有形固定資産減価償却率"/>
        <xdr:cNvSpPr txBox="1"/>
      </xdr:nvSpPr>
      <xdr:spPr>
        <a:xfrm>
          <a:off x="3470919" y="5388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107967</xdr:rowOff>
    </xdr:from>
    <xdr:ext cx="405111" cy="259045"/>
    <xdr:sp macro="" textlink="">
      <xdr:nvSpPr>
        <xdr:cNvPr id="96" name="n_2mainValue有形固定資産減価償却率"/>
        <xdr:cNvSpPr txBox="1"/>
      </xdr:nvSpPr>
      <xdr:spPr>
        <a:xfrm>
          <a:off x="2797819" y="535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107967</xdr:rowOff>
    </xdr:from>
    <xdr:ext cx="405111" cy="259045"/>
    <xdr:sp macro="" textlink="">
      <xdr:nvSpPr>
        <xdr:cNvPr id="97" name="n_3mainValue有形固定資産減価償却率"/>
        <xdr:cNvSpPr txBox="1"/>
      </xdr:nvSpPr>
      <xdr:spPr>
        <a:xfrm>
          <a:off x="2112019" y="535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61189</xdr:rowOff>
    </xdr:from>
    <xdr:ext cx="405111" cy="259045"/>
    <xdr:sp macro="" textlink="">
      <xdr:nvSpPr>
        <xdr:cNvPr id="98" name="n_4mainValue有形固定資産減価償却率"/>
        <xdr:cNvSpPr txBox="1"/>
      </xdr:nvSpPr>
      <xdr:spPr>
        <a:xfrm>
          <a:off x="1426219" y="531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債務償還比率は、類似団体平均より高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くなっているものの、令和元年度をピークに減少している。大規模施設への投資が一定落ち着いたことや、厳しい財政状況を受けた地方債の借入抑制により、債務償還比率の減少に繋がっている。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73187</xdr:rowOff>
    </xdr:to>
    <xdr:cxnSp macro="">
      <xdr:nvCxnSpPr>
        <xdr:cNvPr id="127" name="直線コネクタ 126"/>
        <xdr:cNvCxnSpPr/>
      </xdr:nvCxnSpPr>
      <xdr:spPr>
        <a:xfrm flipV="1">
          <a:off x="13323570" y="5169958"/>
          <a:ext cx="1269" cy="1145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77014</xdr:rowOff>
    </xdr:from>
    <xdr:ext cx="469744" cy="259045"/>
    <xdr:sp macro="" textlink="">
      <xdr:nvSpPr>
        <xdr:cNvPr id="128" name="債務償還比率最小値テキスト"/>
        <xdr:cNvSpPr txBox="1"/>
      </xdr:nvSpPr>
      <xdr:spPr>
        <a:xfrm>
          <a:off x="13376275" y="631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73187</xdr:rowOff>
    </xdr:from>
    <xdr:to>
      <xdr:col>76</xdr:col>
      <xdr:colOff>111125</xdr:colOff>
      <xdr:row>33</xdr:row>
      <xdr:rowOff>73187</xdr:rowOff>
    </xdr:to>
    <xdr:cxnSp macro="">
      <xdr:nvCxnSpPr>
        <xdr:cNvPr id="129" name="直線コネクタ 128"/>
        <xdr:cNvCxnSpPr/>
      </xdr:nvCxnSpPr>
      <xdr:spPr>
        <a:xfrm>
          <a:off x="13255625" y="63152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148134</xdr:rowOff>
    </xdr:from>
    <xdr:ext cx="469744" cy="259045"/>
    <xdr:sp macro="" textlink="">
      <xdr:nvSpPr>
        <xdr:cNvPr id="132" name="債務償還比率平均値テキスト"/>
        <xdr:cNvSpPr txBox="1"/>
      </xdr:nvSpPr>
      <xdr:spPr>
        <a:xfrm>
          <a:off x="13376275" y="5564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125257</xdr:rowOff>
    </xdr:from>
    <xdr:to>
      <xdr:col>76</xdr:col>
      <xdr:colOff>73025</xdr:colOff>
      <xdr:row>30</xdr:row>
      <xdr:rowOff>55407</xdr:rowOff>
    </xdr:to>
    <xdr:sp macro="" textlink="">
      <xdr:nvSpPr>
        <xdr:cNvPr id="133" name="フローチャート: 判断 132"/>
        <xdr:cNvSpPr/>
      </xdr:nvSpPr>
      <xdr:spPr>
        <a:xfrm>
          <a:off x="13293725" y="57069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135763</xdr:rowOff>
    </xdr:from>
    <xdr:to>
      <xdr:col>72</xdr:col>
      <xdr:colOff>123825</xdr:colOff>
      <xdr:row>31</xdr:row>
      <xdr:rowOff>65913</xdr:rowOff>
    </xdr:to>
    <xdr:sp macro="" textlink="">
      <xdr:nvSpPr>
        <xdr:cNvPr id="134" name="フローチャート: 判断 133"/>
        <xdr:cNvSpPr/>
      </xdr:nvSpPr>
      <xdr:spPr>
        <a:xfrm>
          <a:off x="12639675" y="58825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142840</xdr:rowOff>
    </xdr:from>
    <xdr:to>
      <xdr:col>68</xdr:col>
      <xdr:colOff>123825</xdr:colOff>
      <xdr:row>31</xdr:row>
      <xdr:rowOff>72990</xdr:rowOff>
    </xdr:to>
    <xdr:sp macro="" textlink="">
      <xdr:nvSpPr>
        <xdr:cNvPr id="135" name="フローチャート: 判断 134"/>
        <xdr:cNvSpPr/>
      </xdr:nvSpPr>
      <xdr:spPr>
        <a:xfrm>
          <a:off x="11953875" y="58895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117532</xdr:rowOff>
    </xdr:from>
    <xdr:to>
      <xdr:col>64</xdr:col>
      <xdr:colOff>123825</xdr:colOff>
      <xdr:row>31</xdr:row>
      <xdr:rowOff>47682</xdr:rowOff>
    </xdr:to>
    <xdr:sp macro="" textlink="">
      <xdr:nvSpPr>
        <xdr:cNvPr id="136" name="フローチャート: 判断 135"/>
        <xdr:cNvSpPr/>
      </xdr:nvSpPr>
      <xdr:spPr>
        <a:xfrm>
          <a:off x="11268075" y="58642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132405</xdr:rowOff>
    </xdr:from>
    <xdr:to>
      <xdr:col>60</xdr:col>
      <xdr:colOff>123825</xdr:colOff>
      <xdr:row>31</xdr:row>
      <xdr:rowOff>62555</xdr:rowOff>
    </xdr:to>
    <xdr:sp macro="" textlink="">
      <xdr:nvSpPr>
        <xdr:cNvPr id="137" name="フローチャート: 判断 136"/>
        <xdr:cNvSpPr/>
      </xdr:nvSpPr>
      <xdr:spPr>
        <a:xfrm>
          <a:off x="10582275" y="58791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86466</xdr:rowOff>
    </xdr:from>
    <xdr:to>
      <xdr:col>76</xdr:col>
      <xdr:colOff>73025</xdr:colOff>
      <xdr:row>31</xdr:row>
      <xdr:rowOff>16616</xdr:rowOff>
    </xdr:to>
    <xdr:sp macro="" textlink="">
      <xdr:nvSpPr>
        <xdr:cNvPr id="143" name="楕円 142"/>
        <xdr:cNvSpPr/>
      </xdr:nvSpPr>
      <xdr:spPr>
        <a:xfrm>
          <a:off x="13293725" y="58332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64893</xdr:rowOff>
    </xdr:from>
    <xdr:ext cx="469744" cy="259045"/>
    <xdr:sp macro="" textlink="">
      <xdr:nvSpPr>
        <xdr:cNvPr id="144" name="債務償還比率該当値テキスト"/>
        <xdr:cNvSpPr txBox="1"/>
      </xdr:nvSpPr>
      <xdr:spPr>
        <a:xfrm>
          <a:off x="13376275" y="581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2166</xdr:rowOff>
    </xdr:from>
    <xdr:to>
      <xdr:col>72</xdr:col>
      <xdr:colOff>123825</xdr:colOff>
      <xdr:row>32</xdr:row>
      <xdr:rowOff>103766</xdr:rowOff>
    </xdr:to>
    <xdr:sp macro="" textlink="">
      <xdr:nvSpPr>
        <xdr:cNvPr id="145" name="楕円 144"/>
        <xdr:cNvSpPr/>
      </xdr:nvSpPr>
      <xdr:spPr>
        <a:xfrm>
          <a:off x="12639675" y="607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137266</xdr:rowOff>
    </xdr:from>
    <xdr:to>
      <xdr:col>76</xdr:col>
      <xdr:colOff>22225</xdr:colOff>
      <xdr:row>32</xdr:row>
      <xdr:rowOff>52966</xdr:rowOff>
    </xdr:to>
    <xdr:cxnSp macro="">
      <xdr:nvCxnSpPr>
        <xdr:cNvPr id="146" name="直線コネクタ 145"/>
        <xdr:cNvCxnSpPr/>
      </xdr:nvCxnSpPr>
      <xdr:spPr>
        <a:xfrm flipV="1">
          <a:off x="12690475" y="5884016"/>
          <a:ext cx="635000" cy="24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39060</xdr:rowOff>
    </xdr:from>
    <xdr:to>
      <xdr:col>68</xdr:col>
      <xdr:colOff>123825</xdr:colOff>
      <xdr:row>33</xdr:row>
      <xdr:rowOff>140660</xdr:rowOff>
    </xdr:to>
    <xdr:sp macro="" textlink="">
      <xdr:nvSpPr>
        <xdr:cNvPr id="147" name="楕円 146"/>
        <xdr:cNvSpPr/>
      </xdr:nvSpPr>
      <xdr:spPr>
        <a:xfrm>
          <a:off x="11953875" y="628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52966</xdr:rowOff>
    </xdr:from>
    <xdr:to>
      <xdr:col>72</xdr:col>
      <xdr:colOff>73025</xdr:colOff>
      <xdr:row>33</xdr:row>
      <xdr:rowOff>89860</xdr:rowOff>
    </xdr:to>
    <xdr:cxnSp macro="">
      <xdr:nvCxnSpPr>
        <xdr:cNvPr id="148" name="直線コネクタ 147"/>
        <xdr:cNvCxnSpPr/>
      </xdr:nvCxnSpPr>
      <xdr:spPr>
        <a:xfrm flipV="1">
          <a:off x="12004675" y="6129916"/>
          <a:ext cx="685800" cy="20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26755</xdr:rowOff>
    </xdr:from>
    <xdr:to>
      <xdr:col>64</xdr:col>
      <xdr:colOff>123825</xdr:colOff>
      <xdr:row>32</xdr:row>
      <xdr:rowOff>128355</xdr:rowOff>
    </xdr:to>
    <xdr:sp macro="" textlink="">
      <xdr:nvSpPr>
        <xdr:cNvPr id="149" name="楕円 148"/>
        <xdr:cNvSpPr/>
      </xdr:nvSpPr>
      <xdr:spPr>
        <a:xfrm>
          <a:off x="11268075" y="610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77555</xdr:rowOff>
    </xdr:from>
    <xdr:to>
      <xdr:col>68</xdr:col>
      <xdr:colOff>73025</xdr:colOff>
      <xdr:row>33</xdr:row>
      <xdr:rowOff>89860</xdr:rowOff>
    </xdr:to>
    <xdr:cxnSp macro="">
      <xdr:nvCxnSpPr>
        <xdr:cNvPr id="150" name="直線コネクタ 149"/>
        <xdr:cNvCxnSpPr/>
      </xdr:nvCxnSpPr>
      <xdr:spPr>
        <a:xfrm>
          <a:off x="11318875" y="6154505"/>
          <a:ext cx="685800" cy="17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17519</xdr:rowOff>
    </xdr:from>
    <xdr:to>
      <xdr:col>60</xdr:col>
      <xdr:colOff>123825</xdr:colOff>
      <xdr:row>32</xdr:row>
      <xdr:rowOff>119119</xdr:rowOff>
    </xdr:to>
    <xdr:sp macro="" textlink="">
      <xdr:nvSpPr>
        <xdr:cNvPr id="151" name="楕円 150"/>
        <xdr:cNvSpPr/>
      </xdr:nvSpPr>
      <xdr:spPr>
        <a:xfrm>
          <a:off x="10582275" y="609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68319</xdr:rowOff>
    </xdr:from>
    <xdr:to>
      <xdr:col>64</xdr:col>
      <xdr:colOff>73025</xdr:colOff>
      <xdr:row>32</xdr:row>
      <xdr:rowOff>77555</xdr:rowOff>
    </xdr:to>
    <xdr:cxnSp macro="">
      <xdr:nvCxnSpPr>
        <xdr:cNvPr id="152" name="直線コネクタ 151"/>
        <xdr:cNvCxnSpPr/>
      </xdr:nvCxnSpPr>
      <xdr:spPr>
        <a:xfrm>
          <a:off x="10633075" y="6145269"/>
          <a:ext cx="685800" cy="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82440</xdr:rowOff>
    </xdr:from>
    <xdr:ext cx="469744" cy="259045"/>
    <xdr:sp macro="" textlink="">
      <xdr:nvSpPr>
        <xdr:cNvPr id="153" name="n_1aveValue債務償還比率"/>
        <xdr:cNvSpPr txBox="1"/>
      </xdr:nvSpPr>
      <xdr:spPr>
        <a:xfrm>
          <a:off x="12461952" y="566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89517</xdr:rowOff>
    </xdr:from>
    <xdr:ext cx="469744" cy="259045"/>
    <xdr:sp macro="" textlink="">
      <xdr:nvSpPr>
        <xdr:cNvPr id="154" name="n_2aveValue債務償還比率"/>
        <xdr:cNvSpPr txBox="1"/>
      </xdr:nvSpPr>
      <xdr:spPr>
        <a:xfrm>
          <a:off x="11788852" y="567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64209</xdr:rowOff>
    </xdr:from>
    <xdr:ext cx="469744" cy="259045"/>
    <xdr:sp macro="" textlink="">
      <xdr:nvSpPr>
        <xdr:cNvPr id="155" name="n_3aveValue債務償還比率"/>
        <xdr:cNvSpPr txBox="1"/>
      </xdr:nvSpPr>
      <xdr:spPr>
        <a:xfrm>
          <a:off x="11103052" y="564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79082</xdr:rowOff>
    </xdr:from>
    <xdr:ext cx="469744" cy="259045"/>
    <xdr:sp macro="" textlink="">
      <xdr:nvSpPr>
        <xdr:cNvPr id="156" name="n_4aveValue債務償還比率"/>
        <xdr:cNvSpPr txBox="1"/>
      </xdr:nvSpPr>
      <xdr:spPr>
        <a:xfrm>
          <a:off x="10417252" y="566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94893</xdr:rowOff>
    </xdr:from>
    <xdr:ext cx="469744" cy="259045"/>
    <xdr:sp macro="" textlink="">
      <xdr:nvSpPr>
        <xdr:cNvPr id="157" name="n_1mainValue債務償還比率"/>
        <xdr:cNvSpPr txBox="1"/>
      </xdr:nvSpPr>
      <xdr:spPr>
        <a:xfrm>
          <a:off x="12461952" y="617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131787</xdr:rowOff>
    </xdr:from>
    <xdr:ext cx="560923" cy="259045"/>
    <xdr:sp macro="" textlink="">
      <xdr:nvSpPr>
        <xdr:cNvPr id="158" name="n_2mainValue債務償還比率"/>
        <xdr:cNvSpPr txBox="1"/>
      </xdr:nvSpPr>
      <xdr:spPr>
        <a:xfrm>
          <a:off x="11762313" y="63738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119482</xdr:rowOff>
    </xdr:from>
    <xdr:ext cx="469744" cy="259045"/>
    <xdr:sp macro="" textlink="">
      <xdr:nvSpPr>
        <xdr:cNvPr id="159" name="n_3mainValue債務償還比率"/>
        <xdr:cNvSpPr txBox="1"/>
      </xdr:nvSpPr>
      <xdr:spPr>
        <a:xfrm>
          <a:off x="11103052" y="61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110246</xdr:rowOff>
    </xdr:from>
    <xdr:ext cx="469744" cy="259045"/>
    <xdr:sp macro="" textlink="">
      <xdr:nvSpPr>
        <xdr:cNvPr id="160" name="n_4mainValue債務償還比率"/>
        <xdr:cNvSpPr txBox="1"/>
      </xdr:nvSpPr>
      <xdr:spPr>
        <a:xfrm>
          <a:off x="10417252" y="618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303,052
298,897
229.96
158,053,036
156,685,656
995,646
73,754,152
137,909,484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16764</xdr:rowOff>
    </xdr:from>
    <xdr:to>
      <xdr:col>24</xdr:col>
      <xdr:colOff>62865</xdr:colOff>
      <xdr:row>41</xdr:row>
      <xdr:rowOff>85344</xdr:rowOff>
    </xdr:to>
    <xdr:cxnSp macro="">
      <xdr:nvCxnSpPr>
        <xdr:cNvPr id="55" name="直線コネクタ 54"/>
        <xdr:cNvCxnSpPr/>
      </xdr:nvCxnSpPr>
      <xdr:spPr>
        <a:xfrm flipV="1">
          <a:off x="4177665" y="5471414"/>
          <a:ext cx="0" cy="1389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89171</xdr:rowOff>
    </xdr:from>
    <xdr:ext cx="405111" cy="259045"/>
    <xdr:sp macro="" textlink="">
      <xdr:nvSpPr>
        <xdr:cNvPr id="56" name="【道路】&#10;有形固定資産減価償却率最小値テキスト"/>
        <xdr:cNvSpPr txBox="1"/>
      </xdr:nvSpPr>
      <xdr:spPr>
        <a:xfrm>
          <a:off x="4216400" y="6864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85344</xdr:rowOff>
    </xdr:from>
    <xdr:to>
      <xdr:col>24</xdr:col>
      <xdr:colOff>152400</xdr:colOff>
      <xdr:row>41</xdr:row>
      <xdr:rowOff>85344</xdr:rowOff>
    </xdr:to>
    <xdr:cxnSp macro="">
      <xdr:nvCxnSpPr>
        <xdr:cNvPr id="57" name="直線コネクタ 56"/>
        <xdr:cNvCxnSpPr/>
      </xdr:nvCxnSpPr>
      <xdr:spPr>
        <a:xfrm>
          <a:off x="4108450" y="68607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134891</xdr:rowOff>
    </xdr:from>
    <xdr:ext cx="405111" cy="259045"/>
    <xdr:sp macro="" textlink="">
      <xdr:nvSpPr>
        <xdr:cNvPr id="58" name="【道路】&#10;有形固定資産減価償却率最大値テキスト"/>
        <xdr:cNvSpPr txBox="1"/>
      </xdr:nvSpPr>
      <xdr:spPr>
        <a:xfrm>
          <a:off x="4216400" y="5259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16764</xdr:rowOff>
    </xdr:from>
    <xdr:to>
      <xdr:col>24</xdr:col>
      <xdr:colOff>152400</xdr:colOff>
      <xdr:row>33</xdr:row>
      <xdr:rowOff>16764</xdr:rowOff>
    </xdr:to>
    <xdr:cxnSp macro="">
      <xdr:nvCxnSpPr>
        <xdr:cNvPr id="59" name="直線コネクタ 58"/>
        <xdr:cNvCxnSpPr/>
      </xdr:nvCxnSpPr>
      <xdr:spPr>
        <a:xfrm>
          <a:off x="4108450" y="54714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143273</xdr:rowOff>
    </xdr:from>
    <xdr:ext cx="405111" cy="259045"/>
    <xdr:sp macro="" textlink="">
      <xdr:nvSpPr>
        <xdr:cNvPr id="60" name="【道路】&#10;有形固定資産減価償却率平均値テキスト"/>
        <xdr:cNvSpPr txBox="1"/>
      </xdr:nvSpPr>
      <xdr:spPr>
        <a:xfrm>
          <a:off x="4216400" y="6093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xdr:cNvSpPr/>
      </xdr:nvSpPr>
      <xdr:spPr>
        <a:xfrm>
          <a:off x="4127500" y="61147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132842</xdr:rowOff>
    </xdr:from>
    <xdr:to>
      <xdr:col>20</xdr:col>
      <xdr:colOff>38100</xdr:colOff>
      <xdr:row>37</xdr:row>
      <xdr:rowOff>62992</xdr:rowOff>
    </xdr:to>
    <xdr:sp macro="" textlink="">
      <xdr:nvSpPr>
        <xdr:cNvPr id="62" name="フローチャート: 判断 61"/>
        <xdr:cNvSpPr/>
      </xdr:nvSpPr>
      <xdr:spPr>
        <a:xfrm>
          <a:off x="3384550" y="60827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98552</xdr:rowOff>
    </xdr:from>
    <xdr:to>
      <xdr:col>15</xdr:col>
      <xdr:colOff>101600</xdr:colOff>
      <xdr:row>37</xdr:row>
      <xdr:rowOff>28702</xdr:rowOff>
    </xdr:to>
    <xdr:sp macro="" textlink="">
      <xdr:nvSpPr>
        <xdr:cNvPr id="63" name="フローチャート: 判断 62"/>
        <xdr:cNvSpPr/>
      </xdr:nvSpPr>
      <xdr:spPr>
        <a:xfrm>
          <a:off x="2571750" y="60485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59690</xdr:rowOff>
    </xdr:from>
    <xdr:to>
      <xdr:col>10</xdr:col>
      <xdr:colOff>165100</xdr:colOff>
      <xdr:row>36</xdr:row>
      <xdr:rowOff>161290</xdr:rowOff>
    </xdr:to>
    <xdr:sp macro="" textlink="">
      <xdr:nvSpPr>
        <xdr:cNvPr id="64" name="フローチャート: 判断 63"/>
        <xdr:cNvSpPr/>
      </xdr:nvSpPr>
      <xdr:spPr>
        <a:xfrm>
          <a:off x="17780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25400</xdr:rowOff>
    </xdr:from>
    <xdr:to>
      <xdr:col>6</xdr:col>
      <xdr:colOff>38100</xdr:colOff>
      <xdr:row>36</xdr:row>
      <xdr:rowOff>127000</xdr:rowOff>
    </xdr:to>
    <xdr:sp macro="" textlink="">
      <xdr:nvSpPr>
        <xdr:cNvPr id="65" name="フローチャート: 判断 64"/>
        <xdr:cNvSpPr/>
      </xdr:nvSpPr>
      <xdr:spPr>
        <a:xfrm>
          <a:off x="984250" y="59753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141986</xdr:rowOff>
    </xdr:from>
    <xdr:to>
      <xdr:col>24</xdr:col>
      <xdr:colOff>114300</xdr:colOff>
      <xdr:row>35</xdr:row>
      <xdr:rowOff>72136</xdr:rowOff>
    </xdr:to>
    <xdr:sp macro="" textlink="">
      <xdr:nvSpPr>
        <xdr:cNvPr id="71" name="楕円 70"/>
        <xdr:cNvSpPr/>
      </xdr:nvSpPr>
      <xdr:spPr>
        <a:xfrm>
          <a:off x="4127500" y="57617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164863</xdr:rowOff>
    </xdr:from>
    <xdr:ext cx="405111" cy="259045"/>
    <xdr:sp macro="" textlink="">
      <xdr:nvSpPr>
        <xdr:cNvPr id="72" name="【道路】&#10;有形固定資産減価償却率該当値テキスト"/>
        <xdr:cNvSpPr txBox="1"/>
      </xdr:nvSpPr>
      <xdr:spPr>
        <a:xfrm>
          <a:off x="4216400" y="561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135128</xdr:rowOff>
    </xdr:from>
    <xdr:to>
      <xdr:col>20</xdr:col>
      <xdr:colOff>38100</xdr:colOff>
      <xdr:row>35</xdr:row>
      <xdr:rowOff>65278</xdr:rowOff>
    </xdr:to>
    <xdr:sp macro="" textlink="">
      <xdr:nvSpPr>
        <xdr:cNvPr id="73" name="楕円 72"/>
        <xdr:cNvSpPr/>
      </xdr:nvSpPr>
      <xdr:spPr>
        <a:xfrm>
          <a:off x="3384550" y="57548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14478</xdr:rowOff>
    </xdr:from>
    <xdr:to>
      <xdr:col>24</xdr:col>
      <xdr:colOff>63500</xdr:colOff>
      <xdr:row>35</xdr:row>
      <xdr:rowOff>21336</xdr:rowOff>
    </xdr:to>
    <xdr:cxnSp macro="">
      <xdr:nvCxnSpPr>
        <xdr:cNvPr id="74" name="直線コネクタ 73"/>
        <xdr:cNvCxnSpPr/>
      </xdr:nvCxnSpPr>
      <xdr:spPr>
        <a:xfrm>
          <a:off x="3429000" y="5799328"/>
          <a:ext cx="7493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89408</xdr:rowOff>
    </xdr:from>
    <xdr:to>
      <xdr:col>15</xdr:col>
      <xdr:colOff>101600</xdr:colOff>
      <xdr:row>35</xdr:row>
      <xdr:rowOff>19558</xdr:rowOff>
    </xdr:to>
    <xdr:sp macro="" textlink="">
      <xdr:nvSpPr>
        <xdr:cNvPr id="75" name="楕円 74"/>
        <xdr:cNvSpPr/>
      </xdr:nvSpPr>
      <xdr:spPr>
        <a:xfrm>
          <a:off x="2571750" y="57091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140208</xdr:rowOff>
    </xdr:from>
    <xdr:to>
      <xdr:col>19</xdr:col>
      <xdr:colOff>177800</xdr:colOff>
      <xdr:row>35</xdr:row>
      <xdr:rowOff>14478</xdr:rowOff>
    </xdr:to>
    <xdr:cxnSp macro="">
      <xdr:nvCxnSpPr>
        <xdr:cNvPr id="76" name="直線コネクタ 75"/>
        <xdr:cNvCxnSpPr/>
      </xdr:nvCxnSpPr>
      <xdr:spPr>
        <a:xfrm>
          <a:off x="2622550" y="5759958"/>
          <a:ext cx="8064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57404</xdr:rowOff>
    </xdr:from>
    <xdr:to>
      <xdr:col>10</xdr:col>
      <xdr:colOff>165100</xdr:colOff>
      <xdr:row>34</xdr:row>
      <xdr:rowOff>159004</xdr:rowOff>
    </xdr:to>
    <xdr:sp macro="" textlink="">
      <xdr:nvSpPr>
        <xdr:cNvPr id="77" name="楕円 76"/>
        <xdr:cNvSpPr/>
      </xdr:nvSpPr>
      <xdr:spPr>
        <a:xfrm>
          <a:off x="1778000" y="567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108204</xdr:rowOff>
    </xdr:from>
    <xdr:to>
      <xdr:col>15</xdr:col>
      <xdr:colOff>50800</xdr:colOff>
      <xdr:row>34</xdr:row>
      <xdr:rowOff>140208</xdr:rowOff>
    </xdr:to>
    <xdr:cxnSp macro="">
      <xdr:nvCxnSpPr>
        <xdr:cNvPr id="78" name="直線コネクタ 77"/>
        <xdr:cNvCxnSpPr/>
      </xdr:nvCxnSpPr>
      <xdr:spPr>
        <a:xfrm>
          <a:off x="1828800" y="5727954"/>
          <a:ext cx="79375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39116</xdr:rowOff>
    </xdr:from>
    <xdr:to>
      <xdr:col>6</xdr:col>
      <xdr:colOff>38100</xdr:colOff>
      <xdr:row>34</xdr:row>
      <xdr:rowOff>140716</xdr:rowOff>
    </xdr:to>
    <xdr:sp macro="" textlink="">
      <xdr:nvSpPr>
        <xdr:cNvPr id="79" name="楕円 78"/>
        <xdr:cNvSpPr/>
      </xdr:nvSpPr>
      <xdr:spPr>
        <a:xfrm>
          <a:off x="984250" y="56588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89916</xdr:rowOff>
    </xdr:from>
    <xdr:to>
      <xdr:col>10</xdr:col>
      <xdr:colOff>114300</xdr:colOff>
      <xdr:row>34</xdr:row>
      <xdr:rowOff>108204</xdr:rowOff>
    </xdr:to>
    <xdr:cxnSp macro="">
      <xdr:nvCxnSpPr>
        <xdr:cNvPr id="80" name="直線コネクタ 79"/>
        <xdr:cNvCxnSpPr/>
      </xdr:nvCxnSpPr>
      <xdr:spPr>
        <a:xfrm>
          <a:off x="1028700" y="5709666"/>
          <a:ext cx="8001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54119</xdr:rowOff>
    </xdr:from>
    <xdr:ext cx="405111" cy="259045"/>
    <xdr:sp macro="" textlink="">
      <xdr:nvSpPr>
        <xdr:cNvPr id="81" name="n_1aveValue【道路】&#10;有形固定資産減価償却率"/>
        <xdr:cNvSpPr txBox="1"/>
      </xdr:nvSpPr>
      <xdr:spPr>
        <a:xfrm>
          <a:off x="3239144" y="616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19829</xdr:rowOff>
    </xdr:from>
    <xdr:ext cx="405111" cy="259045"/>
    <xdr:sp macro="" textlink="">
      <xdr:nvSpPr>
        <xdr:cNvPr id="82" name="n_2aveValue【道路】&#10;有形固定資産減価償却率"/>
        <xdr:cNvSpPr txBox="1"/>
      </xdr:nvSpPr>
      <xdr:spPr>
        <a:xfrm>
          <a:off x="2439044" y="613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152417</xdr:rowOff>
    </xdr:from>
    <xdr:ext cx="405111" cy="259045"/>
    <xdr:sp macro="" textlink="">
      <xdr:nvSpPr>
        <xdr:cNvPr id="83" name="n_3aveValue【道路】&#10;有形固定資産減価償却率"/>
        <xdr:cNvSpPr txBox="1"/>
      </xdr:nvSpPr>
      <xdr:spPr>
        <a:xfrm>
          <a:off x="164529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118127</xdr:rowOff>
    </xdr:from>
    <xdr:ext cx="405111" cy="259045"/>
    <xdr:sp macro="" textlink="">
      <xdr:nvSpPr>
        <xdr:cNvPr id="84" name="n_4aveValue【道路】&#10;有形固定資産減価償却率"/>
        <xdr:cNvSpPr txBox="1"/>
      </xdr:nvSpPr>
      <xdr:spPr>
        <a:xfrm>
          <a:off x="8515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81805</xdr:rowOff>
    </xdr:from>
    <xdr:ext cx="405111" cy="259045"/>
    <xdr:sp macro="" textlink="">
      <xdr:nvSpPr>
        <xdr:cNvPr id="85" name="n_1mainValue【道路】&#10;有形固定資産減価償却率"/>
        <xdr:cNvSpPr txBox="1"/>
      </xdr:nvSpPr>
      <xdr:spPr>
        <a:xfrm>
          <a:off x="3239144" y="5536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36085</xdr:rowOff>
    </xdr:from>
    <xdr:ext cx="405111" cy="259045"/>
    <xdr:sp macro="" textlink="">
      <xdr:nvSpPr>
        <xdr:cNvPr id="86" name="n_2mainValue【道路】&#10;有形固定資産減価償却率"/>
        <xdr:cNvSpPr txBox="1"/>
      </xdr:nvSpPr>
      <xdr:spPr>
        <a:xfrm>
          <a:off x="2439044" y="549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4081</xdr:rowOff>
    </xdr:from>
    <xdr:ext cx="405111" cy="259045"/>
    <xdr:sp macro="" textlink="">
      <xdr:nvSpPr>
        <xdr:cNvPr id="87" name="n_3mainValue【道路】&#10;有形固定資産減価償却率"/>
        <xdr:cNvSpPr txBox="1"/>
      </xdr:nvSpPr>
      <xdr:spPr>
        <a:xfrm>
          <a:off x="1645294" y="5458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157243</xdr:rowOff>
    </xdr:from>
    <xdr:ext cx="405111" cy="259045"/>
    <xdr:sp macro="" textlink="">
      <xdr:nvSpPr>
        <xdr:cNvPr id="88" name="n_4mainValue【道路】&#10;有形固定資産減価償却率"/>
        <xdr:cNvSpPr txBox="1"/>
      </xdr:nvSpPr>
      <xdr:spPr>
        <a:xfrm>
          <a:off x="851544" y="5446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541803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85242</xdr:rowOff>
    </xdr:from>
    <xdr:to>
      <xdr:col>54</xdr:col>
      <xdr:colOff>189865</xdr:colOff>
      <xdr:row>42</xdr:row>
      <xdr:rowOff>29883</xdr:rowOff>
    </xdr:to>
    <xdr:cxnSp macro="">
      <xdr:nvCxnSpPr>
        <xdr:cNvPr id="112" name="直線コネクタ 111"/>
        <xdr:cNvCxnSpPr/>
      </xdr:nvCxnSpPr>
      <xdr:spPr>
        <a:xfrm flipV="1">
          <a:off x="9429115" y="5539892"/>
          <a:ext cx="0" cy="1430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33710</xdr:rowOff>
    </xdr:from>
    <xdr:ext cx="469744" cy="259045"/>
    <xdr:sp macro="" textlink="">
      <xdr:nvSpPr>
        <xdr:cNvPr id="113" name="【道路】&#10;一人当たり延長最小値テキスト"/>
        <xdr:cNvSpPr txBox="1"/>
      </xdr:nvSpPr>
      <xdr:spPr>
        <a:xfrm>
          <a:off x="9467850" y="697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29883</xdr:rowOff>
    </xdr:from>
    <xdr:to>
      <xdr:col>55</xdr:col>
      <xdr:colOff>88900</xdr:colOff>
      <xdr:row>42</xdr:row>
      <xdr:rowOff>29883</xdr:rowOff>
    </xdr:to>
    <xdr:cxnSp macro="">
      <xdr:nvCxnSpPr>
        <xdr:cNvPr id="114" name="直線コネクタ 113"/>
        <xdr:cNvCxnSpPr/>
      </xdr:nvCxnSpPr>
      <xdr:spPr>
        <a:xfrm>
          <a:off x="9359900" y="69704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31919</xdr:rowOff>
    </xdr:from>
    <xdr:ext cx="599010" cy="259045"/>
    <xdr:sp macro="" textlink="">
      <xdr:nvSpPr>
        <xdr:cNvPr id="115" name="【道路】&#10;一人当たり延長最大値テキスト"/>
        <xdr:cNvSpPr txBox="1"/>
      </xdr:nvSpPr>
      <xdr:spPr>
        <a:xfrm>
          <a:off x="9467850" y="532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85242</xdr:rowOff>
    </xdr:from>
    <xdr:to>
      <xdr:col>55</xdr:col>
      <xdr:colOff>88900</xdr:colOff>
      <xdr:row>33</xdr:row>
      <xdr:rowOff>85242</xdr:rowOff>
    </xdr:to>
    <xdr:cxnSp macro="">
      <xdr:nvCxnSpPr>
        <xdr:cNvPr id="116" name="直線コネクタ 115"/>
        <xdr:cNvCxnSpPr/>
      </xdr:nvCxnSpPr>
      <xdr:spPr>
        <a:xfrm>
          <a:off x="9359900" y="55398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45420</xdr:rowOff>
    </xdr:from>
    <xdr:ext cx="469744" cy="259045"/>
    <xdr:sp macro="" textlink="">
      <xdr:nvSpPr>
        <xdr:cNvPr id="117" name="【道路】&#10;一人当たり延長平均値テキスト"/>
        <xdr:cNvSpPr txBox="1"/>
      </xdr:nvSpPr>
      <xdr:spPr>
        <a:xfrm>
          <a:off x="9467850" y="6820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66993</xdr:rowOff>
    </xdr:from>
    <xdr:to>
      <xdr:col>55</xdr:col>
      <xdr:colOff>50800</xdr:colOff>
      <xdr:row>41</xdr:row>
      <xdr:rowOff>168593</xdr:rowOff>
    </xdr:to>
    <xdr:sp macro="" textlink="">
      <xdr:nvSpPr>
        <xdr:cNvPr id="118" name="フローチャート: 判断 117"/>
        <xdr:cNvSpPr/>
      </xdr:nvSpPr>
      <xdr:spPr>
        <a:xfrm>
          <a:off x="9398000" y="68424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67666</xdr:rowOff>
    </xdr:from>
    <xdr:to>
      <xdr:col>50</xdr:col>
      <xdr:colOff>165100</xdr:colOff>
      <xdr:row>41</xdr:row>
      <xdr:rowOff>169266</xdr:rowOff>
    </xdr:to>
    <xdr:sp macro="" textlink="">
      <xdr:nvSpPr>
        <xdr:cNvPr id="119" name="フローチャート: 判断 118"/>
        <xdr:cNvSpPr/>
      </xdr:nvSpPr>
      <xdr:spPr>
        <a:xfrm>
          <a:off x="8636000" y="68431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85776</xdr:rowOff>
    </xdr:from>
    <xdr:to>
      <xdr:col>46</xdr:col>
      <xdr:colOff>38100</xdr:colOff>
      <xdr:row>42</xdr:row>
      <xdr:rowOff>15926</xdr:rowOff>
    </xdr:to>
    <xdr:sp macro="" textlink="">
      <xdr:nvSpPr>
        <xdr:cNvPr id="120" name="フローチャート: 判断 119"/>
        <xdr:cNvSpPr/>
      </xdr:nvSpPr>
      <xdr:spPr>
        <a:xfrm>
          <a:off x="7842250" y="68612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86182</xdr:rowOff>
    </xdr:from>
    <xdr:to>
      <xdr:col>41</xdr:col>
      <xdr:colOff>101600</xdr:colOff>
      <xdr:row>42</xdr:row>
      <xdr:rowOff>16332</xdr:rowOff>
    </xdr:to>
    <xdr:sp macro="" textlink="">
      <xdr:nvSpPr>
        <xdr:cNvPr id="121" name="フローチャート: 判断 120"/>
        <xdr:cNvSpPr/>
      </xdr:nvSpPr>
      <xdr:spPr>
        <a:xfrm>
          <a:off x="7029450" y="68616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84086</xdr:rowOff>
    </xdr:from>
    <xdr:to>
      <xdr:col>36</xdr:col>
      <xdr:colOff>165100</xdr:colOff>
      <xdr:row>42</xdr:row>
      <xdr:rowOff>14236</xdr:rowOff>
    </xdr:to>
    <xdr:sp macro="" textlink="">
      <xdr:nvSpPr>
        <xdr:cNvPr id="122" name="フローチャート: 判断 121"/>
        <xdr:cNvSpPr/>
      </xdr:nvSpPr>
      <xdr:spPr>
        <a:xfrm>
          <a:off x="6235700" y="68595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59017</xdr:rowOff>
    </xdr:from>
    <xdr:to>
      <xdr:col>55</xdr:col>
      <xdr:colOff>50800</xdr:colOff>
      <xdr:row>41</xdr:row>
      <xdr:rowOff>160617</xdr:rowOff>
    </xdr:to>
    <xdr:sp macro="" textlink="">
      <xdr:nvSpPr>
        <xdr:cNvPr id="128" name="楕円 127"/>
        <xdr:cNvSpPr/>
      </xdr:nvSpPr>
      <xdr:spPr>
        <a:xfrm>
          <a:off x="9398000" y="68344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18394</xdr:rowOff>
    </xdr:from>
    <xdr:ext cx="469744" cy="259045"/>
    <xdr:sp macro="" textlink="">
      <xdr:nvSpPr>
        <xdr:cNvPr id="129" name="【道路】&#10;一人当たり延長該当値テキスト"/>
        <xdr:cNvSpPr txBox="1"/>
      </xdr:nvSpPr>
      <xdr:spPr>
        <a:xfrm>
          <a:off x="9467850" y="662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59741</xdr:rowOff>
    </xdr:from>
    <xdr:to>
      <xdr:col>50</xdr:col>
      <xdr:colOff>165100</xdr:colOff>
      <xdr:row>41</xdr:row>
      <xdr:rowOff>161341</xdr:rowOff>
    </xdr:to>
    <xdr:sp macro="" textlink="">
      <xdr:nvSpPr>
        <xdr:cNvPr id="130" name="楕円 129"/>
        <xdr:cNvSpPr/>
      </xdr:nvSpPr>
      <xdr:spPr>
        <a:xfrm>
          <a:off x="8636000" y="683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109817</xdr:rowOff>
    </xdr:from>
    <xdr:to>
      <xdr:col>55</xdr:col>
      <xdr:colOff>0</xdr:colOff>
      <xdr:row>41</xdr:row>
      <xdr:rowOff>110541</xdr:rowOff>
    </xdr:to>
    <xdr:cxnSp macro="">
      <xdr:nvCxnSpPr>
        <xdr:cNvPr id="131" name="直線コネクタ 130"/>
        <xdr:cNvCxnSpPr/>
      </xdr:nvCxnSpPr>
      <xdr:spPr>
        <a:xfrm flipV="1">
          <a:off x="8686800" y="6885267"/>
          <a:ext cx="74295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60427</xdr:rowOff>
    </xdr:from>
    <xdr:to>
      <xdr:col>46</xdr:col>
      <xdr:colOff>38100</xdr:colOff>
      <xdr:row>41</xdr:row>
      <xdr:rowOff>162027</xdr:rowOff>
    </xdr:to>
    <xdr:sp macro="" textlink="">
      <xdr:nvSpPr>
        <xdr:cNvPr id="132" name="楕円 131"/>
        <xdr:cNvSpPr/>
      </xdr:nvSpPr>
      <xdr:spPr>
        <a:xfrm>
          <a:off x="7842250" y="68358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110541</xdr:rowOff>
    </xdr:from>
    <xdr:to>
      <xdr:col>50</xdr:col>
      <xdr:colOff>114300</xdr:colOff>
      <xdr:row>41</xdr:row>
      <xdr:rowOff>111227</xdr:rowOff>
    </xdr:to>
    <xdr:cxnSp macro="">
      <xdr:nvCxnSpPr>
        <xdr:cNvPr id="133" name="直線コネクタ 132"/>
        <xdr:cNvCxnSpPr/>
      </xdr:nvCxnSpPr>
      <xdr:spPr>
        <a:xfrm flipV="1">
          <a:off x="7886700" y="6885991"/>
          <a:ext cx="8001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60795</xdr:rowOff>
    </xdr:from>
    <xdr:to>
      <xdr:col>41</xdr:col>
      <xdr:colOff>101600</xdr:colOff>
      <xdr:row>41</xdr:row>
      <xdr:rowOff>162395</xdr:rowOff>
    </xdr:to>
    <xdr:sp macro="" textlink="">
      <xdr:nvSpPr>
        <xdr:cNvPr id="134" name="楕円 133"/>
        <xdr:cNvSpPr/>
      </xdr:nvSpPr>
      <xdr:spPr>
        <a:xfrm>
          <a:off x="7029450" y="68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111227</xdr:rowOff>
    </xdr:from>
    <xdr:to>
      <xdr:col>45</xdr:col>
      <xdr:colOff>177800</xdr:colOff>
      <xdr:row>41</xdr:row>
      <xdr:rowOff>111595</xdr:rowOff>
    </xdr:to>
    <xdr:cxnSp macro="">
      <xdr:nvCxnSpPr>
        <xdr:cNvPr id="135" name="直線コネクタ 134"/>
        <xdr:cNvCxnSpPr/>
      </xdr:nvCxnSpPr>
      <xdr:spPr>
        <a:xfrm flipV="1">
          <a:off x="7080250" y="6886677"/>
          <a:ext cx="80645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61099</xdr:rowOff>
    </xdr:from>
    <xdr:to>
      <xdr:col>36</xdr:col>
      <xdr:colOff>165100</xdr:colOff>
      <xdr:row>41</xdr:row>
      <xdr:rowOff>162699</xdr:rowOff>
    </xdr:to>
    <xdr:sp macro="" textlink="">
      <xdr:nvSpPr>
        <xdr:cNvPr id="136" name="楕円 135"/>
        <xdr:cNvSpPr/>
      </xdr:nvSpPr>
      <xdr:spPr>
        <a:xfrm>
          <a:off x="6235700" y="683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111595</xdr:rowOff>
    </xdr:from>
    <xdr:to>
      <xdr:col>41</xdr:col>
      <xdr:colOff>50800</xdr:colOff>
      <xdr:row>41</xdr:row>
      <xdr:rowOff>111899</xdr:rowOff>
    </xdr:to>
    <xdr:cxnSp macro="">
      <xdr:nvCxnSpPr>
        <xdr:cNvPr id="137" name="直線コネクタ 136"/>
        <xdr:cNvCxnSpPr/>
      </xdr:nvCxnSpPr>
      <xdr:spPr>
        <a:xfrm flipV="1">
          <a:off x="6286500" y="6887045"/>
          <a:ext cx="79375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160393</xdr:rowOff>
    </xdr:from>
    <xdr:ext cx="469744" cy="259045"/>
    <xdr:sp macro="" textlink="">
      <xdr:nvSpPr>
        <xdr:cNvPr id="138" name="n_1aveValue【道路】&#10;一人当たり延長"/>
        <xdr:cNvSpPr txBox="1"/>
      </xdr:nvSpPr>
      <xdr:spPr>
        <a:xfrm>
          <a:off x="8458277" y="693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7053</xdr:rowOff>
    </xdr:from>
    <xdr:ext cx="469744" cy="259045"/>
    <xdr:sp macro="" textlink="">
      <xdr:nvSpPr>
        <xdr:cNvPr id="139" name="n_2aveValue【道路】&#10;一人当たり延長"/>
        <xdr:cNvSpPr txBox="1"/>
      </xdr:nvSpPr>
      <xdr:spPr>
        <a:xfrm>
          <a:off x="7677227" y="694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7459</xdr:rowOff>
    </xdr:from>
    <xdr:ext cx="469744" cy="259045"/>
    <xdr:sp macro="" textlink="">
      <xdr:nvSpPr>
        <xdr:cNvPr id="140" name="n_3aveValue【道路】&#10;一人当たり延長"/>
        <xdr:cNvSpPr txBox="1"/>
      </xdr:nvSpPr>
      <xdr:spPr>
        <a:xfrm>
          <a:off x="6864427" y="694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5363</xdr:rowOff>
    </xdr:from>
    <xdr:ext cx="469744" cy="259045"/>
    <xdr:sp macro="" textlink="">
      <xdr:nvSpPr>
        <xdr:cNvPr id="141" name="n_4aveValue【道路】&#10;一人当たり延長"/>
        <xdr:cNvSpPr txBox="1"/>
      </xdr:nvSpPr>
      <xdr:spPr>
        <a:xfrm>
          <a:off x="6070677" y="694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6418</xdr:rowOff>
    </xdr:from>
    <xdr:ext cx="469744" cy="259045"/>
    <xdr:sp macro="" textlink="">
      <xdr:nvSpPr>
        <xdr:cNvPr id="142" name="n_1mainValue【道路】&#10;一人当たり延長"/>
        <xdr:cNvSpPr txBox="1"/>
      </xdr:nvSpPr>
      <xdr:spPr>
        <a:xfrm>
          <a:off x="8458277" y="661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7104</xdr:rowOff>
    </xdr:from>
    <xdr:ext cx="469744" cy="259045"/>
    <xdr:sp macro="" textlink="">
      <xdr:nvSpPr>
        <xdr:cNvPr id="143" name="n_2mainValue【道路】&#10;一人当たり延長"/>
        <xdr:cNvSpPr txBox="1"/>
      </xdr:nvSpPr>
      <xdr:spPr>
        <a:xfrm>
          <a:off x="7677227" y="661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7472</xdr:rowOff>
    </xdr:from>
    <xdr:ext cx="469744" cy="259045"/>
    <xdr:sp macro="" textlink="">
      <xdr:nvSpPr>
        <xdr:cNvPr id="144" name="n_3mainValue【道路】&#10;一人当たり延長"/>
        <xdr:cNvSpPr txBox="1"/>
      </xdr:nvSpPr>
      <xdr:spPr>
        <a:xfrm>
          <a:off x="6864427" y="661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7776</xdr:rowOff>
    </xdr:from>
    <xdr:ext cx="469744" cy="259045"/>
    <xdr:sp macro="" textlink="">
      <xdr:nvSpPr>
        <xdr:cNvPr id="145" name="n_4mainValue【道路】&#10;一人当たり延長"/>
        <xdr:cNvSpPr txBox="1"/>
      </xdr:nvSpPr>
      <xdr:spPr>
        <a:xfrm>
          <a:off x="6070677" y="661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63</xdr:row>
      <xdr:rowOff>96338</xdr:rowOff>
    </xdr:to>
    <xdr:cxnSp macro="">
      <xdr:nvCxnSpPr>
        <xdr:cNvPr id="171" name="直線コネクタ 170"/>
        <xdr:cNvCxnSpPr/>
      </xdr:nvCxnSpPr>
      <xdr:spPr>
        <a:xfrm flipV="1">
          <a:off x="4177665" y="9348288"/>
          <a:ext cx="0" cy="115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xdr:cNvSpPr txBox="1"/>
      </xdr:nvSpPr>
      <xdr:spPr>
        <a:xfrm>
          <a:off x="4216400" y="10507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xdr:cNvCxnSpPr/>
      </xdr:nvCxnSpPr>
      <xdr:spPr>
        <a:xfrm>
          <a:off x="4108450" y="105039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74" name="【橋りょう・トンネル】&#10;有形固定資産減価償却率最大値テキスト"/>
        <xdr:cNvSpPr txBox="1"/>
      </xdr:nvSpPr>
      <xdr:spPr>
        <a:xfrm>
          <a:off x="4216400" y="9129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75" name="直線コネクタ 174"/>
        <xdr:cNvCxnSpPr/>
      </xdr:nvCxnSpPr>
      <xdr:spPr>
        <a:xfrm>
          <a:off x="4108450" y="93482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105608</xdr:rowOff>
    </xdr:from>
    <xdr:ext cx="405111" cy="259045"/>
    <xdr:sp macro="" textlink="">
      <xdr:nvSpPr>
        <xdr:cNvPr id="176" name="【橋りょう・トンネル】&#10;有形固定資産減価償却率平均値テキスト"/>
        <xdr:cNvSpPr txBox="1"/>
      </xdr:nvSpPr>
      <xdr:spPr>
        <a:xfrm>
          <a:off x="4216400" y="100179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77" name="フローチャート: 判断 176"/>
        <xdr:cNvSpPr/>
      </xdr:nvSpPr>
      <xdr:spPr>
        <a:xfrm>
          <a:off x="4127500" y="100395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117384</xdr:rowOff>
    </xdr:from>
    <xdr:to>
      <xdr:col>20</xdr:col>
      <xdr:colOff>38100</xdr:colOff>
      <xdr:row>61</xdr:row>
      <xdr:rowOff>47534</xdr:rowOff>
    </xdr:to>
    <xdr:sp macro="" textlink="">
      <xdr:nvSpPr>
        <xdr:cNvPr id="178" name="フローチャート: 判断 177"/>
        <xdr:cNvSpPr/>
      </xdr:nvSpPr>
      <xdr:spPr>
        <a:xfrm>
          <a:off x="3384550" y="100297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94524</xdr:rowOff>
    </xdr:from>
    <xdr:to>
      <xdr:col>15</xdr:col>
      <xdr:colOff>101600</xdr:colOff>
      <xdr:row>61</xdr:row>
      <xdr:rowOff>24674</xdr:rowOff>
    </xdr:to>
    <xdr:sp macro="" textlink="">
      <xdr:nvSpPr>
        <xdr:cNvPr id="179" name="フローチャート: 判断 178"/>
        <xdr:cNvSpPr/>
      </xdr:nvSpPr>
      <xdr:spPr>
        <a:xfrm>
          <a:off x="2571750" y="100068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84727</xdr:rowOff>
    </xdr:from>
    <xdr:to>
      <xdr:col>10</xdr:col>
      <xdr:colOff>165100</xdr:colOff>
      <xdr:row>61</xdr:row>
      <xdr:rowOff>14877</xdr:rowOff>
    </xdr:to>
    <xdr:sp macro="" textlink="">
      <xdr:nvSpPr>
        <xdr:cNvPr id="180" name="フローチャート: 判断 179"/>
        <xdr:cNvSpPr/>
      </xdr:nvSpPr>
      <xdr:spPr>
        <a:xfrm>
          <a:off x="1778000" y="99970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50437</xdr:rowOff>
    </xdr:from>
    <xdr:to>
      <xdr:col>6</xdr:col>
      <xdr:colOff>38100</xdr:colOff>
      <xdr:row>60</xdr:row>
      <xdr:rowOff>152037</xdr:rowOff>
    </xdr:to>
    <xdr:sp macro="" textlink="">
      <xdr:nvSpPr>
        <xdr:cNvPr id="181" name="フローチャート: 判断 180"/>
        <xdr:cNvSpPr/>
      </xdr:nvSpPr>
      <xdr:spPr>
        <a:xfrm>
          <a:off x="984250" y="99627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81462</xdr:rowOff>
    </xdr:from>
    <xdr:to>
      <xdr:col>24</xdr:col>
      <xdr:colOff>114300</xdr:colOff>
      <xdr:row>61</xdr:row>
      <xdr:rowOff>11612</xdr:rowOff>
    </xdr:to>
    <xdr:sp macro="" textlink="">
      <xdr:nvSpPr>
        <xdr:cNvPr id="187" name="楕円 186"/>
        <xdr:cNvSpPr/>
      </xdr:nvSpPr>
      <xdr:spPr>
        <a:xfrm>
          <a:off x="4127500" y="99938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104339</xdr:rowOff>
    </xdr:from>
    <xdr:ext cx="405111" cy="259045"/>
    <xdr:sp macro="" textlink="">
      <xdr:nvSpPr>
        <xdr:cNvPr id="188" name="【橋りょう・トンネル】&#10;有形固定資産減価償却率該当値テキスト"/>
        <xdr:cNvSpPr txBox="1"/>
      </xdr:nvSpPr>
      <xdr:spPr>
        <a:xfrm>
          <a:off x="4216400" y="9851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60234</xdr:rowOff>
    </xdr:from>
    <xdr:to>
      <xdr:col>20</xdr:col>
      <xdr:colOff>38100</xdr:colOff>
      <xdr:row>60</xdr:row>
      <xdr:rowOff>161834</xdr:rowOff>
    </xdr:to>
    <xdr:sp macro="" textlink="">
      <xdr:nvSpPr>
        <xdr:cNvPr id="189" name="楕円 188"/>
        <xdr:cNvSpPr/>
      </xdr:nvSpPr>
      <xdr:spPr>
        <a:xfrm>
          <a:off x="3384550" y="99725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111034</xdr:rowOff>
    </xdr:from>
    <xdr:to>
      <xdr:col>24</xdr:col>
      <xdr:colOff>63500</xdr:colOff>
      <xdr:row>60</xdr:row>
      <xdr:rowOff>132262</xdr:rowOff>
    </xdr:to>
    <xdr:cxnSp macro="">
      <xdr:nvCxnSpPr>
        <xdr:cNvPr id="190" name="直線コネクタ 189"/>
        <xdr:cNvCxnSpPr/>
      </xdr:nvCxnSpPr>
      <xdr:spPr>
        <a:xfrm>
          <a:off x="3429000" y="10023384"/>
          <a:ext cx="7493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32476</xdr:rowOff>
    </xdr:from>
    <xdr:to>
      <xdr:col>15</xdr:col>
      <xdr:colOff>101600</xdr:colOff>
      <xdr:row>60</xdr:row>
      <xdr:rowOff>134076</xdr:rowOff>
    </xdr:to>
    <xdr:sp macro="" textlink="">
      <xdr:nvSpPr>
        <xdr:cNvPr id="191" name="楕円 190"/>
        <xdr:cNvSpPr/>
      </xdr:nvSpPr>
      <xdr:spPr>
        <a:xfrm>
          <a:off x="2571750" y="994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83276</xdr:rowOff>
    </xdr:from>
    <xdr:to>
      <xdr:col>19</xdr:col>
      <xdr:colOff>177800</xdr:colOff>
      <xdr:row>60</xdr:row>
      <xdr:rowOff>111034</xdr:rowOff>
    </xdr:to>
    <xdr:cxnSp macro="">
      <xdr:nvCxnSpPr>
        <xdr:cNvPr id="192" name="直線コネクタ 191"/>
        <xdr:cNvCxnSpPr/>
      </xdr:nvCxnSpPr>
      <xdr:spPr>
        <a:xfrm>
          <a:off x="2622550" y="9995626"/>
          <a:ext cx="80645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11249</xdr:rowOff>
    </xdr:from>
    <xdr:to>
      <xdr:col>10</xdr:col>
      <xdr:colOff>165100</xdr:colOff>
      <xdr:row>60</xdr:row>
      <xdr:rowOff>112849</xdr:rowOff>
    </xdr:to>
    <xdr:sp macro="" textlink="">
      <xdr:nvSpPr>
        <xdr:cNvPr id="193" name="楕円 192"/>
        <xdr:cNvSpPr/>
      </xdr:nvSpPr>
      <xdr:spPr>
        <a:xfrm>
          <a:off x="1778000" y="992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62049</xdr:rowOff>
    </xdr:from>
    <xdr:to>
      <xdr:col>15</xdr:col>
      <xdr:colOff>50800</xdr:colOff>
      <xdr:row>60</xdr:row>
      <xdr:rowOff>83276</xdr:rowOff>
    </xdr:to>
    <xdr:cxnSp macro="">
      <xdr:nvCxnSpPr>
        <xdr:cNvPr id="194" name="直線コネクタ 193"/>
        <xdr:cNvCxnSpPr/>
      </xdr:nvCxnSpPr>
      <xdr:spPr>
        <a:xfrm>
          <a:off x="1828800" y="9974399"/>
          <a:ext cx="79375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158206</xdr:rowOff>
    </xdr:from>
    <xdr:to>
      <xdr:col>6</xdr:col>
      <xdr:colOff>38100</xdr:colOff>
      <xdr:row>60</xdr:row>
      <xdr:rowOff>88356</xdr:rowOff>
    </xdr:to>
    <xdr:sp macro="" textlink="">
      <xdr:nvSpPr>
        <xdr:cNvPr id="195" name="楕円 194"/>
        <xdr:cNvSpPr/>
      </xdr:nvSpPr>
      <xdr:spPr>
        <a:xfrm>
          <a:off x="984250" y="99054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37556</xdr:rowOff>
    </xdr:from>
    <xdr:to>
      <xdr:col>10</xdr:col>
      <xdr:colOff>114300</xdr:colOff>
      <xdr:row>60</xdr:row>
      <xdr:rowOff>62049</xdr:rowOff>
    </xdr:to>
    <xdr:cxnSp macro="">
      <xdr:nvCxnSpPr>
        <xdr:cNvPr id="196" name="直線コネクタ 195"/>
        <xdr:cNvCxnSpPr/>
      </xdr:nvCxnSpPr>
      <xdr:spPr>
        <a:xfrm>
          <a:off x="1028700" y="9949906"/>
          <a:ext cx="8001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38661</xdr:rowOff>
    </xdr:from>
    <xdr:ext cx="405111" cy="259045"/>
    <xdr:sp macro="" textlink="">
      <xdr:nvSpPr>
        <xdr:cNvPr id="197" name="n_1aveValue【橋りょう・トンネル】&#10;有形固定資産減価償却率"/>
        <xdr:cNvSpPr txBox="1"/>
      </xdr:nvSpPr>
      <xdr:spPr>
        <a:xfrm>
          <a:off x="3239144" y="10116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15801</xdr:rowOff>
    </xdr:from>
    <xdr:ext cx="405111" cy="259045"/>
    <xdr:sp macro="" textlink="">
      <xdr:nvSpPr>
        <xdr:cNvPr id="198" name="n_2aveValue【橋りょう・トンネル】&#10;有形固定資産減価償却率"/>
        <xdr:cNvSpPr txBox="1"/>
      </xdr:nvSpPr>
      <xdr:spPr>
        <a:xfrm>
          <a:off x="2439044" y="10093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6004</xdr:rowOff>
    </xdr:from>
    <xdr:ext cx="405111" cy="259045"/>
    <xdr:sp macro="" textlink="">
      <xdr:nvSpPr>
        <xdr:cNvPr id="199" name="n_3aveValue【橋りょう・トンネル】&#10;有形固定資産減価償却率"/>
        <xdr:cNvSpPr txBox="1"/>
      </xdr:nvSpPr>
      <xdr:spPr>
        <a:xfrm>
          <a:off x="1645294" y="10083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143164</xdr:rowOff>
    </xdr:from>
    <xdr:ext cx="405111" cy="259045"/>
    <xdr:sp macro="" textlink="">
      <xdr:nvSpPr>
        <xdr:cNvPr id="200" name="n_4aveValue【橋りょう・トンネル】&#10;有形固定資産減価償却率"/>
        <xdr:cNvSpPr txBox="1"/>
      </xdr:nvSpPr>
      <xdr:spPr>
        <a:xfrm>
          <a:off x="8515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6911</xdr:rowOff>
    </xdr:from>
    <xdr:ext cx="405111" cy="259045"/>
    <xdr:sp macro="" textlink="">
      <xdr:nvSpPr>
        <xdr:cNvPr id="201" name="n_1mainValue【橋りょう・トンネル】&#10;有形固定資産減価償却率"/>
        <xdr:cNvSpPr txBox="1"/>
      </xdr:nvSpPr>
      <xdr:spPr>
        <a:xfrm>
          <a:off x="3239144" y="9754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150603</xdr:rowOff>
    </xdr:from>
    <xdr:ext cx="405111" cy="259045"/>
    <xdr:sp macro="" textlink="">
      <xdr:nvSpPr>
        <xdr:cNvPr id="202" name="n_2mainValue【橋りょう・トンネル】&#10;有形固定資産減価償却率"/>
        <xdr:cNvSpPr txBox="1"/>
      </xdr:nvSpPr>
      <xdr:spPr>
        <a:xfrm>
          <a:off x="2439044" y="973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129376</xdr:rowOff>
    </xdr:from>
    <xdr:ext cx="405111" cy="259045"/>
    <xdr:sp macro="" textlink="">
      <xdr:nvSpPr>
        <xdr:cNvPr id="203" name="n_3mainValue【橋りょう・トンネル】&#10;有形固定資産減価償却率"/>
        <xdr:cNvSpPr txBox="1"/>
      </xdr:nvSpPr>
      <xdr:spPr>
        <a:xfrm>
          <a:off x="1645294" y="971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104883</xdr:rowOff>
    </xdr:from>
    <xdr:ext cx="405111" cy="259045"/>
    <xdr:sp macro="" textlink="">
      <xdr:nvSpPr>
        <xdr:cNvPr id="204" name="n_4mainValue【橋りょう・トンネル】&#10;有形固定資産減価償却率"/>
        <xdr:cNvSpPr txBox="1"/>
      </xdr:nvSpPr>
      <xdr:spPr>
        <a:xfrm>
          <a:off x="851544" y="968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5418031" y="9046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170700</xdr:rowOff>
    </xdr:from>
    <xdr:to>
      <xdr:col>54</xdr:col>
      <xdr:colOff>189865</xdr:colOff>
      <xdr:row>64</xdr:row>
      <xdr:rowOff>71521</xdr:rowOff>
    </xdr:to>
    <xdr:cxnSp macro="">
      <xdr:nvCxnSpPr>
        <xdr:cNvPr id="228" name="直線コネクタ 227"/>
        <xdr:cNvCxnSpPr/>
      </xdr:nvCxnSpPr>
      <xdr:spPr>
        <a:xfrm flipV="1">
          <a:off x="9429115" y="9251200"/>
          <a:ext cx="0" cy="1393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75348</xdr:rowOff>
    </xdr:from>
    <xdr:ext cx="469744" cy="259045"/>
    <xdr:sp macro="" textlink="">
      <xdr:nvSpPr>
        <xdr:cNvPr id="229" name="【橋りょう・トンネル】&#10;一人当たり有形固定資産（償却資産）額最小値テキスト"/>
        <xdr:cNvSpPr txBox="1"/>
      </xdr:nvSpPr>
      <xdr:spPr>
        <a:xfrm>
          <a:off x="9467850" y="1064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71521</xdr:rowOff>
    </xdr:from>
    <xdr:to>
      <xdr:col>55</xdr:col>
      <xdr:colOff>88900</xdr:colOff>
      <xdr:row>64</xdr:row>
      <xdr:rowOff>71521</xdr:rowOff>
    </xdr:to>
    <xdr:cxnSp macro="">
      <xdr:nvCxnSpPr>
        <xdr:cNvPr id="230" name="直線コネクタ 229"/>
        <xdr:cNvCxnSpPr/>
      </xdr:nvCxnSpPr>
      <xdr:spPr>
        <a:xfrm>
          <a:off x="9359900" y="106442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117377</xdr:rowOff>
    </xdr:from>
    <xdr:ext cx="599010" cy="259045"/>
    <xdr:sp macro="" textlink="">
      <xdr:nvSpPr>
        <xdr:cNvPr id="231" name="【橋りょう・トンネル】&#10;一人当たり有形固定資産（償却資産）額最大値テキスト"/>
        <xdr:cNvSpPr txBox="1"/>
      </xdr:nvSpPr>
      <xdr:spPr>
        <a:xfrm>
          <a:off x="9467850" y="903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170700</xdr:rowOff>
    </xdr:from>
    <xdr:to>
      <xdr:col>55</xdr:col>
      <xdr:colOff>88900</xdr:colOff>
      <xdr:row>55</xdr:row>
      <xdr:rowOff>170700</xdr:rowOff>
    </xdr:to>
    <xdr:cxnSp macro="">
      <xdr:nvCxnSpPr>
        <xdr:cNvPr id="232" name="直線コネクタ 231"/>
        <xdr:cNvCxnSpPr/>
      </xdr:nvCxnSpPr>
      <xdr:spPr>
        <a:xfrm>
          <a:off x="9359900" y="9251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147856</xdr:rowOff>
    </xdr:from>
    <xdr:ext cx="534377" cy="259045"/>
    <xdr:sp macro="" textlink="">
      <xdr:nvSpPr>
        <xdr:cNvPr id="233" name="【橋りょう・トンネル】&#10;一人当たり有形固定資産（償却資産）額平均値テキスト"/>
        <xdr:cNvSpPr txBox="1"/>
      </xdr:nvSpPr>
      <xdr:spPr>
        <a:xfrm>
          <a:off x="9467850" y="1022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169429</xdr:rowOff>
    </xdr:from>
    <xdr:to>
      <xdr:col>55</xdr:col>
      <xdr:colOff>50800</xdr:colOff>
      <xdr:row>62</xdr:row>
      <xdr:rowOff>99579</xdr:rowOff>
    </xdr:to>
    <xdr:sp macro="" textlink="">
      <xdr:nvSpPr>
        <xdr:cNvPr id="234" name="フローチャート: 判断 233"/>
        <xdr:cNvSpPr/>
      </xdr:nvSpPr>
      <xdr:spPr>
        <a:xfrm>
          <a:off x="9398000" y="102405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4830</xdr:rowOff>
    </xdr:from>
    <xdr:to>
      <xdr:col>50</xdr:col>
      <xdr:colOff>165100</xdr:colOff>
      <xdr:row>62</xdr:row>
      <xdr:rowOff>106430</xdr:rowOff>
    </xdr:to>
    <xdr:sp macro="" textlink="">
      <xdr:nvSpPr>
        <xdr:cNvPr id="235" name="フローチャート: 判断 234"/>
        <xdr:cNvSpPr/>
      </xdr:nvSpPr>
      <xdr:spPr>
        <a:xfrm>
          <a:off x="8636000" y="1024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168603</xdr:rowOff>
    </xdr:from>
    <xdr:to>
      <xdr:col>46</xdr:col>
      <xdr:colOff>38100</xdr:colOff>
      <xdr:row>62</xdr:row>
      <xdr:rowOff>98753</xdr:rowOff>
    </xdr:to>
    <xdr:sp macro="" textlink="">
      <xdr:nvSpPr>
        <xdr:cNvPr id="236" name="フローチャート: 判断 235"/>
        <xdr:cNvSpPr/>
      </xdr:nvSpPr>
      <xdr:spPr>
        <a:xfrm>
          <a:off x="7842250" y="102397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5302</xdr:rowOff>
    </xdr:from>
    <xdr:to>
      <xdr:col>41</xdr:col>
      <xdr:colOff>101600</xdr:colOff>
      <xdr:row>62</xdr:row>
      <xdr:rowOff>106902</xdr:rowOff>
    </xdr:to>
    <xdr:sp macro="" textlink="">
      <xdr:nvSpPr>
        <xdr:cNvPr id="237" name="フローチャート: 判断 236"/>
        <xdr:cNvSpPr/>
      </xdr:nvSpPr>
      <xdr:spPr>
        <a:xfrm>
          <a:off x="7029450" y="1024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23388</xdr:rowOff>
    </xdr:from>
    <xdr:to>
      <xdr:col>36</xdr:col>
      <xdr:colOff>165100</xdr:colOff>
      <xdr:row>62</xdr:row>
      <xdr:rowOff>124988</xdr:rowOff>
    </xdr:to>
    <xdr:sp macro="" textlink="">
      <xdr:nvSpPr>
        <xdr:cNvPr id="238" name="フローチャート: 判断 237"/>
        <xdr:cNvSpPr/>
      </xdr:nvSpPr>
      <xdr:spPr>
        <a:xfrm>
          <a:off x="6235700" y="1026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136527</xdr:rowOff>
    </xdr:from>
    <xdr:to>
      <xdr:col>55</xdr:col>
      <xdr:colOff>50800</xdr:colOff>
      <xdr:row>60</xdr:row>
      <xdr:rowOff>66677</xdr:rowOff>
    </xdr:to>
    <xdr:sp macro="" textlink="">
      <xdr:nvSpPr>
        <xdr:cNvPr id="244" name="楕円 243"/>
        <xdr:cNvSpPr/>
      </xdr:nvSpPr>
      <xdr:spPr>
        <a:xfrm>
          <a:off x="9398000" y="98837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159404</xdr:rowOff>
    </xdr:from>
    <xdr:ext cx="599010" cy="259045"/>
    <xdr:sp macro="" textlink="">
      <xdr:nvSpPr>
        <xdr:cNvPr id="245" name="【橋りょう・トンネル】&#10;一人当たり有形固定資産（償却資産）額該当値テキスト"/>
        <xdr:cNvSpPr txBox="1"/>
      </xdr:nvSpPr>
      <xdr:spPr>
        <a:xfrm>
          <a:off x="9467850" y="974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150257</xdr:rowOff>
    </xdr:from>
    <xdr:to>
      <xdr:col>50</xdr:col>
      <xdr:colOff>165100</xdr:colOff>
      <xdr:row>60</xdr:row>
      <xdr:rowOff>80407</xdr:rowOff>
    </xdr:to>
    <xdr:sp macro="" textlink="">
      <xdr:nvSpPr>
        <xdr:cNvPr id="246" name="楕円 245"/>
        <xdr:cNvSpPr/>
      </xdr:nvSpPr>
      <xdr:spPr>
        <a:xfrm>
          <a:off x="8636000" y="98975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15877</xdr:rowOff>
    </xdr:from>
    <xdr:to>
      <xdr:col>55</xdr:col>
      <xdr:colOff>0</xdr:colOff>
      <xdr:row>60</xdr:row>
      <xdr:rowOff>29607</xdr:rowOff>
    </xdr:to>
    <xdr:cxnSp macro="">
      <xdr:nvCxnSpPr>
        <xdr:cNvPr id="247" name="直線コネクタ 246"/>
        <xdr:cNvCxnSpPr/>
      </xdr:nvCxnSpPr>
      <xdr:spPr>
        <a:xfrm flipV="1">
          <a:off x="8686800" y="9928227"/>
          <a:ext cx="742950" cy="1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148109</xdr:rowOff>
    </xdr:from>
    <xdr:to>
      <xdr:col>46</xdr:col>
      <xdr:colOff>38100</xdr:colOff>
      <xdr:row>60</xdr:row>
      <xdr:rowOff>78259</xdr:rowOff>
    </xdr:to>
    <xdr:sp macro="" textlink="">
      <xdr:nvSpPr>
        <xdr:cNvPr id="248" name="楕円 247"/>
        <xdr:cNvSpPr/>
      </xdr:nvSpPr>
      <xdr:spPr>
        <a:xfrm>
          <a:off x="7842250" y="98953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27459</xdr:rowOff>
    </xdr:from>
    <xdr:to>
      <xdr:col>50</xdr:col>
      <xdr:colOff>114300</xdr:colOff>
      <xdr:row>60</xdr:row>
      <xdr:rowOff>29607</xdr:rowOff>
    </xdr:to>
    <xdr:cxnSp macro="">
      <xdr:nvCxnSpPr>
        <xdr:cNvPr id="249" name="直線コネクタ 248"/>
        <xdr:cNvCxnSpPr/>
      </xdr:nvCxnSpPr>
      <xdr:spPr>
        <a:xfrm>
          <a:off x="7886700" y="9939809"/>
          <a:ext cx="8001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154075</xdr:rowOff>
    </xdr:from>
    <xdr:to>
      <xdr:col>41</xdr:col>
      <xdr:colOff>101600</xdr:colOff>
      <xdr:row>60</xdr:row>
      <xdr:rowOff>84225</xdr:rowOff>
    </xdr:to>
    <xdr:sp macro="" textlink="">
      <xdr:nvSpPr>
        <xdr:cNvPr id="250" name="楕円 249"/>
        <xdr:cNvSpPr/>
      </xdr:nvSpPr>
      <xdr:spPr>
        <a:xfrm>
          <a:off x="7029450" y="99013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27459</xdr:rowOff>
    </xdr:from>
    <xdr:to>
      <xdr:col>45</xdr:col>
      <xdr:colOff>177800</xdr:colOff>
      <xdr:row>60</xdr:row>
      <xdr:rowOff>33425</xdr:rowOff>
    </xdr:to>
    <xdr:cxnSp macro="">
      <xdr:nvCxnSpPr>
        <xdr:cNvPr id="251" name="直線コネクタ 250"/>
        <xdr:cNvCxnSpPr/>
      </xdr:nvCxnSpPr>
      <xdr:spPr>
        <a:xfrm flipV="1">
          <a:off x="7080250" y="9939809"/>
          <a:ext cx="80645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157962</xdr:rowOff>
    </xdr:from>
    <xdr:to>
      <xdr:col>36</xdr:col>
      <xdr:colOff>165100</xdr:colOff>
      <xdr:row>60</xdr:row>
      <xdr:rowOff>88112</xdr:rowOff>
    </xdr:to>
    <xdr:sp macro="" textlink="">
      <xdr:nvSpPr>
        <xdr:cNvPr id="252" name="楕円 251"/>
        <xdr:cNvSpPr/>
      </xdr:nvSpPr>
      <xdr:spPr>
        <a:xfrm>
          <a:off x="6235700" y="99052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33425</xdr:rowOff>
    </xdr:from>
    <xdr:to>
      <xdr:col>41</xdr:col>
      <xdr:colOff>50800</xdr:colOff>
      <xdr:row>60</xdr:row>
      <xdr:rowOff>37312</xdr:rowOff>
    </xdr:to>
    <xdr:cxnSp macro="">
      <xdr:nvCxnSpPr>
        <xdr:cNvPr id="253" name="直線コネクタ 252"/>
        <xdr:cNvCxnSpPr/>
      </xdr:nvCxnSpPr>
      <xdr:spPr>
        <a:xfrm flipV="1">
          <a:off x="6286500" y="9945775"/>
          <a:ext cx="79375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97557</xdr:rowOff>
    </xdr:from>
    <xdr:ext cx="534377" cy="259045"/>
    <xdr:sp macro="" textlink="">
      <xdr:nvSpPr>
        <xdr:cNvPr id="254" name="n_1aveValue【橋りょう・トンネル】&#10;一人当たり有形固定資産（償却資産）額"/>
        <xdr:cNvSpPr txBox="1"/>
      </xdr:nvSpPr>
      <xdr:spPr>
        <a:xfrm>
          <a:off x="8425961" y="1034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89880</xdr:rowOff>
    </xdr:from>
    <xdr:ext cx="534377" cy="259045"/>
    <xdr:sp macro="" textlink="">
      <xdr:nvSpPr>
        <xdr:cNvPr id="255" name="n_2aveValue【橋りょう・トンネル】&#10;一人当たり有形固定資産（償却資産）額"/>
        <xdr:cNvSpPr txBox="1"/>
      </xdr:nvSpPr>
      <xdr:spPr>
        <a:xfrm>
          <a:off x="7644911" y="1033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98029</xdr:rowOff>
    </xdr:from>
    <xdr:ext cx="534377" cy="259045"/>
    <xdr:sp macro="" textlink="">
      <xdr:nvSpPr>
        <xdr:cNvPr id="256" name="n_3aveValue【橋りょう・トンネル】&#10;一人当たり有形固定資産（償却資産）額"/>
        <xdr:cNvSpPr txBox="1"/>
      </xdr:nvSpPr>
      <xdr:spPr>
        <a:xfrm>
          <a:off x="6851161" y="1034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116115</xdr:rowOff>
    </xdr:from>
    <xdr:ext cx="534377" cy="259045"/>
    <xdr:sp macro="" textlink="">
      <xdr:nvSpPr>
        <xdr:cNvPr id="257" name="n_4aveValue【橋りょう・トンネル】&#10;一人当たり有形固定資産（償却資産）額"/>
        <xdr:cNvSpPr txBox="1"/>
      </xdr:nvSpPr>
      <xdr:spPr>
        <a:xfrm>
          <a:off x="6038361" y="1035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96934</xdr:rowOff>
    </xdr:from>
    <xdr:ext cx="599010" cy="259045"/>
    <xdr:sp macro="" textlink="">
      <xdr:nvSpPr>
        <xdr:cNvPr id="258" name="n_1mainValue【橋りょう・トンネル】&#10;一人当たり有形固定資産（償却資産）額"/>
        <xdr:cNvSpPr txBox="1"/>
      </xdr:nvSpPr>
      <xdr:spPr>
        <a:xfrm>
          <a:off x="8399995" y="967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94786</xdr:rowOff>
    </xdr:from>
    <xdr:ext cx="599010" cy="259045"/>
    <xdr:sp macro="" textlink="">
      <xdr:nvSpPr>
        <xdr:cNvPr id="259" name="n_2mainValue【橋りょう・トンネル】&#10;一人当たり有形固定資産（償却資産）額"/>
        <xdr:cNvSpPr txBox="1"/>
      </xdr:nvSpPr>
      <xdr:spPr>
        <a:xfrm>
          <a:off x="7612595" y="967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100752</xdr:rowOff>
    </xdr:from>
    <xdr:ext cx="599010" cy="259045"/>
    <xdr:sp macro="" textlink="">
      <xdr:nvSpPr>
        <xdr:cNvPr id="260" name="n_3mainValue【橋りょう・トンネル】&#10;一人当たり有形固定資産（償却資産）額"/>
        <xdr:cNvSpPr txBox="1"/>
      </xdr:nvSpPr>
      <xdr:spPr>
        <a:xfrm>
          <a:off x="6818845" y="968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104639</xdr:rowOff>
    </xdr:from>
    <xdr:ext cx="599010" cy="259045"/>
    <xdr:sp macro="" textlink="">
      <xdr:nvSpPr>
        <xdr:cNvPr id="261" name="n_4mainValue【橋りょう・トンネル】&#10;一人当たり有形固定資産（償却資産）額"/>
        <xdr:cNvSpPr txBox="1"/>
      </xdr:nvSpPr>
      <xdr:spPr>
        <a:xfrm>
          <a:off x="6006045" y="968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xdr:cNvSpPr txBox="1"/>
      </xdr:nvSpPr>
      <xdr:spPr>
        <a:xfrm>
          <a:off x="3398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xdr:cNvSpPr txBox="1"/>
      </xdr:nvSpPr>
      <xdr:spPr>
        <a:xfrm>
          <a:off x="3398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124642</xdr:rowOff>
    </xdr:from>
    <xdr:to>
      <xdr:col>24</xdr:col>
      <xdr:colOff>62865</xdr:colOff>
      <xdr:row>85</xdr:row>
      <xdr:rowOff>101781</xdr:rowOff>
    </xdr:to>
    <xdr:cxnSp macro="">
      <xdr:nvCxnSpPr>
        <xdr:cNvPr id="288" name="直線コネクタ 287"/>
        <xdr:cNvCxnSpPr/>
      </xdr:nvCxnSpPr>
      <xdr:spPr>
        <a:xfrm flipV="1">
          <a:off x="4177665" y="12843692"/>
          <a:ext cx="0" cy="129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105608</xdr:rowOff>
    </xdr:from>
    <xdr:ext cx="405111" cy="259045"/>
    <xdr:sp macro="" textlink="">
      <xdr:nvSpPr>
        <xdr:cNvPr id="289" name="【公営住宅】&#10;有形固定資産減価償却率最小値テキスト"/>
        <xdr:cNvSpPr txBox="1"/>
      </xdr:nvSpPr>
      <xdr:spPr>
        <a:xfrm>
          <a:off x="4216400" y="1414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101781</xdr:rowOff>
    </xdr:from>
    <xdr:to>
      <xdr:col>24</xdr:col>
      <xdr:colOff>152400</xdr:colOff>
      <xdr:row>85</xdr:row>
      <xdr:rowOff>101781</xdr:rowOff>
    </xdr:to>
    <xdr:cxnSp macro="">
      <xdr:nvCxnSpPr>
        <xdr:cNvPr id="290" name="直線コネクタ 289"/>
        <xdr:cNvCxnSpPr/>
      </xdr:nvCxnSpPr>
      <xdr:spPr>
        <a:xfrm>
          <a:off x="4108450" y="141416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71319</xdr:rowOff>
    </xdr:from>
    <xdr:ext cx="405111" cy="259045"/>
    <xdr:sp macro="" textlink="">
      <xdr:nvSpPr>
        <xdr:cNvPr id="291" name="【公営住宅】&#10;有形固定資産減価償却率最大値テキスト"/>
        <xdr:cNvSpPr txBox="1"/>
      </xdr:nvSpPr>
      <xdr:spPr>
        <a:xfrm>
          <a:off x="4216400" y="1262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124642</xdr:rowOff>
    </xdr:from>
    <xdr:to>
      <xdr:col>24</xdr:col>
      <xdr:colOff>152400</xdr:colOff>
      <xdr:row>77</xdr:row>
      <xdr:rowOff>124642</xdr:rowOff>
    </xdr:to>
    <xdr:cxnSp macro="">
      <xdr:nvCxnSpPr>
        <xdr:cNvPr id="292" name="直線コネクタ 291"/>
        <xdr:cNvCxnSpPr/>
      </xdr:nvCxnSpPr>
      <xdr:spPr>
        <a:xfrm>
          <a:off x="4108450" y="128436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17978</xdr:rowOff>
    </xdr:from>
    <xdr:ext cx="405111" cy="259045"/>
    <xdr:sp macro="" textlink="">
      <xdr:nvSpPr>
        <xdr:cNvPr id="293" name="【公営住宅】&#10;有形固定資産減価償却率平均値テキスト"/>
        <xdr:cNvSpPr txBox="1"/>
      </xdr:nvSpPr>
      <xdr:spPr>
        <a:xfrm>
          <a:off x="4216400" y="135625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294" name="フローチャート: 判断 293"/>
        <xdr:cNvSpPr/>
      </xdr:nvSpPr>
      <xdr:spPr>
        <a:xfrm>
          <a:off x="4127500" y="1358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6894</xdr:rowOff>
    </xdr:from>
    <xdr:to>
      <xdr:col>20</xdr:col>
      <xdr:colOff>38100</xdr:colOff>
      <xdr:row>82</xdr:row>
      <xdr:rowOff>108494</xdr:rowOff>
    </xdr:to>
    <xdr:sp macro="" textlink="">
      <xdr:nvSpPr>
        <xdr:cNvPr id="295" name="フローチャート: 判断 294"/>
        <xdr:cNvSpPr/>
      </xdr:nvSpPr>
      <xdr:spPr>
        <a:xfrm>
          <a:off x="3384550" y="135514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142421</xdr:rowOff>
    </xdr:from>
    <xdr:to>
      <xdr:col>15</xdr:col>
      <xdr:colOff>101600</xdr:colOff>
      <xdr:row>82</xdr:row>
      <xdr:rowOff>72571</xdr:rowOff>
    </xdr:to>
    <xdr:sp macro="" textlink="">
      <xdr:nvSpPr>
        <xdr:cNvPr id="296" name="フローチャート: 判断 295"/>
        <xdr:cNvSpPr/>
      </xdr:nvSpPr>
      <xdr:spPr>
        <a:xfrm>
          <a:off x="2571750" y="135218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119562</xdr:rowOff>
    </xdr:from>
    <xdr:to>
      <xdr:col>10</xdr:col>
      <xdr:colOff>165100</xdr:colOff>
      <xdr:row>82</xdr:row>
      <xdr:rowOff>49712</xdr:rowOff>
    </xdr:to>
    <xdr:sp macro="" textlink="">
      <xdr:nvSpPr>
        <xdr:cNvPr id="297" name="フローチャート: 判断 296"/>
        <xdr:cNvSpPr/>
      </xdr:nvSpPr>
      <xdr:spPr>
        <a:xfrm>
          <a:off x="1778000" y="134990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8" name="フローチャート: 判断 297"/>
        <xdr:cNvSpPr/>
      </xdr:nvSpPr>
      <xdr:spPr>
        <a:xfrm>
          <a:off x="984250" y="134532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140788</xdr:rowOff>
    </xdr:from>
    <xdr:to>
      <xdr:col>24</xdr:col>
      <xdr:colOff>114300</xdr:colOff>
      <xdr:row>81</xdr:row>
      <xdr:rowOff>70938</xdr:rowOff>
    </xdr:to>
    <xdr:sp macro="" textlink="">
      <xdr:nvSpPr>
        <xdr:cNvPr id="304" name="楕円 303"/>
        <xdr:cNvSpPr/>
      </xdr:nvSpPr>
      <xdr:spPr>
        <a:xfrm>
          <a:off x="4127500" y="133551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163665</xdr:rowOff>
    </xdr:from>
    <xdr:ext cx="405111" cy="259045"/>
    <xdr:sp macro="" textlink="">
      <xdr:nvSpPr>
        <xdr:cNvPr id="305" name="【公営住宅】&#10;有形固定資産減価償却率該当値テキスト"/>
        <xdr:cNvSpPr txBox="1"/>
      </xdr:nvSpPr>
      <xdr:spPr>
        <a:xfrm>
          <a:off x="4216400" y="1321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88537</xdr:rowOff>
    </xdr:from>
    <xdr:to>
      <xdr:col>20</xdr:col>
      <xdr:colOff>38100</xdr:colOff>
      <xdr:row>81</xdr:row>
      <xdr:rowOff>18687</xdr:rowOff>
    </xdr:to>
    <xdr:sp macro="" textlink="">
      <xdr:nvSpPr>
        <xdr:cNvPr id="306" name="楕円 305"/>
        <xdr:cNvSpPr/>
      </xdr:nvSpPr>
      <xdr:spPr>
        <a:xfrm>
          <a:off x="3384550" y="133028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139337</xdr:rowOff>
    </xdr:from>
    <xdr:to>
      <xdr:col>24</xdr:col>
      <xdr:colOff>63500</xdr:colOff>
      <xdr:row>81</xdr:row>
      <xdr:rowOff>20138</xdr:rowOff>
    </xdr:to>
    <xdr:cxnSp macro="">
      <xdr:nvCxnSpPr>
        <xdr:cNvPr id="307" name="直線コネクタ 306"/>
        <xdr:cNvCxnSpPr/>
      </xdr:nvCxnSpPr>
      <xdr:spPr>
        <a:xfrm>
          <a:off x="3429000" y="13353687"/>
          <a:ext cx="749300" cy="4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62412</xdr:rowOff>
    </xdr:from>
    <xdr:to>
      <xdr:col>15</xdr:col>
      <xdr:colOff>101600</xdr:colOff>
      <xdr:row>80</xdr:row>
      <xdr:rowOff>164012</xdr:rowOff>
    </xdr:to>
    <xdr:sp macro="" textlink="">
      <xdr:nvSpPr>
        <xdr:cNvPr id="308" name="楕円 307"/>
        <xdr:cNvSpPr/>
      </xdr:nvSpPr>
      <xdr:spPr>
        <a:xfrm>
          <a:off x="2571750" y="1327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113212</xdr:rowOff>
    </xdr:from>
    <xdr:to>
      <xdr:col>19</xdr:col>
      <xdr:colOff>177800</xdr:colOff>
      <xdr:row>80</xdr:row>
      <xdr:rowOff>139337</xdr:rowOff>
    </xdr:to>
    <xdr:cxnSp macro="">
      <xdr:nvCxnSpPr>
        <xdr:cNvPr id="309" name="直線コネクタ 308"/>
        <xdr:cNvCxnSpPr/>
      </xdr:nvCxnSpPr>
      <xdr:spPr>
        <a:xfrm>
          <a:off x="2622550" y="13327562"/>
          <a:ext cx="80645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162016</xdr:rowOff>
    </xdr:from>
    <xdr:to>
      <xdr:col>10</xdr:col>
      <xdr:colOff>165100</xdr:colOff>
      <xdr:row>82</xdr:row>
      <xdr:rowOff>92166</xdr:rowOff>
    </xdr:to>
    <xdr:sp macro="" textlink="">
      <xdr:nvSpPr>
        <xdr:cNvPr id="310" name="楕円 309"/>
        <xdr:cNvSpPr/>
      </xdr:nvSpPr>
      <xdr:spPr>
        <a:xfrm>
          <a:off x="1778000" y="135414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113212</xdr:rowOff>
    </xdr:from>
    <xdr:to>
      <xdr:col>15</xdr:col>
      <xdr:colOff>50800</xdr:colOff>
      <xdr:row>82</xdr:row>
      <xdr:rowOff>41366</xdr:rowOff>
    </xdr:to>
    <xdr:cxnSp macro="">
      <xdr:nvCxnSpPr>
        <xdr:cNvPr id="311" name="直線コネクタ 310"/>
        <xdr:cNvCxnSpPr/>
      </xdr:nvCxnSpPr>
      <xdr:spPr>
        <a:xfrm flipV="1">
          <a:off x="1828800" y="13327562"/>
          <a:ext cx="793750" cy="25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96701</xdr:rowOff>
    </xdr:from>
    <xdr:to>
      <xdr:col>6</xdr:col>
      <xdr:colOff>38100</xdr:colOff>
      <xdr:row>82</xdr:row>
      <xdr:rowOff>26851</xdr:rowOff>
    </xdr:to>
    <xdr:sp macro="" textlink="">
      <xdr:nvSpPr>
        <xdr:cNvPr id="312" name="楕円 311"/>
        <xdr:cNvSpPr/>
      </xdr:nvSpPr>
      <xdr:spPr>
        <a:xfrm>
          <a:off x="984250" y="134761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147501</xdr:rowOff>
    </xdr:from>
    <xdr:to>
      <xdr:col>10</xdr:col>
      <xdr:colOff>114300</xdr:colOff>
      <xdr:row>82</xdr:row>
      <xdr:rowOff>41366</xdr:rowOff>
    </xdr:to>
    <xdr:cxnSp macro="">
      <xdr:nvCxnSpPr>
        <xdr:cNvPr id="313" name="直線コネクタ 312"/>
        <xdr:cNvCxnSpPr/>
      </xdr:nvCxnSpPr>
      <xdr:spPr>
        <a:xfrm>
          <a:off x="1028700" y="13526951"/>
          <a:ext cx="800100" cy="5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99621</xdr:rowOff>
    </xdr:from>
    <xdr:ext cx="405111" cy="259045"/>
    <xdr:sp macro="" textlink="">
      <xdr:nvSpPr>
        <xdr:cNvPr id="314" name="n_1aveValue【公営住宅】&#10;有形固定資産減価償却率"/>
        <xdr:cNvSpPr txBox="1"/>
      </xdr:nvSpPr>
      <xdr:spPr>
        <a:xfrm>
          <a:off x="3239144" y="13644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63698</xdr:rowOff>
    </xdr:from>
    <xdr:ext cx="405111" cy="259045"/>
    <xdr:sp macro="" textlink="">
      <xdr:nvSpPr>
        <xdr:cNvPr id="315" name="n_2aveValue【公営住宅】&#10;有形固定資産減価償却率"/>
        <xdr:cNvSpPr txBox="1"/>
      </xdr:nvSpPr>
      <xdr:spPr>
        <a:xfrm>
          <a:off x="2439044" y="13608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66239</xdr:rowOff>
    </xdr:from>
    <xdr:ext cx="405111" cy="259045"/>
    <xdr:sp macro="" textlink="">
      <xdr:nvSpPr>
        <xdr:cNvPr id="316" name="n_3aveValue【公営住宅】&#10;有形固定資産減価償却率"/>
        <xdr:cNvSpPr txBox="1"/>
      </xdr:nvSpPr>
      <xdr:spPr>
        <a:xfrm>
          <a:off x="1645294" y="1328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20519</xdr:rowOff>
    </xdr:from>
    <xdr:ext cx="405111" cy="259045"/>
    <xdr:sp macro="" textlink="">
      <xdr:nvSpPr>
        <xdr:cNvPr id="317" name="n_4aveValue【公営住宅】&#10;有形固定資産減価償却率"/>
        <xdr:cNvSpPr txBox="1"/>
      </xdr:nvSpPr>
      <xdr:spPr>
        <a:xfrm>
          <a:off x="851544" y="1323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35214</xdr:rowOff>
    </xdr:from>
    <xdr:ext cx="405111" cy="259045"/>
    <xdr:sp macro="" textlink="">
      <xdr:nvSpPr>
        <xdr:cNvPr id="318" name="n_1mainValue【公営住宅】&#10;有形固定資産減価償却率"/>
        <xdr:cNvSpPr txBox="1"/>
      </xdr:nvSpPr>
      <xdr:spPr>
        <a:xfrm>
          <a:off x="3239144" y="1308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9089</xdr:rowOff>
    </xdr:from>
    <xdr:ext cx="405111" cy="259045"/>
    <xdr:sp macro="" textlink="">
      <xdr:nvSpPr>
        <xdr:cNvPr id="319" name="n_2mainValue【公営住宅】&#10;有形固定資産減価償却率"/>
        <xdr:cNvSpPr txBox="1"/>
      </xdr:nvSpPr>
      <xdr:spPr>
        <a:xfrm>
          <a:off x="2439044" y="1305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83293</xdr:rowOff>
    </xdr:from>
    <xdr:ext cx="405111" cy="259045"/>
    <xdr:sp macro="" textlink="">
      <xdr:nvSpPr>
        <xdr:cNvPr id="320" name="n_3mainValue【公営住宅】&#10;有形固定資産減価償却率"/>
        <xdr:cNvSpPr txBox="1"/>
      </xdr:nvSpPr>
      <xdr:spPr>
        <a:xfrm>
          <a:off x="1645294" y="13627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17978</xdr:rowOff>
    </xdr:from>
    <xdr:ext cx="405111" cy="259045"/>
    <xdr:sp macro="" textlink="">
      <xdr:nvSpPr>
        <xdr:cNvPr id="321" name="n_4mainValue【公営住宅】&#10;有形固定資産減価償却率"/>
        <xdr:cNvSpPr txBox="1"/>
      </xdr:nvSpPr>
      <xdr:spPr>
        <a:xfrm>
          <a:off x="851544" y="13562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12192</xdr:rowOff>
    </xdr:from>
    <xdr:to>
      <xdr:col>54</xdr:col>
      <xdr:colOff>189865</xdr:colOff>
      <xdr:row>86</xdr:row>
      <xdr:rowOff>110489</xdr:rowOff>
    </xdr:to>
    <xdr:cxnSp macro="">
      <xdr:nvCxnSpPr>
        <xdr:cNvPr id="345" name="直線コネクタ 344"/>
        <xdr:cNvCxnSpPr/>
      </xdr:nvCxnSpPr>
      <xdr:spPr>
        <a:xfrm flipV="1">
          <a:off x="9429115" y="13061442"/>
          <a:ext cx="0" cy="125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6" name="【公営住宅】&#10;一人当たり面積最小値テキスト"/>
        <xdr:cNvSpPr txBox="1"/>
      </xdr:nvSpPr>
      <xdr:spPr>
        <a:xfrm>
          <a:off x="9467850"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7" name="直線コネクタ 346"/>
        <xdr:cNvCxnSpPr/>
      </xdr:nvCxnSpPr>
      <xdr:spPr>
        <a:xfrm>
          <a:off x="9359900" y="14315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130319</xdr:rowOff>
    </xdr:from>
    <xdr:ext cx="469744" cy="259045"/>
    <xdr:sp macro="" textlink="">
      <xdr:nvSpPr>
        <xdr:cNvPr id="348" name="【公営住宅】&#10;一人当たり面積最大値テキスト"/>
        <xdr:cNvSpPr txBox="1"/>
      </xdr:nvSpPr>
      <xdr:spPr>
        <a:xfrm>
          <a:off x="9467850" y="1284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12192</xdr:rowOff>
    </xdr:from>
    <xdr:to>
      <xdr:col>55</xdr:col>
      <xdr:colOff>88900</xdr:colOff>
      <xdr:row>79</xdr:row>
      <xdr:rowOff>12192</xdr:rowOff>
    </xdr:to>
    <xdr:cxnSp macro="">
      <xdr:nvCxnSpPr>
        <xdr:cNvPr id="349" name="直線コネクタ 348"/>
        <xdr:cNvCxnSpPr/>
      </xdr:nvCxnSpPr>
      <xdr:spPr>
        <a:xfrm>
          <a:off x="9359900" y="130614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41164</xdr:rowOff>
    </xdr:from>
    <xdr:ext cx="469744" cy="259045"/>
    <xdr:sp macro="" textlink="">
      <xdr:nvSpPr>
        <xdr:cNvPr id="350" name="【公営住宅】&#10;一人当たり面積平均値テキスト"/>
        <xdr:cNvSpPr txBox="1"/>
      </xdr:nvSpPr>
      <xdr:spPr>
        <a:xfrm>
          <a:off x="9467850" y="13750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macro="" textlink="">
      <xdr:nvSpPr>
        <xdr:cNvPr id="351" name="フローチャート: 判断 350"/>
        <xdr:cNvSpPr/>
      </xdr:nvSpPr>
      <xdr:spPr>
        <a:xfrm>
          <a:off x="9398000" y="137723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52" name="フローチャート: 判断 351"/>
        <xdr:cNvSpPr/>
      </xdr:nvSpPr>
      <xdr:spPr>
        <a:xfrm>
          <a:off x="8636000" y="137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49022</xdr:rowOff>
    </xdr:from>
    <xdr:to>
      <xdr:col>46</xdr:col>
      <xdr:colOff>38100</xdr:colOff>
      <xdr:row>83</xdr:row>
      <xdr:rowOff>150622</xdr:rowOff>
    </xdr:to>
    <xdr:sp macro="" textlink="">
      <xdr:nvSpPr>
        <xdr:cNvPr id="353" name="フローチャート: 判断 352"/>
        <xdr:cNvSpPr/>
      </xdr:nvSpPr>
      <xdr:spPr>
        <a:xfrm>
          <a:off x="7842250" y="137586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42926</xdr:rowOff>
    </xdr:from>
    <xdr:to>
      <xdr:col>41</xdr:col>
      <xdr:colOff>101600</xdr:colOff>
      <xdr:row>83</xdr:row>
      <xdr:rowOff>144526</xdr:rowOff>
    </xdr:to>
    <xdr:sp macro="" textlink="">
      <xdr:nvSpPr>
        <xdr:cNvPr id="354" name="フローチャート: 判断 353"/>
        <xdr:cNvSpPr/>
      </xdr:nvSpPr>
      <xdr:spPr>
        <a:xfrm>
          <a:off x="7029450" y="1375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7113</xdr:rowOff>
    </xdr:from>
    <xdr:to>
      <xdr:col>36</xdr:col>
      <xdr:colOff>165100</xdr:colOff>
      <xdr:row>83</xdr:row>
      <xdr:rowOff>108713</xdr:rowOff>
    </xdr:to>
    <xdr:sp macro="" textlink="">
      <xdr:nvSpPr>
        <xdr:cNvPr id="355" name="フローチャート: 判断 354"/>
        <xdr:cNvSpPr/>
      </xdr:nvSpPr>
      <xdr:spPr>
        <a:xfrm>
          <a:off x="6235700" y="1371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109982</xdr:rowOff>
    </xdr:from>
    <xdr:to>
      <xdr:col>55</xdr:col>
      <xdr:colOff>50800</xdr:colOff>
      <xdr:row>83</xdr:row>
      <xdr:rowOff>40132</xdr:rowOff>
    </xdr:to>
    <xdr:sp macro="" textlink="">
      <xdr:nvSpPr>
        <xdr:cNvPr id="361" name="楕円 360"/>
        <xdr:cNvSpPr/>
      </xdr:nvSpPr>
      <xdr:spPr>
        <a:xfrm>
          <a:off x="9398000" y="136545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132859</xdr:rowOff>
    </xdr:from>
    <xdr:ext cx="469744" cy="259045"/>
    <xdr:sp macro="" textlink="">
      <xdr:nvSpPr>
        <xdr:cNvPr id="362" name="【公営住宅】&#10;一人当たり面積該当値テキスト"/>
        <xdr:cNvSpPr txBox="1"/>
      </xdr:nvSpPr>
      <xdr:spPr>
        <a:xfrm>
          <a:off x="9467850" y="1351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113030</xdr:rowOff>
    </xdr:from>
    <xdr:to>
      <xdr:col>50</xdr:col>
      <xdr:colOff>165100</xdr:colOff>
      <xdr:row>83</xdr:row>
      <xdr:rowOff>43180</xdr:rowOff>
    </xdr:to>
    <xdr:sp macro="" textlink="">
      <xdr:nvSpPr>
        <xdr:cNvPr id="363" name="楕円 362"/>
        <xdr:cNvSpPr/>
      </xdr:nvSpPr>
      <xdr:spPr>
        <a:xfrm>
          <a:off x="8636000" y="136575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160782</xdr:rowOff>
    </xdr:from>
    <xdr:to>
      <xdr:col>55</xdr:col>
      <xdr:colOff>0</xdr:colOff>
      <xdr:row>82</xdr:row>
      <xdr:rowOff>163830</xdr:rowOff>
    </xdr:to>
    <xdr:cxnSp macro="">
      <xdr:nvCxnSpPr>
        <xdr:cNvPr id="364" name="直線コネクタ 363"/>
        <xdr:cNvCxnSpPr/>
      </xdr:nvCxnSpPr>
      <xdr:spPr>
        <a:xfrm flipV="1">
          <a:off x="8686800" y="13705332"/>
          <a:ext cx="74295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114554</xdr:rowOff>
    </xdr:from>
    <xdr:to>
      <xdr:col>46</xdr:col>
      <xdr:colOff>38100</xdr:colOff>
      <xdr:row>83</xdr:row>
      <xdr:rowOff>44704</xdr:rowOff>
    </xdr:to>
    <xdr:sp macro="" textlink="">
      <xdr:nvSpPr>
        <xdr:cNvPr id="365" name="楕円 364"/>
        <xdr:cNvSpPr/>
      </xdr:nvSpPr>
      <xdr:spPr>
        <a:xfrm>
          <a:off x="7842250" y="136591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163830</xdr:rowOff>
    </xdr:from>
    <xdr:to>
      <xdr:col>50</xdr:col>
      <xdr:colOff>114300</xdr:colOff>
      <xdr:row>82</xdr:row>
      <xdr:rowOff>165354</xdr:rowOff>
    </xdr:to>
    <xdr:cxnSp macro="">
      <xdr:nvCxnSpPr>
        <xdr:cNvPr id="366" name="直線コネクタ 365"/>
        <xdr:cNvCxnSpPr/>
      </xdr:nvCxnSpPr>
      <xdr:spPr>
        <a:xfrm flipV="1">
          <a:off x="7886700" y="13708380"/>
          <a:ext cx="8001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111506</xdr:rowOff>
    </xdr:from>
    <xdr:to>
      <xdr:col>41</xdr:col>
      <xdr:colOff>101600</xdr:colOff>
      <xdr:row>83</xdr:row>
      <xdr:rowOff>41656</xdr:rowOff>
    </xdr:to>
    <xdr:sp macro="" textlink="">
      <xdr:nvSpPr>
        <xdr:cNvPr id="367" name="楕円 366"/>
        <xdr:cNvSpPr/>
      </xdr:nvSpPr>
      <xdr:spPr>
        <a:xfrm>
          <a:off x="7029450" y="136560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162306</xdr:rowOff>
    </xdr:from>
    <xdr:to>
      <xdr:col>45</xdr:col>
      <xdr:colOff>177800</xdr:colOff>
      <xdr:row>82</xdr:row>
      <xdr:rowOff>165354</xdr:rowOff>
    </xdr:to>
    <xdr:cxnSp macro="">
      <xdr:nvCxnSpPr>
        <xdr:cNvPr id="368" name="直線コネクタ 367"/>
        <xdr:cNvCxnSpPr/>
      </xdr:nvCxnSpPr>
      <xdr:spPr>
        <a:xfrm>
          <a:off x="7080250" y="13706856"/>
          <a:ext cx="80645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112268</xdr:rowOff>
    </xdr:from>
    <xdr:to>
      <xdr:col>36</xdr:col>
      <xdr:colOff>165100</xdr:colOff>
      <xdr:row>83</xdr:row>
      <xdr:rowOff>42418</xdr:rowOff>
    </xdr:to>
    <xdr:sp macro="" textlink="">
      <xdr:nvSpPr>
        <xdr:cNvPr id="369" name="楕円 368"/>
        <xdr:cNvSpPr/>
      </xdr:nvSpPr>
      <xdr:spPr>
        <a:xfrm>
          <a:off x="6235700" y="136568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162306</xdr:rowOff>
    </xdr:from>
    <xdr:to>
      <xdr:col>41</xdr:col>
      <xdr:colOff>50800</xdr:colOff>
      <xdr:row>82</xdr:row>
      <xdr:rowOff>163068</xdr:rowOff>
    </xdr:to>
    <xdr:cxnSp macro="">
      <xdr:nvCxnSpPr>
        <xdr:cNvPr id="370" name="直線コネクタ 369"/>
        <xdr:cNvCxnSpPr/>
      </xdr:nvCxnSpPr>
      <xdr:spPr>
        <a:xfrm flipV="1">
          <a:off x="6286500" y="13706856"/>
          <a:ext cx="7937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71" name="n_1aveValue【公営住宅】&#10;一人当たり面積"/>
        <xdr:cNvSpPr txBox="1"/>
      </xdr:nvSpPr>
      <xdr:spPr>
        <a:xfrm>
          <a:off x="8458277" y="1386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141749</xdr:rowOff>
    </xdr:from>
    <xdr:ext cx="469744" cy="259045"/>
    <xdr:sp macro="" textlink="">
      <xdr:nvSpPr>
        <xdr:cNvPr id="372" name="n_2aveValue【公営住宅】&#10;一人当たり面積"/>
        <xdr:cNvSpPr txBox="1"/>
      </xdr:nvSpPr>
      <xdr:spPr>
        <a:xfrm>
          <a:off x="7677227" y="1385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135653</xdr:rowOff>
    </xdr:from>
    <xdr:ext cx="469744" cy="259045"/>
    <xdr:sp macro="" textlink="">
      <xdr:nvSpPr>
        <xdr:cNvPr id="373" name="n_3aveValue【公営住宅】&#10;一人当たり面積"/>
        <xdr:cNvSpPr txBox="1"/>
      </xdr:nvSpPr>
      <xdr:spPr>
        <a:xfrm>
          <a:off x="6864427" y="1384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99840</xdr:rowOff>
    </xdr:from>
    <xdr:ext cx="469744" cy="259045"/>
    <xdr:sp macro="" textlink="">
      <xdr:nvSpPr>
        <xdr:cNvPr id="374" name="n_4aveValue【公営住宅】&#10;一人当たり面積"/>
        <xdr:cNvSpPr txBox="1"/>
      </xdr:nvSpPr>
      <xdr:spPr>
        <a:xfrm>
          <a:off x="6070677" y="138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59707</xdr:rowOff>
    </xdr:from>
    <xdr:ext cx="469744" cy="259045"/>
    <xdr:sp macro="" textlink="">
      <xdr:nvSpPr>
        <xdr:cNvPr id="375" name="n_1mainValue【公営住宅】&#10;一人当たり面積"/>
        <xdr:cNvSpPr txBox="1"/>
      </xdr:nvSpPr>
      <xdr:spPr>
        <a:xfrm>
          <a:off x="8458277" y="1343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61231</xdr:rowOff>
    </xdr:from>
    <xdr:ext cx="469744" cy="259045"/>
    <xdr:sp macro="" textlink="">
      <xdr:nvSpPr>
        <xdr:cNvPr id="376" name="n_2mainValue【公営住宅】&#10;一人当たり面積"/>
        <xdr:cNvSpPr txBox="1"/>
      </xdr:nvSpPr>
      <xdr:spPr>
        <a:xfrm>
          <a:off x="7677227" y="1344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58183</xdr:rowOff>
    </xdr:from>
    <xdr:ext cx="469744" cy="259045"/>
    <xdr:sp macro="" textlink="">
      <xdr:nvSpPr>
        <xdr:cNvPr id="377" name="n_3mainValue【公営住宅】&#10;一人当たり面積"/>
        <xdr:cNvSpPr txBox="1"/>
      </xdr:nvSpPr>
      <xdr:spPr>
        <a:xfrm>
          <a:off x="6864427" y="1343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58945</xdr:rowOff>
    </xdr:from>
    <xdr:ext cx="469744" cy="259045"/>
    <xdr:sp macro="" textlink="">
      <xdr:nvSpPr>
        <xdr:cNvPr id="378" name="n_4mainValue【公営住宅】&#10;一人当たり面積"/>
        <xdr:cNvSpPr txBox="1"/>
      </xdr:nvSpPr>
      <xdr:spPr>
        <a:xfrm>
          <a:off x="6070677" y="1343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6" name="直線コネクタ 405"/>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7" name="テキスト ボックス 406"/>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8" name="直線コネクタ 407"/>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9" name="テキスト ボックス 408"/>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0" name="直線コネクタ 409"/>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1" name="テキスト ボックス 410"/>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2" name="直線コネクタ 411"/>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3" name="テキスト ボックス 412"/>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89916</xdr:rowOff>
    </xdr:from>
    <xdr:to>
      <xdr:col>85</xdr:col>
      <xdr:colOff>126364</xdr:colOff>
      <xdr:row>42</xdr:row>
      <xdr:rowOff>57912</xdr:rowOff>
    </xdr:to>
    <xdr:cxnSp macro="">
      <xdr:nvCxnSpPr>
        <xdr:cNvPr id="417" name="直線コネクタ 416"/>
        <xdr:cNvCxnSpPr/>
      </xdr:nvCxnSpPr>
      <xdr:spPr>
        <a:xfrm flipV="1">
          <a:off x="14699614" y="5874766"/>
          <a:ext cx="0" cy="11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18" name="【認定こども園・幼稚園・保育所】&#10;有形固定資産減価償却率最小値テキスト"/>
        <xdr:cNvSpPr txBox="1"/>
      </xdr:nvSpPr>
      <xdr:spPr>
        <a:xfrm>
          <a:off x="14738350" y="7002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19" name="直線コネクタ 418"/>
        <xdr:cNvCxnSpPr/>
      </xdr:nvCxnSpPr>
      <xdr:spPr>
        <a:xfrm>
          <a:off x="14611350" y="69984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36593</xdr:rowOff>
    </xdr:from>
    <xdr:ext cx="405111" cy="259045"/>
    <xdr:sp macro="" textlink="">
      <xdr:nvSpPr>
        <xdr:cNvPr id="420" name="【認定こども園・幼稚園・保育所】&#10;有形固定資産減価償却率最大値テキスト"/>
        <xdr:cNvSpPr txBox="1"/>
      </xdr:nvSpPr>
      <xdr:spPr>
        <a:xfrm>
          <a:off x="14738350" y="5656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89916</xdr:rowOff>
    </xdr:from>
    <xdr:to>
      <xdr:col>86</xdr:col>
      <xdr:colOff>25400</xdr:colOff>
      <xdr:row>35</xdr:row>
      <xdr:rowOff>89916</xdr:rowOff>
    </xdr:to>
    <xdr:cxnSp macro="">
      <xdr:nvCxnSpPr>
        <xdr:cNvPr id="421" name="直線コネクタ 420"/>
        <xdr:cNvCxnSpPr/>
      </xdr:nvCxnSpPr>
      <xdr:spPr>
        <a:xfrm>
          <a:off x="14611350" y="58747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95267</xdr:rowOff>
    </xdr:from>
    <xdr:ext cx="405111" cy="259045"/>
    <xdr:sp macro="" textlink="">
      <xdr:nvSpPr>
        <xdr:cNvPr id="422" name="【認定こども園・幼稚園・保育所】&#10;有形固定資産減価償却率平均値テキスト"/>
        <xdr:cNvSpPr txBox="1"/>
      </xdr:nvSpPr>
      <xdr:spPr>
        <a:xfrm>
          <a:off x="14738350" y="6375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423" name="フローチャート: 判断 422"/>
        <xdr:cNvSpPr/>
      </xdr:nvSpPr>
      <xdr:spPr>
        <a:xfrm>
          <a:off x="14649450" y="63969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424" name="フローチャート: 判断 423"/>
        <xdr:cNvSpPr/>
      </xdr:nvSpPr>
      <xdr:spPr>
        <a:xfrm>
          <a:off x="13887450" y="63672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68834</xdr:rowOff>
    </xdr:from>
    <xdr:to>
      <xdr:col>76</xdr:col>
      <xdr:colOff>165100</xdr:colOff>
      <xdr:row>38</xdr:row>
      <xdr:rowOff>170434</xdr:rowOff>
    </xdr:to>
    <xdr:sp macro="" textlink="">
      <xdr:nvSpPr>
        <xdr:cNvPr id="425" name="フローチャート: 判断 424"/>
        <xdr:cNvSpPr/>
      </xdr:nvSpPr>
      <xdr:spPr>
        <a:xfrm>
          <a:off x="13093700" y="63489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82550</xdr:rowOff>
    </xdr:from>
    <xdr:to>
      <xdr:col>72</xdr:col>
      <xdr:colOff>38100</xdr:colOff>
      <xdr:row>39</xdr:row>
      <xdr:rowOff>12700</xdr:rowOff>
    </xdr:to>
    <xdr:sp macro="" textlink="">
      <xdr:nvSpPr>
        <xdr:cNvPr id="426" name="フローチャート: 判断 425"/>
        <xdr:cNvSpPr/>
      </xdr:nvSpPr>
      <xdr:spPr>
        <a:xfrm>
          <a:off x="12299950" y="63627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macro="" textlink="">
      <xdr:nvSpPr>
        <xdr:cNvPr id="427" name="フローチャート: 判断 426"/>
        <xdr:cNvSpPr/>
      </xdr:nvSpPr>
      <xdr:spPr>
        <a:xfrm>
          <a:off x="11487150" y="63604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45974</xdr:rowOff>
    </xdr:from>
    <xdr:to>
      <xdr:col>85</xdr:col>
      <xdr:colOff>177800</xdr:colOff>
      <xdr:row>37</xdr:row>
      <xdr:rowOff>147574</xdr:rowOff>
    </xdr:to>
    <xdr:sp macro="" textlink="">
      <xdr:nvSpPr>
        <xdr:cNvPr id="433" name="楕円 432"/>
        <xdr:cNvSpPr/>
      </xdr:nvSpPr>
      <xdr:spPr>
        <a:xfrm>
          <a:off x="14649450" y="616102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68851</xdr:rowOff>
    </xdr:from>
    <xdr:ext cx="405111" cy="259045"/>
    <xdr:sp macro="" textlink="">
      <xdr:nvSpPr>
        <xdr:cNvPr id="434" name="【認定こども園・幼稚園・保育所】&#10;有形固定資産減価償却率該当値テキスト"/>
        <xdr:cNvSpPr txBox="1"/>
      </xdr:nvSpPr>
      <xdr:spPr>
        <a:xfrm>
          <a:off x="14738350" y="6018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151130</xdr:rowOff>
    </xdr:from>
    <xdr:to>
      <xdr:col>81</xdr:col>
      <xdr:colOff>101600</xdr:colOff>
      <xdr:row>37</xdr:row>
      <xdr:rowOff>81280</xdr:rowOff>
    </xdr:to>
    <xdr:sp macro="" textlink="">
      <xdr:nvSpPr>
        <xdr:cNvPr id="435" name="楕円 434"/>
        <xdr:cNvSpPr/>
      </xdr:nvSpPr>
      <xdr:spPr>
        <a:xfrm>
          <a:off x="13887450" y="6101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30480</xdr:rowOff>
    </xdr:from>
    <xdr:to>
      <xdr:col>85</xdr:col>
      <xdr:colOff>127000</xdr:colOff>
      <xdr:row>37</xdr:row>
      <xdr:rowOff>96774</xdr:rowOff>
    </xdr:to>
    <xdr:cxnSp macro="">
      <xdr:nvCxnSpPr>
        <xdr:cNvPr id="436" name="直線コネクタ 435"/>
        <xdr:cNvCxnSpPr/>
      </xdr:nvCxnSpPr>
      <xdr:spPr>
        <a:xfrm>
          <a:off x="13938250" y="6145530"/>
          <a:ext cx="762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93980</xdr:rowOff>
    </xdr:from>
    <xdr:to>
      <xdr:col>76</xdr:col>
      <xdr:colOff>165100</xdr:colOff>
      <xdr:row>37</xdr:row>
      <xdr:rowOff>24130</xdr:rowOff>
    </xdr:to>
    <xdr:sp macro="" textlink="">
      <xdr:nvSpPr>
        <xdr:cNvPr id="437" name="楕円 436"/>
        <xdr:cNvSpPr/>
      </xdr:nvSpPr>
      <xdr:spPr>
        <a:xfrm>
          <a:off x="13093700" y="60439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144780</xdr:rowOff>
    </xdr:from>
    <xdr:to>
      <xdr:col>81</xdr:col>
      <xdr:colOff>50800</xdr:colOff>
      <xdr:row>37</xdr:row>
      <xdr:rowOff>30480</xdr:rowOff>
    </xdr:to>
    <xdr:cxnSp macro="">
      <xdr:nvCxnSpPr>
        <xdr:cNvPr id="438" name="直線コネクタ 437"/>
        <xdr:cNvCxnSpPr/>
      </xdr:nvCxnSpPr>
      <xdr:spPr>
        <a:xfrm>
          <a:off x="13144500" y="6094730"/>
          <a:ext cx="79375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132842</xdr:rowOff>
    </xdr:from>
    <xdr:to>
      <xdr:col>72</xdr:col>
      <xdr:colOff>38100</xdr:colOff>
      <xdr:row>37</xdr:row>
      <xdr:rowOff>62992</xdr:rowOff>
    </xdr:to>
    <xdr:sp macro="" textlink="">
      <xdr:nvSpPr>
        <xdr:cNvPr id="439" name="楕円 438"/>
        <xdr:cNvSpPr/>
      </xdr:nvSpPr>
      <xdr:spPr>
        <a:xfrm>
          <a:off x="12299950" y="60827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144780</xdr:rowOff>
    </xdr:from>
    <xdr:to>
      <xdr:col>76</xdr:col>
      <xdr:colOff>114300</xdr:colOff>
      <xdr:row>37</xdr:row>
      <xdr:rowOff>12192</xdr:rowOff>
    </xdr:to>
    <xdr:cxnSp macro="">
      <xdr:nvCxnSpPr>
        <xdr:cNvPr id="440" name="直線コネクタ 439"/>
        <xdr:cNvCxnSpPr/>
      </xdr:nvCxnSpPr>
      <xdr:spPr>
        <a:xfrm flipV="1">
          <a:off x="12344400" y="6094730"/>
          <a:ext cx="80010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68834</xdr:rowOff>
    </xdr:from>
    <xdr:to>
      <xdr:col>67</xdr:col>
      <xdr:colOff>101600</xdr:colOff>
      <xdr:row>36</xdr:row>
      <xdr:rowOff>170434</xdr:rowOff>
    </xdr:to>
    <xdr:sp macro="" textlink="">
      <xdr:nvSpPr>
        <xdr:cNvPr id="441" name="楕円 440"/>
        <xdr:cNvSpPr/>
      </xdr:nvSpPr>
      <xdr:spPr>
        <a:xfrm>
          <a:off x="11487150" y="60187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119634</xdr:rowOff>
    </xdr:from>
    <xdr:to>
      <xdr:col>71</xdr:col>
      <xdr:colOff>177800</xdr:colOff>
      <xdr:row>37</xdr:row>
      <xdr:rowOff>12192</xdr:rowOff>
    </xdr:to>
    <xdr:cxnSp macro="">
      <xdr:nvCxnSpPr>
        <xdr:cNvPr id="442" name="直線コネクタ 441"/>
        <xdr:cNvCxnSpPr/>
      </xdr:nvCxnSpPr>
      <xdr:spPr>
        <a:xfrm>
          <a:off x="11537950" y="6069584"/>
          <a:ext cx="806450" cy="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8399</xdr:rowOff>
    </xdr:from>
    <xdr:ext cx="405111" cy="259045"/>
    <xdr:sp macro="" textlink="">
      <xdr:nvSpPr>
        <xdr:cNvPr id="443" name="n_1aveValue【認定こども園・幼稚園・保育所】&#10;有形固定資産減価償却率"/>
        <xdr:cNvSpPr txBox="1"/>
      </xdr:nvSpPr>
      <xdr:spPr>
        <a:xfrm>
          <a:off x="13742044" y="645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161561</xdr:rowOff>
    </xdr:from>
    <xdr:ext cx="405111" cy="259045"/>
    <xdr:sp macro="" textlink="">
      <xdr:nvSpPr>
        <xdr:cNvPr id="444" name="n_2aveValue【認定こども園・幼稚園・保育所】&#10;有形固定資産減価償却率"/>
        <xdr:cNvSpPr txBox="1"/>
      </xdr:nvSpPr>
      <xdr:spPr>
        <a:xfrm>
          <a:off x="12960994" y="6441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3827</xdr:rowOff>
    </xdr:from>
    <xdr:ext cx="405111" cy="259045"/>
    <xdr:sp macro="" textlink="">
      <xdr:nvSpPr>
        <xdr:cNvPr id="445" name="n_3aveValue【認定こども園・幼稚園・保育所】&#10;有形固定資産減価償却率"/>
        <xdr:cNvSpPr txBox="1"/>
      </xdr:nvSpPr>
      <xdr:spPr>
        <a:xfrm>
          <a:off x="12167244"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1541</xdr:rowOff>
    </xdr:from>
    <xdr:ext cx="405111" cy="259045"/>
    <xdr:sp macro="" textlink="">
      <xdr:nvSpPr>
        <xdr:cNvPr id="446" name="n_4aveValue【認定こども園・幼稚園・保育所】&#10;有形固定資産減価償却率"/>
        <xdr:cNvSpPr txBox="1"/>
      </xdr:nvSpPr>
      <xdr:spPr>
        <a:xfrm>
          <a:off x="11354444" y="6446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97807</xdr:rowOff>
    </xdr:from>
    <xdr:ext cx="405111" cy="259045"/>
    <xdr:sp macro="" textlink="">
      <xdr:nvSpPr>
        <xdr:cNvPr id="447" name="n_1mainValue【認定こども園・幼稚園・保育所】&#10;有形固定資産減価償却率"/>
        <xdr:cNvSpPr txBox="1"/>
      </xdr:nvSpPr>
      <xdr:spPr>
        <a:xfrm>
          <a:off x="13742044" y="588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48" name="n_2mainValue【認定こども園・幼稚園・保育所】&#10;有形固定資産減価償却率"/>
        <xdr:cNvSpPr txBox="1"/>
      </xdr:nvSpPr>
      <xdr:spPr>
        <a:xfrm>
          <a:off x="12960994" y="582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79519</xdr:rowOff>
    </xdr:from>
    <xdr:ext cx="405111" cy="259045"/>
    <xdr:sp macro="" textlink="">
      <xdr:nvSpPr>
        <xdr:cNvPr id="449" name="n_3mainValue【認定こども園・幼稚園・保育所】&#10;有形固定資産減価償却率"/>
        <xdr:cNvSpPr txBox="1"/>
      </xdr:nvSpPr>
      <xdr:spPr>
        <a:xfrm>
          <a:off x="12167244" y="5864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15511</xdr:rowOff>
    </xdr:from>
    <xdr:ext cx="405111" cy="259045"/>
    <xdr:sp macro="" textlink="">
      <xdr:nvSpPr>
        <xdr:cNvPr id="450" name="n_4mainValue【認定こども園・幼稚園・保育所】&#10;有形固定資産減価償却率"/>
        <xdr:cNvSpPr txBox="1"/>
      </xdr:nvSpPr>
      <xdr:spPr>
        <a:xfrm>
          <a:off x="11354444" y="5800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0</xdr:rowOff>
    </xdr:to>
    <xdr:cxnSp macro="">
      <xdr:nvCxnSpPr>
        <xdr:cNvPr id="474" name="直線コネクタ 473"/>
        <xdr:cNvCxnSpPr/>
      </xdr:nvCxnSpPr>
      <xdr:spPr>
        <a:xfrm flipV="1">
          <a:off x="19951064" y="556514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5" name="【認定こども園・幼稚園・保育所】&#10;一人当たり面積最小値テキスト"/>
        <xdr:cNvSpPr txBox="1"/>
      </xdr:nvSpPr>
      <xdr:spPr>
        <a:xfrm>
          <a:off x="19989800"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6" name="直線コネクタ 475"/>
        <xdr:cNvCxnSpPr/>
      </xdr:nvCxnSpPr>
      <xdr:spPr>
        <a:xfrm>
          <a:off x="19881850" y="6940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7" name="【認定こども園・幼稚園・保育所】&#10;一人当たり面積最大値テキスト"/>
        <xdr:cNvSpPr txBox="1"/>
      </xdr:nvSpPr>
      <xdr:spPr>
        <a:xfrm>
          <a:off x="19989800" y="534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78" name="直線コネクタ 477"/>
        <xdr:cNvCxnSpPr/>
      </xdr:nvCxnSpPr>
      <xdr:spPr>
        <a:xfrm>
          <a:off x="19881850" y="5565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170197</xdr:rowOff>
    </xdr:from>
    <xdr:ext cx="469744" cy="259045"/>
    <xdr:sp macro="" textlink="">
      <xdr:nvSpPr>
        <xdr:cNvPr id="479" name="【認定こども園・幼稚園・保育所】&#10;一人当たり面積平均値テキスト"/>
        <xdr:cNvSpPr txBox="1"/>
      </xdr:nvSpPr>
      <xdr:spPr>
        <a:xfrm>
          <a:off x="19989800" y="62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480" name="フローチャート: 判断 479"/>
        <xdr:cNvSpPr/>
      </xdr:nvSpPr>
      <xdr:spPr>
        <a:xfrm>
          <a:off x="19900900" y="6427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81" name="フローチャート: 判断 480"/>
        <xdr:cNvSpPr/>
      </xdr:nvSpPr>
      <xdr:spPr>
        <a:xfrm>
          <a:off x="19157950" y="64427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482" name="フローチャート: 判断 481"/>
        <xdr:cNvSpPr/>
      </xdr:nvSpPr>
      <xdr:spPr>
        <a:xfrm>
          <a:off x="18345150" y="6435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483" name="フローチャート: 判断 482"/>
        <xdr:cNvSpPr/>
      </xdr:nvSpPr>
      <xdr:spPr>
        <a:xfrm>
          <a:off x="17551400" y="6435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484" name="フローチャート: 判断 483"/>
        <xdr:cNvSpPr/>
      </xdr:nvSpPr>
      <xdr:spPr>
        <a:xfrm>
          <a:off x="16757650" y="63741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109220</xdr:rowOff>
    </xdr:from>
    <xdr:to>
      <xdr:col>116</xdr:col>
      <xdr:colOff>114300</xdr:colOff>
      <xdr:row>41</xdr:row>
      <xdr:rowOff>39370</xdr:rowOff>
    </xdr:to>
    <xdr:sp macro="" textlink="">
      <xdr:nvSpPr>
        <xdr:cNvPr id="490" name="楕円 489"/>
        <xdr:cNvSpPr/>
      </xdr:nvSpPr>
      <xdr:spPr>
        <a:xfrm>
          <a:off x="19900900" y="6719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87647</xdr:rowOff>
    </xdr:from>
    <xdr:ext cx="469744" cy="259045"/>
    <xdr:sp macro="" textlink="">
      <xdr:nvSpPr>
        <xdr:cNvPr id="491" name="【認定こども園・幼稚園・保育所】&#10;一人当たり面積該当値テキスト"/>
        <xdr:cNvSpPr txBox="1"/>
      </xdr:nvSpPr>
      <xdr:spPr>
        <a:xfrm>
          <a:off x="19989800"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109220</xdr:rowOff>
    </xdr:from>
    <xdr:to>
      <xdr:col>112</xdr:col>
      <xdr:colOff>38100</xdr:colOff>
      <xdr:row>41</xdr:row>
      <xdr:rowOff>39370</xdr:rowOff>
    </xdr:to>
    <xdr:sp macro="" textlink="">
      <xdr:nvSpPr>
        <xdr:cNvPr id="492" name="楕円 491"/>
        <xdr:cNvSpPr/>
      </xdr:nvSpPr>
      <xdr:spPr>
        <a:xfrm>
          <a:off x="19157950" y="67195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160020</xdr:rowOff>
    </xdr:from>
    <xdr:to>
      <xdr:col>116</xdr:col>
      <xdr:colOff>63500</xdr:colOff>
      <xdr:row>40</xdr:row>
      <xdr:rowOff>160020</xdr:rowOff>
    </xdr:to>
    <xdr:cxnSp macro="">
      <xdr:nvCxnSpPr>
        <xdr:cNvPr id="493" name="直線コネクタ 492"/>
        <xdr:cNvCxnSpPr/>
      </xdr:nvCxnSpPr>
      <xdr:spPr>
        <a:xfrm>
          <a:off x="19202400" y="677037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109220</xdr:rowOff>
    </xdr:from>
    <xdr:to>
      <xdr:col>107</xdr:col>
      <xdr:colOff>101600</xdr:colOff>
      <xdr:row>41</xdr:row>
      <xdr:rowOff>39370</xdr:rowOff>
    </xdr:to>
    <xdr:sp macro="" textlink="">
      <xdr:nvSpPr>
        <xdr:cNvPr id="494" name="楕円 493"/>
        <xdr:cNvSpPr/>
      </xdr:nvSpPr>
      <xdr:spPr>
        <a:xfrm>
          <a:off x="18345150" y="6719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160020</xdr:rowOff>
    </xdr:from>
    <xdr:to>
      <xdr:col>111</xdr:col>
      <xdr:colOff>177800</xdr:colOff>
      <xdr:row>40</xdr:row>
      <xdr:rowOff>160020</xdr:rowOff>
    </xdr:to>
    <xdr:cxnSp macro="">
      <xdr:nvCxnSpPr>
        <xdr:cNvPr id="495" name="直線コネクタ 494"/>
        <xdr:cNvCxnSpPr/>
      </xdr:nvCxnSpPr>
      <xdr:spPr>
        <a:xfrm>
          <a:off x="18395950" y="677037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109220</xdr:rowOff>
    </xdr:from>
    <xdr:to>
      <xdr:col>102</xdr:col>
      <xdr:colOff>165100</xdr:colOff>
      <xdr:row>41</xdr:row>
      <xdr:rowOff>39370</xdr:rowOff>
    </xdr:to>
    <xdr:sp macro="" textlink="">
      <xdr:nvSpPr>
        <xdr:cNvPr id="496" name="楕円 495"/>
        <xdr:cNvSpPr/>
      </xdr:nvSpPr>
      <xdr:spPr>
        <a:xfrm>
          <a:off x="17551400" y="6719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160020</xdr:rowOff>
    </xdr:from>
    <xdr:to>
      <xdr:col>107</xdr:col>
      <xdr:colOff>50800</xdr:colOff>
      <xdr:row>40</xdr:row>
      <xdr:rowOff>160020</xdr:rowOff>
    </xdr:to>
    <xdr:cxnSp macro="">
      <xdr:nvCxnSpPr>
        <xdr:cNvPr id="497" name="直線コネクタ 496"/>
        <xdr:cNvCxnSpPr/>
      </xdr:nvCxnSpPr>
      <xdr:spPr>
        <a:xfrm>
          <a:off x="17602200" y="677037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109220</xdr:rowOff>
    </xdr:from>
    <xdr:to>
      <xdr:col>98</xdr:col>
      <xdr:colOff>38100</xdr:colOff>
      <xdr:row>41</xdr:row>
      <xdr:rowOff>39370</xdr:rowOff>
    </xdr:to>
    <xdr:sp macro="" textlink="">
      <xdr:nvSpPr>
        <xdr:cNvPr id="498" name="楕円 497"/>
        <xdr:cNvSpPr/>
      </xdr:nvSpPr>
      <xdr:spPr>
        <a:xfrm>
          <a:off x="16757650" y="67195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160020</xdr:rowOff>
    </xdr:from>
    <xdr:to>
      <xdr:col>102</xdr:col>
      <xdr:colOff>114300</xdr:colOff>
      <xdr:row>40</xdr:row>
      <xdr:rowOff>160020</xdr:rowOff>
    </xdr:to>
    <xdr:cxnSp macro="">
      <xdr:nvCxnSpPr>
        <xdr:cNvPr id="499" name="直線コネクタ 498"/>
        <xdr:cNvCxnSpPr/>
      </xdr:nvCxnSpPr>
      <xdr:spPr>
        <a:xfrm>
          <a:off x="16802100" y="67703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500" name="n_1aveValue【認定こども園・幼稚園・保育所】&#10;一人当たり面積"/>
        <xdr:cNvSpPr txBox="1"/>
      </xdr:nvSpPr>
      <xdr:spPr>
        <a:xfrm>
          <a:off x="189802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501" name="n_2aveValue【認定こども園・幼稚園・保育所】&#10;一人当たり面積"/>
        <xdr:cNvSpPr txBox="1"/>
      </xdr:nvSpPr>
      <xdr:spPr>
        <a:xfrm>
          <a:off x="1818012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502" name="n_3aveValue【認定こども園・幼稚園・保育所】&#10;一人当たり面積"/>
        <xdr:cNvSpPr txBox="1"/>
      </xdr:nvSpPr>
      <xdr:spPr>
        <a:xfrm>
          <a:off x="1738637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503" name="n_4aveValue【認定こども園・幼稚園・保育所】&#10;一人当たり面積"/>
        <xdr:cNvSpPr txBox="1"/>
      </xdr:nvSpPr>
      <xdr:spPr>
        <a:xfrm>
          <a:off x="165926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30497</xdr:rowOff>
    </xdr:from>
    <xdr:ext cx="469744" cy="259045"/>
    <xdr:sp macro="" textlink="">
      <xdr:nvSpPr>
        <xdr:cNvPr id="504" name="n_1mainValue【認定こども園・幼稚園・保育所】&#10;一人当たり面積"/>
        <xdr:cNvSpPr txBox="1"/>
      </xdr:nvSpPr>
      <xdr:spPr>
        <a:xfrm>
          <a:off x="18980227" y="680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30497</xdr:rowOff>
    </xdr:from>
    <xdr:ext cx="469744" cy="259045"/>
    <xdr:sp macro="" textlink="">
      <xdr:nvSpPr>
        <xdr:cNvPr id="505" name="n_2mainValue【認定こども園・幼稚園・保育所】&#10;一人当たり面積"/>
        <xdr:cNvSpPr txBox="1"/>
      </xdr:nvSpPr>
      <xdr:spPr>
        <a:xfrm>
          <a:off x="18180127" y="680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30497</xdr:rowOff>
    </xdr:from>
    <xdr:ext cx="469744" cy="259045"/>
    <xdr:sp macro="" textlink="">
      <xdr:nvSpPr>
        <xdr:cNvPr id="506" name="n_3mainValue【認定こども園・幼稚園・保育所】&#10;一人当たり面積"/>
        <xdr:cNvSpPr txBox="1"/>
      </xdr:nvSpPr>
      <xdr:spPr>
        <a:xfrm>
          <a:off x="17386377" y="680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30497</xdr:rowOff>
    </xdr:from>
    <xdr:ext cx="469744" cy="259045"/>
    <xdr:sp macro="" textlink="">
      <xdr:nvSpPr>
        <xdr:cNvPr id="507" name="n_4mainValue【認定こども園・幼稚園・保育所】&#10;一人当たり面積"/>
        <xdr:cNvSpPr txBox="1"/>
      </xdr:nvSpPr>
      <xdr:spPr>
        <a:xfrm>
          <a:off x="16592627" y="680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9" name="直線コネクタ 518"/>
        <xdr:cNvCxnSpPr/>
      </xdr:nvCxnSpPr>
      <xdr:spPr>
        <a:xfrm>
          <a:off x="11207750" y="10464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20" name="テキスト ボックス 519"/>
        <xdr:cNvSpPr txBox="1"/>
      </xdr:nvSpPr>
      <xdr:spPr>
        <a:xfrm>
          <a:off x="10842791" y="10328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3" name="直線コネクタ 522"/>
        <xdr:cNvCxnSpPr/>
      </xdr:nvCxnSpPr>
      <xdr:spPr>
        <a:xfrm>
          <a:off x="11207750" y="9366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4" name="テキスト ボックス 523"/>
        <xdr:cNvSpPr txBox="1"/>
      </xdr:nvSpPr>
      <xdr:spPr>
        <a:xfrm>
          <a:off x="10842791" y="9230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117157</xdr:rowOff>
    </xdr:from>
    <xdr:to>
      <xdr:col>85</xdr:col>
      <xdr:colOff>126364</xdr:colOff>
      <xdr:row>64</xdr:row>
      <xdr:rowOff>28575</xdr:rowOff>
    </xdr:to>
    <xdr:cxnSp macro="">
      <xdr:nvCxnSpPr>
        <xdr:cNvPr id="528" name="直線コネクタ 527"/>
        <xdr:cNvCxnSpPr/>
      </xdr:nvCxnSpPr>
      <xdr:spPr>
        <a:xfrm flipV="1">
          <a:off x="14699614" y="9204007"/>
          <a:ext cx="0" cy="13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32402</xdr:rowOff>
    </xdr:from>
    <xdr:ext cx="405111" cy="259045"/>
    <xdr:sp macro="" textlink="">
      <xdr:nvSpPr>
        <xdr:cNvPr id="529" name="【学校施設】&#10;有形固定資産減価償却率最小値テキスト"/>
        <xdr:cNvSpPr txBox="1"/>
      </xdr:nvSpPr>
      <xdr:spPr>
        <a:xfrm>
          <a:off x="14738350"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28575</xdr:rowOff>
    </xdr:from>
    <xdr:to>
      <xdr:col>86</xdr:col>
      <xdr:colOff>25400</xdr:colOff>
      <xdr:row>64</xdr:row>
      <xdr:rowOff>28575</xdr:rowOff>
    </xdr:to>
    <xdr:cxnSp macro="">
      <xdr:nvCxnSpPr>
        <xdr:cNvPr id="530" name="直線コネクタ 529"/>
        <xdr:cNvCxnSpPr/>
      </xdr:nvCxnSpPr>
      <xdr:spPr>
        <a:xfrm>
          <a:off x="14611350" y="106013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63834</xdr:rowOff>
    </xdr:from>
    <xdr:ext cx="405111" cy="259045"/>
    <xdr:sp macro="" textlink="">
      <xdr:nvSpPr>
        <xdr:cNvPr id="531" name="【学校施設】&#10;有形固定資産減価償却率最大値テキスト"/>
        <xdr:cNvSpPr txBox="1"/>
      </xdr:nvSpPr>
      <xdr:spPr>
        <a:xfrm>
          <a:off x="14738350" y="8985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117157</xdr:rowOff>
    </xdr:from>
    <xdr:to>
      <xdr:col>86</xdr:col>
      <xdr:colOff>25400</xdr:colOff>
      <xdr:row>55</xdr:row>
      <xdr:rowOff>117157</xdr:rowOff>
    </xdr:to>
    <xdr:cxnSp macro="">
      <xdr:nvCxnSpPr>
        <xdr:cNvPr id="532" name="直線コネクタ 531"/>
        <xdr:cNvCxnSpPr/>
      </xdr:nvCxnSpPr>
      <xdr:spPr>
        <a:xfrm>
          <a:off x="14611350" y="92040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113365</xdr:rowOff>
    </xdr:from>
    <xdr:ext cx="405111" cy="259045"/>
    <xdr:sp macro="" textlink="">
      <xdr:nvSpPr>
        <xdr:cNvPr id="533" name="【学校施設】&#10;有形固定資産減価償却率平均値テキスト"/>
        <xdr:cNvSpPr txBox="1"/>
      </xdr:nvSpPr>
      <xdr:spPr>
        <a:xfrm>
          <a:off x="14738350" y="100257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134938</xdr:rowOff>
    </xdr:from>
    <xdr:to>
      <xdr:col>85</xdr:col>
      <xdr:colOff>177800</xdr:colOff>
      <xdr:row>61</xdr:row>
      <xdr:rowOff>65088</xdr:rowOff>
    </xdr:to>
    <xdr:sp macro="" textlink="">
      <xdr:nvSpPr>
        <xdr:cNvPr id="534" name="フローチャート: 判断 533"/>
        <xdr:cNvSpPr/>
      </xdr:nvSpPr>
      <xdr:spPr>
        <a:xfrm>
          <a:off x="14649450" y="100472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123507</xdr:rowOff>
    </xdr:from>
    <xdr:to>
      <xdr:col>81</xdr:col>
      <xdr:colOff>101600</xdr:colOff>
      <xdr:row>61</xdr:row>
      <xdr:rowOff>53657</xdr:rowOff>
    </xdr:to>
    <xdr:sp macro="" textlink="">
      <xdr:nvSpPr>
        <xdr:cNvPr id="535" name="フローチャート: 判断 534"/>
        <xdr:cNvSpPr/>
      </xdr:nvSpPr>
      <xdr:spPr>
        <a:xfrm>
          <a:off x="13887450" y="100358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103505</xdr:rowOff>
    </xdr:from>
    <xdr:to>
      <xdr:col>76</xdr:col>
      <xdr:colOff>165100</xdr:colOff>
      <xdr:row>61</xdr:row>
      <xdr:rowOff>33655</xdr:rowOff>
    </xdr:to>
    <xdr:sp macro="" textlink="">
      <xdr:nvSpPr>
        <xdr:cNvPr id="536" name="フローチャート: 判断 535"/>
        <xdr:cNvSpPr/>
      </xdr:nvSpPr>
      <xdr:spPr>
        <a:xfrm>
          <a:off x="13093700" y="100158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77788</xdr:rowOff>
    </xdr:from>
    <xdr:to>
      <xdr:col>72</xdr:col>
      <xdr:colOff>38100</xdr:colOff>
      <xdr:row>61</xdr:row>
      <xdr:rowOff>7938</xdr:rowOff>
    </xdr:to>
    <xdr:sp macro="" textlink="">
      <xdr:nvSpPr>
        <xdr:cNvPr id="537" name="フローチャート: 判断 536"/>
        <xdr:cNvSpPr/>
      </xdr:nvSpPr>
      <xdr:spPr>
        <a:xfrm>
          <a:off x="12299950" y="99901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63500</xdr:rowOff>
    </xdr:from>
    <xdr:to>
      <xdr:col>67</xdr:col>
      <xdr:colOff>101600</xdr:colOff>
      <xdr:row>60</xdr:row>
      <xdr:rowOff>165100</xdr:rowOff>
    </xdr:to>
    <xdr:sp macro="" textlink="">
      <xdr:nvSpPr>
        <xdr:cNvPr id="538" name="フローチャート: 判断 537"/>
        <xdr:cNvSpPr/>
      </xdr:nvSpPr>
      <xdr:spPr>
        <a:xfrm>
          <a:off x="1148715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544" name="楕円 543"/>
        <xdr:cNvSpPr/>
      </xdr:nvSpPr>
      <xdr:spPr>
        <a:xfrm>
          <a:off x="14649450" y="97536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29227</xdr:rowOff>
    </xdr:from>
    <xdr:ext cx="405111" cy="259045"/>
    <xdr:sp macro="" textlink="">
      <xdr:nvSpPr>
        <xdr:cNvPr id="545" name="【学校施設】&#10;有形固定資産減価償却率該当値テキスト"/>
        <xdr:cNvSpPr txBox="1"/>
      </xdr:nvSpPr>
      <xdr:spPr>
        <a:xfrm>
          <a:off x="14738350"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163513</xdr:rowOff>
    </xdr:from>
    <xdr:to>
      <xdr:col>81</xdr:col>
      <xdr:colOff>101600</xdr:colOff>
      <xdr:row>60</xdr:row>
      <xdr:rowOff>93663</xdr:rowOff>
    </xdr:to>
    <xdr:sp macro="" textlink="">
      <xdr:nvSpPr>
        <xdr:cNvPr id="546" name="楕円 545"/>
        <xdr:cNvSpPr/>
      </xdr:nvSpPr>
      <xdr:spPr>
        <a:xfrm>
          <a:off x="13887450" y="99107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60</xdr:row>
      <xdr:rowOff>42863</xdr:rowOff>
    </xdr:to>
    <xdr:cxnSp macro="">
      <xdr:nvCxnSpPr>
        <xdr:cNvPr id="547" name="直線コネクタ 546"/>
        <xdr:cNvCxnSpPr/>
      </xdr:nvCxnSpPr>
      <xdr:spPr>
        <a:xfrm flipV="1">
          <a:off x="13938250" y="9804400"/>
          <a:ext cx="762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157797</xdr:rowOff>
    </xdr:from>
    <xdr:to>
      <xdr:col>76</xdr:col>
      <xdr:colOff>165100</xdr:colOff>
      <xdr:row>60</xdr:row>
      <xdr:rowOff>87947</xdr:rowOff>
    </xdr:to>
    <xdr:sp macro="" textlink="">
      <xdr:nvSpPr>
        <xdr:cNvPr id="548" name="楕円 547"/>
        <xdr:cNvSpPr/>
      </xdr:nvSpPr>
      <xdr:spPr>
        <a:xfrm>
          <a:off x="13093700" y="99050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37147</xdr:rowOff>
    </xdr:from>
    <xdr:to>
      <xdr:col>81</xdr:col>
      <xdr:colOff>50800</xdr:colOff>
      <xdr:row>60</xdr:row>
      <xdr:rowOff>42863</xdr:rowOff>
    </xdr:to>
    <xdr:cxnSp macro="">
      <xdr:nvCxnSpPr>
        <xdr:cNvPr id="549" name="直線コネクタ 548"/>
        <xdr:cNvCxnSpPr/>
      </xdr:nvCxnSpPr>
      <xdr:spPr>
        <a:xfrm>
          <a:off x="13144500" y="9949497"/>
          <a:ext cx="7937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137795</xdr:rowOff>
    </xdr:from>
    <xdr:to>
      <xdr:col>72</xdr:col>
      <xdr:colOff>38100</xdr:colOff>
      <xdr:row>59</xdr:row>
      <xdr:rowOff>67945</xdr:rowOff>
    </xdr:to>
    <xdr:sp macro="" textlink="">
      <xdr:nvSpPr>
        <xdr:cNvPr id="550" name="楕円 549"/>
        <xdr:cNvSpPr/>
      </xdr:nvSpPr>
      <xdr:spPr>
        <a:xfrm>
          <a:off x="12299950" y="97199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17145</xdr:rowOff>
    </xdr:from>
    <xdr:to>
      <xdr:col>76</xdr:col>
      <xdr:colOff>114300</xdr:colOff>
      <xdr:row>60</xdr:row>
      <xdr:rowOff>37147</xdr:rowOff>
    </xdr:to>
    <xdr:cxnSp macro="">
      <xdr:nvCxnSpPr>
        <xdr:cNvPr id="551" name="直線コネクタ 550"/>
        <xdr:cNvCxnSpPr/>
      </xdr:nvCxnSpPr>
      <xdr:spPr>
        <a:xfrm>
          <a:off x="12344400" y="9764395"/>
          <a:ext cx="800100" cy="18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140653</xdr:rowOff>
    </xdr:from>
    <xdr:to>
      <xdr:col>67</xdr:col>
      <xdr:colOff>101600</xdr:colOff>
      <xdr:row>59</xdr:row>
      <xdr:rowOff>70803</xdr:rowOff>
    </xdr:to>
    <xdr:sp macro="" textlink="">
      <xdr:nvSpPr>
        <xdr:cNvPr id="552" name="楕円 551"/>
        <xdr:cNvSpPr/>
      </xdr:nvSpPr>
      <xdr:spPr>
        <a:xfrm>
          <a:off x="11487150" y="97228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17145</xdr:rowOff>
    </xdr:from>
    <xdr:to>
      <xdr:col>71</xdr:col>
      <xdr:colOff>177800</xdr:colOff>
      <xdr:row>59</xdr:row>
      <xdr:rowOff>20003</xdr:rowOff>
    </xdr:to>
    <xdr:cxnSp macro="">
      <xdr:nvCxnSpPr>
        <xdr:cNvPr id="553" name="直線コネクタ 552"/>
        <xdr:cNvCxnSpPr/>
      </xdr:nvCxnSpPr>
      <xdr:spPr>
        <a:xfrm flipV="1">
          <a:off x="11537950" y="9764395"/>
          <a:ext cx="80645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44784</xdr:rowOff>
    </xdr:from>
    <xdr:ext cx="405111" cy="259045"/>
    <xdr:sp macro="" textlink="">
      <xdr:nvSpPr>
        <xdr:cNvPr id="554" name="n_1aveValue【学校施設】&#10;有形固定資産減価償却率"/>
        <xdr:cNvSpPr txBox="1"/>
      </xdr:nvSpPr>
      <xdr:spPr>
        <a:xfrm>
          <a:off x="13742044" y="10122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24782</xdr:rowOff>
    </xdr:from>
    <xdr:ext cx="405111" cy="259045"/>
    <xdr:sp macro="" textlink="">
      <xdr:nvSpPr>
        <xdr:cNvPr id="555" name="n_2aveValue【学校施設】&#10;有形固定資産減価償却率"/>
        <xdr:cNvSpPr txBox="1"/>
      </xdr:nvSpPr>
      <xdr:spPr>
        <a:xfrm>
          <a:off x="12960994" y="1010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170515</xdr:rowOff>
    </xdr:from>
    <xdr:ext cx="405111" cy="259045"/>
    <xdr:sp macro="" textlink="">
      <xdr:nvSpPr>
        <xdr:cNvPr id="556" name="n_3aveValue【学校施設】&#10;有形固定資産減価償却率"/>
        <xdr:cNvSpPr txBox="1"/>
      </xdr:nvSpPr>
      <xdr:spPr>
        <a:xfrm>
          <a:off x="12167244" y="10076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557" name="n_4aveValue【学校施設】&#10;有形固定資産減価償却率"/>
        <xdr:cNvSpPr txBox="1"/>
      </xdr:nvSpPr>
      <xdr:spPr>
        <a:xfrm>
          <a:off x="113544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110190</xdr:rowOff>
    </xdr:from>
    <xdr:ext cx="405111" cy="259045"/>
    <xdr:sp macro="" textlink="">
      <xdr:nvSpPr>
        <xdr:cNvPr id="558" name="n_1mainValue【学校施設】&#10;有形固定資産減価償却率"/>
        <xdr:cNvSpPr txBox="1"/>
      </xdr:nvSpPr>
      <xdr:spPr>
        <a:xfrm>
          <a:off x="13742044" y="969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104474</xdr:rowOff>
    </xdr:from>
    <xdr:ext cx="405111" cy="259045"/>
    <xdr:sp macro="" textlink="">
      <xdr:nvSpPr>
        <xdr:cNvPr id="559" name="n_2mainValue【学校施設】&#10;有形固定資産減価償却率"/>
        <xdr:cNvSpPr txBox="1"/>
      </xdr:nvSpPr>
      <xdr:spPr>
        <a:xfrm>
          <a:off x="12960994" y="968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84472</xdr:rowOff>
    </xdr:from>
    <xdr:ext cx="405111" cy="259045"/>
    <xdr:sp macro="" textlink="">
      <xdr:nvSpPr>
        <xdr:cNvPr id="560" name="n_3mainValue【学校施設】&#10;有形固定資産減価償却率"/>
        <xdr:cNvSpPr txBox="1"/>
      </xdr:nvSpPr>
      <xdr:spPr>
        <a:xfrm>
          <a:off x="12167244" y="9501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87330</xdr:rowOff>
    </xdr:from>
    <xdr:ext cx="405111" cy="259045"/>
    <xdr:sp macro="" textlink="">
      <xdr:nvSpPr>
        <xdr:cNvPr id="561" name="n_4mainValue【学校施設】&#10;有形固定資産減価償却率"/>
        <xdr:cNvSpPr txBox="1"/>
      </xdr:nvSpPr>
      <xdr:spPr>
        <a:xfrm>
          <a:off x="11354444" y="9504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3" name="直線コネクタ 572"/>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4" name="テキスト ボックス 573"/>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5" name="直線コネクタ 574"/>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6" name="テキスト ボックス 575"/>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7" name="直線コネクタ 576"/>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8" name="テキスト ボックス 577"/>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9" name="直線コネクタ 578"/>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0" name="テキスト ボックス 579"/>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1" name="直線コネクタ 580"/>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2" name="テキスト ボックス 581"/>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3" name="直線コネクタ 582"/>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4" name="テキスト ボックス 583"/>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9797</xdr:rowOff>
    </xdr:from>
    <xdr:to>
      <xdr:col>116</xdr:col>
      <xdr:colOff>62864</xdr:colOff>
      <xdr:row>63</xdr:row>
      <xdr:rowOff>91440</xdr:rowOff>
    </xdr:to>
    <xdr:cxnSp macro="">
      <xdr:nvCxnSpPr>
        <xdr:cNvPr id="588" name="直線コネクタ 587"/>
        <xdr:cNvCxnSpPr/>
      </xdr:nvCxnSpPr>
      <xdr:spPr>
        <a:xfrm flipV="1">
          <a:off x="19951064" y="9096647"/>
          <a:ext cx="0" cy="140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95267</xdr:rowOff>
    </xdr:from>
    <xdr:ext cx="469744" cy="259045"/>
    <xdr:sp macro="" textlink="">
      <xdr:nvSpPr>
        <xdr:cNvPr id="589" name="【学校施設】&#10;一人当たり面積最小値テキスト"/>
        <xdr:cNvSpPr txBox="1"/>
      </xdr:nvSpPr>
      <xdr:spPr>
        <a:xfrm>
          <a:off x="19989800"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91440</xdr:rowOff>
    </xdr:from>
    <xdr:to>
      <xdr:col>116</xdr:col>
      <xdr:colOff>152400</xdr:colOff>
      <xdr:row>63</xdr:row>
      <xdr:rowOff>91440</xdr:rowOff>
    </xdr:to>
    <xdr:cxnSp macro="">
      <xdr:nvCxnSpPr>
        <xdr:cNvPr id="590" name="直線コネクタ 589"/>
        <xdr:cNvCxnSpPr/>
      </xdr:nvCxnSpPr>
      <xdr:spPr>
        <a:xfrm>
          <a:off x="19881850" y="10499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127924</xdr:rowOff>
    </xdr:from>
    <xdr:ext cx="469744" cy="259045"/>
    <xdr:sp macro="" textlink="">
      <xdr:nvSpPr>
        <xdr:cNvPr id="591" name="【学校施設】&#10;一人当たり面積最大値テキスト"/>
        <xdr:cNvSpPr txBox="1"/>
      </xdr:nvSpPr>
      <xdr:spPr>
        <a:xfrm>
          <a:off x="19989800" y="888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9797</xdr:rowOff>
    </xdr:from>
    <xdr:to>
      <xdr:col>116</xdr:col>
      <xdr:colOff>152400</xdr:colOff>
      <xdr:row>55</xdr:row>
      <xdr:rowOff>9797</xdr:rowOff>
    </xdr:to>
    <xdr:cxnSp macro="">
      <xdr:nvCxnSpPr>
        <xdr:cNvPr id="592" name="直線コネクタ 591"/>
        <xdr:cNvCxnSpPr/>
      </xdr:nvCxnSpPr>
      <xdr:spPr>
        <a:xfrm>
          <a:off x="19881850" y="90966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56623</xdr:rowOff>
    </xdr:from>
    <xdr:ext cx="469744" cy="259045"/>
    <xdr:sp macro="" textlink="">
      <xdr:nvSpPr>
        <xdr:cNvPr id="593" name="【学校施設】&#10;一人当たり面積平均値テキスト"/>
        <xdr:cNvSpPr txBox="1"/>
      </xdr:nvSpPr>
      <xdr:spPr>
        <a:xfrm>
          <a:off x="19989800" y="980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78196</xdr:rowOff>
    </xdr:from>
    <xdr:to>
      <xdr:col>116</xdr:col>
      <xdr:colOff>114300</xdr:colOff>
      <xdr:row>60</xdr:row>
      <xdr:rowOff>8346</xdr:rowOff>
    </xdr:to>
    <xdr:sp macro="" textlink="">
      <xdr:nvSpPr>
        <xdr:cNvPr id="594" name="フローチャート: 判断 593"/>
        <xdr:cNvSpPr/>
      </xdr:nvSpPr>
      <xdr:spPr>
        <a:xfrm>
          <a:off x="19900900" y="98254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92891</xdr:rowOff>
    </xdr:from>
    <xdr:to>
      <xdr:col>112</xdr:col>
      <xdr:colOff>38100</xdr:colOff>
      <xdr:row>60</xdr:row>
      <xdr:rowOff>23041</xdr:rowOff>
    </xdr:to>
    <xdr:sp macro="" textlink="">
      <xdr:nvSpPr>
        <xdr:cNvPr id="595" name="フローチャート: 判断 594"/>
        <xdr:cNvSpPr/>
      </xdr:nvSpPr>
      <xdr:spPr>
        <a:xfrm>
          <a:off x="19157950" y="98401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87993</xdr:rowOff>
    </xdr:from>
    <xdr:to>
      <xdr:col>107</xdr:col>
      <xdr:colOff>101600</xdr:colOff>
      <xdr:row>60</xdr:row>
      <xdr:rowOff>18143</xdr:rowOff>
    </xdr:to>
    <xdr:sp macro="" textlink="">
      <xdr:nvSpPr>
        <xdr:cNvPr id="596" name="フローチャート: 判断 595"/>
        <xdr:cNvSpPr/>
      </xdr:nvSpPr>
      <xdr:spPr>
        <a:xfrm>
          <a:off x="18345150" y="98352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102688</xdr:rowOff>
    </xdr:from>
    <xdr:to>
      <xdr:col>102</xdr:col>
      <xdr:colOff>165100</xdr:colOff>
      <xdr:row>60</xdr:row>
      <xdr:rowOff>32838</xdr:rowOff>
    </xdr:to>
    <xdr:sp macro="" textlink="">
      <xdr:nvSpPr>
        <xdr:cNvPr id="597" name="フローチャート: 判断 596"/>
        <xdr:cNvSpPr/>
      </xdr:nvSpPr>
      <xdr:spPr>
        <a:xfrm>
          <a:off x="17551400" y="98499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78196</xdr:rowOff>
    </xdr:from>
    <xdr:to>
      <xdr:col>98</xdr:col>
      <xdr:colOff>38100</xdr:colOff>
      <xdr:row>59</xdr:row>
      <xdr:rowOff>8346</xdr:rowOff>
    </xdr:to>
    <xdr:sp macro="" textlink="">
      <xdr:nvSpPr>
        <xdr:cNvPr id="598" name="フローチャート: 判断 597"/>
        <xdr:cNvSpPr/>
      </xdr:nvSpPr>
      <xdr:spPr>
        <a:xfrm>
          <a:off x="16757650" y="96603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61867</xdr:rowOff>
    </xdr:from>
    <xdr:to>
      <xdr:col>116</xdr:col>
      <xdr:colOff>114300</xdr:colOff>
      <xdr:row>59</xdr:row>
      <xdr:rowOff>163467</xdr:rowOff>
    </xdr:to>
    <xdr:sp macro="" textlink="">
      <xdr:nvSpPr>
        <xdr:cNvPr id="604" name="楕円 603"/>
        <xdr:cNvSpPr/>
      </xdr:nvSpPr>
      <xdr:spPr>
        <a:xfrm>
          <a:off x="19900900" y="980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84744</xdr:rowOff>
    </xdr:from>
    <xdr:ext cx="469744" cy="259045"/>
    <xdr:sp macro="" textlink="">
      <xdr:nvSpPr>
        <xdr:cNvPr id="605" name="【学校施設】&#10;一人当たり面積該当値テキスト"/>
        <xdr:cNvSpPr txBox="1"/>
      </xdr:nvSpPr>
      <xdr:spPr>
        <a:xfrm>
          <a:off x="19989800" y="966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70031</xdr:rowOff>
    </xdr:from>
    <xdr:to>
      <xdr:col>112</xdr:col>
      <xdr:colOff>38100</xdr:colOff>
      <xdr:row>60</xdr:row>
      <xdr:rowOff>181</xdr:rowOff>
    </xdr:to>
    <xdr:sp macro="" textlink="">
      <xdr:nvSpPr>
        <xdr:cNvPr id="606" name="楕円 605"/>
        <xdr:cNvSpPr/>
      </xdr:nvSpPr>
      <xdr:spPr>
        <a:xfrm>
          <a:off x="19157950" y="98172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112667</xdr:rowOff>
    </xdr:from>
    <xdr:to>
      <xdr:col>116</xdr:col>
      <xdr:colOff>63500</xdr:colOff>
      <xdr:row>59</xdr:row>
      <xdr:rowOff>120831</xdr:rowOff>
    </xdr:to>
    <xdr:cxnSp macro="">
      <xdr:nvCxnSpPr>
        <xdr:cNvPr id="607" name="直線コネクタ 606"/>
        <xdr:cNvCxnSpPr/>
      </xdr:nvCxnSpPr>
      <xdr:spPr>
        <a:xfrm flipV="1">
          <a:off x="19202400" y="9859917"/>
          <a:ext cx="7493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73297</xdr:rowOff>
    </xdr:from>
    <xdr:to>
      <xdr:col>107</xdr:col>
      <xdr:colOff>101600</xdr:colOff>
      <xdr:row>60</xdr:row>
      <xdr:rowOff>3447</xdr:rowOff>
    </xdr:to>
    <xdr:sp macro="" textlink="">
      <xdr:nvSpPr>
        <xdr:cNvPr id="608" name="楕円 607"/>
        <xdr:cNvSpPr/>
      </xdr:nvSpPr>
      <xdr:spPr>
        <a:xfrm>
          <a:off x="18345150" y="98205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120831</xdr:rowOff>
    </xdr:from>
    <xdr:to>
      <xdr:col>111</xdr:col>
      <xdr:colOff>177800</xdr:colOff>
      <xdr:row>59</xdr:row>
      <xdr:rowOff>124097</xdr:rowOff>
    </xdr:to>
    <xdr:cxnSp macro="">
      <xdr:nvCxnSpPr>
        <xdr:cNvPr id="609" name="直線コネクタ 608"/>
        <xdr:cNvCxnSpPr/>
      </xdr:nvCxnSpPr>
      <xdr:spPr>
        <a:xfrm flipV="1">
          <a:off x="18395950" y="9868081"/>
          <a:ext cx="8064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68399</xdr:rowOff>
    </xdr:from>
    <xdr:to>
      <xdr:col>102</xdr:col>
      <xdr:colOff>165100</xdr:colOff>
      <xdr:row>59</xdr:row>
      <xdr:rowOff>169999</xdr:rowOff>
    </xdr:to>
    <xdr:sp macro="" textlink="">
      <xdr:nvSpPr>
        <xdr:cNvPr id="610" name="楕円 609"/>
        <xdr:cNvSpPr/>
      </xdr:nvSpPr>
      <xdr:spPr>
        <a:xfrm>
          <a:off x="17551400" y="98156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119199</xdr:rowOff>
    </xdr:from>
    <xdr:to>
      <xdr:col>107</xdr:col>
      <xdr:colOff>50800</xdr:colOff>
      <xdr:row>59</xdr:row>
      <xdr:rowOff>124097</xdr:rowOff>
    </xdr:to>
    <xdr:cxnSp macro="">
      <xdr:nvCxnSpPr>
        <xdr:cNvPr id="611" name="直線コネクタ 610"/>
        <xdr:cNvCxnSpPr/>
      </xdr:nvCxnSpPr>
      <xdr:spPr>
        <a:xfrm>
          <a:off x="17602200" y="9866449"/>
          <a:ext cx="79375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120650</xdr:rowOff>
    </xdr:from>
    <xdr:to>
      <xdr:col>98</xdr:col>
      <xdr:colOff>38100</xdr:colOff>
      <xdr:row>60</xdr:row>
      <xdr:rowOff>50800</xdr:rowOff>
    </xdr:to>
    <xdr:sp macro="" textlink="">
      <xdr:nvSpPr>
        <xdr:cNvPr id="612" name="楕円 611"/>
        <xdr:cNvSpPr/>
      </xdr:nvSpPr>
      <xdr:spPr>
        <a:xfrm>
          <a:off x="16757650" y="98679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119199</xdr:rowOff>
    </xdr:from>
    <xdr:to>
      <xdr:col>102</xdr:col>
      <xdr:colOff>114300</xdr:colOff>
      <xdr:row>60</xdr:row>
      <xdr:rowOff>0</xdr:rowOff>
    </xdr:to>
    <xdr:cxnSp macro="">
      <xdr:nvCxnSpPr>
        <xdr:cNvPr id="613" name="直線コネクタ 612"/>
        <xdr:cNvCxnSpPr/>
      </xdr:nvCxnSpPr>
      <xdr:spPr>
        <a:xfrm flipV="1">
          <a:off x="16802100" y="9866449"/>
          <a:ext cx="800100" cy="4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14168</xdr:rowOff>
    </xdr:from>
    <xdr:ext cx="469744" cy="259045"/>
    <xdr:sp macro="" textlink="">
      <xdr:nvSpPr>
        <xdr:cNvPr id="614" name="n_1aveValue【学校施設】&#10;一人当たり面積"/>
        <xdr:cNvSpPr txBox="1"/>
      </xdr:nvSpPr>
      <xdr:spPr>
        <a:xfrm>
          <a:off x="18980227" y="992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9270</xdr:rowOff>
    </xdr:from>
    <xdr:ext cx="469744" cy="259045"/>
    <xdr:sp macro="" textlink="">
      <xdr:nvSpPr>
        <xdr:cNvPr id="615" name="n_2aveValue【学校施設】&#10;一人当たり面積"/>
        <xdr:cNvSpPr txBox="1"/>
      </xdr:nvSpPr>
      <xdr:spPr>
        <a:xfrm>
          <a:off x="18180127" y="992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23965</xdr:rowOff>
    </xdr:from>
    <xdr:ext cx="469744" cy="259045"/>
    <xdr:sp macro="" textlink="">
      <xdr:nvSpPr>
        <xdr:cNvPr id="616" name="n_3aveValue【学校施設】&#10;一人当たり面積"/>
        <xdr:cNvSpPr txBox="1"/>
      </xdr:nvSpPr>
      <xdr:spPr>
        <a:xfrm>
          <a:off x="17386377" y="993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24873</xdr:rowOff>
    </xdr:from>
    <xdr:ext cx="469744" cy="259045"/>
    <xdr:sp macro="" textlink="">
      <xdr:nvSpPr>
        <xdr:cNvPr id="617" name="n_4aveValue【学校施設】&#10;一人当たり面積"/>
        <xdr:cNvSpPr txBox="1"/>
      </xdr:nvSpPr>
      <xdr:spPr>
        <a:xfrm>
          <a:off x="16592627" y="944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16708</xdr:rowOff>
    </xdr:from>
    <xdr:ext cx="469744" cy="259045"/>
    <xdr:sp macro="" textlink="">
      <xdr:nvSpPr>
        <xdr:cNvPr id="618" name="n_1mainValue【学校施設】&#10;一人当たり面積"/>
        <xdr:cNvSpPr txBox="1"/>
      </xdr:nvSpPr>
      <xdr:spPr>
        <a:xfrm>
          <a:off x="18980227" y="959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19974</xdr:rowOff>
    </xdr:from>
    <xdr:ext cx="469744" cy="259045"/>
    <xdr:sp macro="" textlink="">
      <xdr:nvSpPr>
        <xdr:cNvPr id="619" name="n_2mainValue【学校施設】&#10;一人当たり面積"/>
        <xdr:cNvSpPr txBox="1"/>
      </xdr:nvSpPr>
      <xdr:spPr>
        <a:xfrm>
          <a:off x="18180127" y="960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15076</xdr:rowOff>
    </xdr:from>
    <xdr:ext cx="469744" cy="259045"/>
    <xdr:sp macro="" textlink="">
      <xdr:nvSpPr>
        <xdr:cNvPr id="620" name="n_3mainValue【学校施設】&#10;一人当たり面積"/>
        <xdr:cNvSpPr txBox="1"/>
      </xdr:nvSpPr>
      <xdr:spPr>
        <a:xfrm>
          <a:off x="17386377" y="959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41927</xdr:rowOff>
    </xdr:from>
    <xdr:ext cx="469744" cy="259045"/>
    <xdr:sp macro="" textlink="">
      <xdr:nvSpPr>
        <xdr:cNvPr id="621" name="n_4mainValue【学校施設】&#10;一人当たり面積"/>
        <xdr:cNvSpPr txBox="1"/>
      </xdr:nvSpPr>
      <xdr:spPr>
        <a:xfrm>
          <a:off x="16592627" y="99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各施設の有形固定資産減価償却率は、類似団体平均より低くなっている。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橋りょう・トンネル、公営住宅については、久留米市社会資本総合整備計画に基づき、社会資本整備総合交付金を活用した計画的な整備を進めている。また、老朽化が進行している公営住宅の計画的な除却により償却率が低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認定こども園・幼稚園・保育所については、第２期くるめ子どもの笑顔プランに基づき、私立保育所等の施設整備を実施し償却率が低くなっている。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久留米市の学校施設は、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年代後半から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年代に集中的に整備されたものが多く償却率が上昇に転じて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令和２年度に策定した久留米市学校施設長寿命化計画に基づいた、計画的な長寿命化が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により令和３年度の減価償却率が減少した。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303,052
298,897
229.96
158,053,036
156,685,656
995,646
73,754,152
137,909,484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34290</xdr:rowOff>
    </xdr:from>
    <xdr:to>
      <xdr:col>24</xdr:col>
      <xdr:colOff>62865</xdr:colOff>
      <xdr:row>42</xdr:row>
      <xdr:rowOff>28575</xdr:rowOff>
    </xdr:to>
    <xdr:cxnSp macro="">
      <xdr:nvCxnSpPr>
        <xdr:cNvPr id="57" name="直線コネクタ 56"/>
        <xdr:cNvCxnSpPr/>
      </xdr:nvCxnSpPr>
      <xdr:spPr>
        <a:xfrm flipV="1">
          <a:off x="4177665" y="5488940"/>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図書館】&#10;有形固定資産減価償却率最小値テキスト"/>
        <xdr:cNvSpPr txBox="1"/>
      </xdr:nvSpPr>
      <xdr:spPr>
        <a:xfrm>
          <a:off x="4216400" y="697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108450" y="69691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152417</xdr:rowOff>
    </xdr:from>
    <xdr:ext cx="405111" cy="259045"/>
    <xdr:sp macro="" textlink="">
      <xdr:nvSpPr>
        <xdr:cNvPr id="60" name="【図書館】&#10;有形固定資産減価償却率最大値テキスト"/>
        <xdr:cNvSpPr txBox="1"/>
      </xdr:nvSpPr>
      <xdr:spPr>
        <a:xfrm>
          <a:off x="4216400" y="527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34290</xdr:rowOff>
    </xdr:from>
    <xdr:to>
      <xdr:col>24</xdr:col>
      <xdr:colOff>152400</xdr:colOff>
      <xdr:row>33</xdr:row>
      <xdr:rowOff>34290</xdr:rowOff>
    </xdr:to>
    <xdr:cxnSp macro="">
      <xdr:nvCxnSpPr>
        <xdr:cNvPr id="61" name="直線コネクタ 60"/>
        <xdr:cNvCxnSpPr/>
      </xdr:nvCxnSpPr>
      <xdr:spPr>
        <a:xfrm>
          <a:off x="4108450" y="5488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25417</xdr:rowOff>
    </xdr:from>
    <xdr:ext cx="405111" cy="259045"/>
    <xdr:sp macro="" textlink="">
      <xdr:nvSpPr>
        <xdr:cNvPr id="62" name="【図書館】&#10;有形固定資産減価償却率平均値テキスト"/>
        <xdr:cNvSpPr txBox="1"/>
      </xdr:nvSpPr>
      <xdr:spPr>
        <a:xfrm>
          <a:off x="4216400" y="5810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xdr:rowOff>
    </xdr:from>
    <xdr:to>
      <xdr:col>24</xdr:col>
      <xdr:colOff>114300</xdr:colOff>
      <xdr:row>36</xdr:row>
      <xdr:rowOff>104140</xdr:rowOff>
    </xdr:to>
    <xdr:sp macro="" textlink="">
      <xdr:nvSpPr>
        <xdr:cNvPr id="63" name="フローチャート: 判断 62"/>
        <xdr:cNvSpPr/>
      </xdr:nvSpPr>
      <xdr:spPr>
        <a:xfrm>
          <a:off x="4127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168275</xdr:rowOff>
    </xdr:from>
    <xdr:to>
      <xdr:col>20</xdr:col>
      <xdr:colOff>38100</xdr:colOff>
      <xdr:row>36</xdr:row>
      <xdr:rowOff>98425</xdr:rowOff>
    </xdr:to>
    <xdr:sp macro="" textlink="">
      <xdr:nvSpPr>
        <xdr:cNvPr id="64" name="フローチャート: 判断 63"/>
        <xdr:cNvSpPr/>
      </xdr:nvSpPr>
      <xdr:spPr>
        <a:xfrm>
          <a:off x="3384550" y="59467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137795</xdr:rowOff>
    </xdr:from>
    <xdr:to>
      <xdr:col>15</xdr:col>
      <xdr:colOff>101600</xdr:colOff>
      <xdr:row>36</xdr:row>
      <xdr:rowOff>67945</xdr:rowOff>
    </xdr:to>
    <xdr:sp macro="" textlink="">
      <xdr:nvSpPr>
        <xdr:cNvPr id="65" name="フローチャート: 判断 64"/>
        <xdr:cNvSpPr/>
      </xdr:nvSpPr>
      <xdr:spPr>
        <a:xfrm>
          <a:off x="2571750" y="59226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111125</xdr:rowOff>
    </xdr:from>
    <xdr:to>
      <xdr:col>10</xdr:col>
      <xdr:colOff>165100</xdr:colOff>
      <xdr:row>36</xdr:row>
      <xdr:rowOff>41275</xdr:rowOff>
    </xdr:to>
    <xdr:sp macro="" textlink="">
      <xdr:nvSpPr>
        <xdr:cNvPr id="66" name="フローチャート: 判断 65"/>
        <xdr:cNvSpPr/>
      </xdr:nvSpPr>
      <xdr:spPr>
        <a:xfrm>
          <a:off x="1778000" y="58959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80645</xdr:rowOff>
    </xdr:from>
    <xdr:to>
      <xdr:col>6</xdr:col>
      <xdr:colOff>38100</xdr:colOff>
      <xdr:row>36</xdr:row>
      <xdr:rowOff>10795</xdr:rowOff>
    </xdr:to>
    <xdr:sp macro="" textlink="">
      <xdr:nvSpPr>
        <xdr:cNvPr id="67" name="フローチャート: 判断 66"/>
        <xdr:cNvSpPr/>
      </xdr:nvSpPr>
      <xdr:spPr>
        <a:xfrm>
          <a:off x="984250" y="58654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73" name="楕円 72"/>
        <xdr:cNvSpPr/>
      </xdr:nvSpPr>
      <xdr:spPr>
        <a:xfrm>
          <a:off x="4127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22877</xdr:rowOff>
    </xdr:from>
    <xdr:ext cx="405111" cy="259045"/>
    <xdr:sp macro="" textlink="">
      <xdr:nvSpPr>
        <xdr:cNvPr id="74" name="【図書館】&#10;有形固定資産減価償却率該当値テキスト"/>
        <xdr:cNvSpPr txBox="1"/>
      </xdr:nvSpPr>
      <xdr:spPr>
        <a:xfrm>
          <a:off x="4216400"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143510</xdr:rowOff>
    </xdr:from>
    <xdr:to>
      <xdr:col>20</xdr:col>
      <xdr:colOff>38100</xdr:colOff>
      <xdr:row>40</xdr:row>
      <xdr:rowOff>73660</xdr:rowOff>
    </xdr:to>
    <xdr:sp macro="" textlink="">
      <xdr:nvSpPr>
        <xdr:cNvPr id="75" name="楕円 74"/>
        <xdr:cNvSpPr/>
      </xdr:nvSpPr>
      <xdr:spPr>
        <a:xfrm>
          <a:off x="3384550" y="65887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95250</xdr:rowOff>
    </xdr:from>
    <xdr:to>
      <xdr:col>24</xdr:col>
      <xdr:colOff>63500</xdr:colOff>
      <xdr:row>40</xdr:row>
      <xdr:rowOff>22860</xdr:rowOff>
    </xdr:to>
    <xdr:cxnSp macro="">
      <xdr:nvCxnSpPr>
        <xdr:cNvPr id="76" name="直線コネクタ 75"/>
        <xdr:cNvCxnSpPr/>
      </xdr:nvCxnSpPr>
      <xdr:spPr>
        <a:xfrm flipV="1">
          <a:off x="3429000" y="6045200"/>
          <a:ext cx="749300" cy="58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101600</xdr:rowOff>
    </xdr:from>
    <xdr:to>
      <xdr:col>15</xdr:col>
      <xdr:colOff>101600</xdr:colOff>
      <xdr:row>40</xdr:row>
      <xdr:rowOff>31750</xdr:rowOff>
    </xdr:to>
    <xdr:sp macro="" textlink="">
      <xdr:nvSpPr>
        <xdr:cNvPr id="77" name="楕円 76"/>
        <xdr:cNvSpPr/>
      </xdr:nvSpPr>
      <xdr:spPr>
        <a:xfrm>
          <a:off x="2571750" y="6546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152400</xdr:rowOff>
    </xdr:from>
    <xdr:to>
      <xdr:col>19</xdr:col>
      <xdr:colOff>177800</xdr:colOff>
      <xdr:row>40</xdr:row>
      <xdr:rowOff>22860</xdr:rowOff>
    </xdr:to>
    <xdr:cxnSp macro="">
      <xdr:nvCxnSpPr>
        <xdr:cNvPr id="78" name="直線コネクタ 77"/>
        <xdr:cNvCxnSpPr/>
      </xdr:nvCxnSpPr>
      <xdr:spPr>
        <a:xfrm>
          <a:off x="2622550" y="6597650"/>
          <a:ext cx="80645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170180</xdr:rowOff>
    </xdr:from>
    <xdr:to>
      <xdr:col>10</xdr:col>
      <xdr:colOff>165100</xdr:colOff>
      <xdr:row>40</xdr:row>
      <xdr:rowOff>100330</xdr:rowOff>
    </xdr:to>
    <xdr:sp macro="" textlink="">
      <xdr:nvSpPr>
        <xdr:cNvPr id="79" name="楕円 78"/>
        <xdr:cNvSpPr/>
      </xdr:nvSpPr>
      <xdr:spPr>
        <a:xfrm>
          <a:off x="17780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152400</xdr:rowOff>
    </xdr:from>
    <xdr:to>
      <xdr:col>15</xdr:col>
      <xdr:colOff>50800</xdr:colOff>
      <xdr:row>40</xdr:row>
      <xdr:rowOff>49530</xdr:rowOff>
    </xdr:to>
    <xdr:cxnSp macro="">
      <xdr:nvCxnSpPr>
        <xdr:cNvPr id="80" name="直線コネクタ 79"/>
        <xdr:cNvCxnSpPr/>
      </xdr:nvCxnSpPr>
      <xdr:spPr>
        <a:xfrm flipV="1">
          <a:off x="1828800" y="6597650"/>
          <a:ext cx="79375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133985</xdr:rowOff>
    </xdr:from>
    <xdr:to>
      <xdr:col>6</xdr:col>
      <xdr:colOff>38100</xdr:colOff>
      <xdr:row>40</xdr:row>
      <xdr:rowOff>64135</xdr:rowOff>
    </xdr:to>
    <xdr:sp macro="" textlink="">
      <xdr:nvSpPr>
        <xdr:cNvPr id="81" name="楕円 80"/>
        <xdr:cNvSpPr/>
      </xdr:nvSpPr>
      <xdr:spPr>
        <a:xfrm>
          <a:off x="984250" y="65792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13335</xdr:rowOff>
    </xdr:from>
    <xdr:to>
      <xdr:col>10</xdr:col>
      <xdr:colOff>114300</xdr:colOff>
      <xdr:row>40</xdr:row>
      <xdr:rowOff>49530</xdr:rowOff>
    </xdr:to>
    <xdr:cxnSp macro="">
      <xdr:nvCxnSpPr>
        <xdr:cNvPr id="82" name="直線コネクタ 81"/>
        <xdr:cNvCxnSpPr/>
      </xdr:nvCxnSpPr>
      <xdr:spPr>
        <a:xfrm>
          <a:off x="1028700" y="6623685"/>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114952</xdr:rowOff>
    </xdr:from>
    <xdr:ext cx="405111" cy="259045"/>
    <xdr:sp macro="" textlink="">
      <xdr:nvSpPr>
        <xdr:cNvPr id="83" name="n_1aveValue【図書館】&#10;有形固定資産減価償却率"/>
        <xdr:cNvSpPr txBox="1"/>
      </xdr:nvSpPr>
      <xdr:spPr>
        <a:xfrm>
          <a:off x="3239144"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84472</xdr:rowOff>
    </xdr:from>
    <xdr:ext cx="405111" cy="259045"/>
    <xdr:sp macro="" textlink="">
      <xdr:nvSpPr>
        <xdr:cNvPr id="84" name="n_2aveValue【図書館】&#10;有形固定資産減価償却率"/>
        <xdr:cNvSpPr txBox="1"/>
      </xdr:nvSpPr>
      <xdr:spPr>
        <a:xfrm>
          <a:off x="2439044" y="57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57802</xdr:rowOff>
    </xdr:from>
    <xdr:ext cx="405111" cy="259045"/>
    <xdr:sp macro="" textlink="">
      <xdr:nvSpPr>
        <xdr:cNvPr id="85" name="n_3aveValue【図書館】&#10;有形固定資産減価償却率"/>
        <xdr:cNvSpPr txBox="1"/>
      </xdr:nvSpPr>
      <xdr:spPr>
        <a:xfrm>
          <a:off x="1645294" y="56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27322</xdr:rowOff>
    </xdr:from>
    <xdr:ext cx="405111" cy="259045"/>
    <xdr:sp macro="" textlink="">
      <xdr:nvSpPr>
        <xdr:cNvPr id="86" name="n_4aveValue【図書館】&#10;有形固定資産減価償却率"/>
        <xdr:cNvSpPr txBox="1"/>
      </xdr:nvSpPr>
      <xdr:spPr>
        <a:xfrm>
          <a:off x="851544" y="56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64787</xdr:rowOff>
    </xdr:from>
    <xdr:ext cx="405111" cy="259045"/>
    <xdr:sp macro="" textlink="">
      <xdr:nvSpPr>
        <xdr:cNvPr id="87" name="n_1mainValue【図書館】&#10;有形固定資産減価償却率"/>
        <xdr:cNvSpPr txBox="1"/>
      </xdr:nvSpPr>
      <xdr:spPr>
        <a:xfrm>
          <a:off x="32391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22877</xdr:rowOff>
    </xdr:from>
    <xdr:ext cx="405111" cy="259045"/>
    <xdr:sp macro="" textlink="">
      <xdr:nvSpPr>
        <xdr:cNvPr id="88" name="n_2mainValue【図書館】&#10;有形固定資産減価償却率"/>
        <xdr:cNvSpPr txBox="1"/>
      </xdr:nvSpPr>
      <xdr:spPr>
        <a:xfrm>
          <a:off x="2439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91457</xdr:rowOff>
    </xdr:from>
    <xdr:ext cx="405111" cy="259045"/>
    <xdr:sp macro="" textlink="">
      <xdr:nvSpPr>
        <xdr:cNvPr id="89" name="n_3mainValue【図書館】&#10;有形固定資産減価償却率"/>
        <xdr:cNvSpPr txBox="1"/>
      </xdr:nvSpPr>
      <xdr:spPr>
        <a:xfrm>
          <a:off x="164529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55262</xdr:rowOff>
    </xdr:from>
    <xdr:ext cx="405111" cy="259045"/>
    <xdr:sp macro="" textlink="">
      <xdr:nvSpPr>
        <xdr:cNvPr id="90" name="n_4mainValue【図書館】&#10;有形固定資産減価償却率"/>
        <xdr:cNvSpPr txBox="1"/>
      </xdr:nvSpPr>
      <xdr:spPr>
        <a:xfrm>
          <a:off x="8515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xdr:cNvCxnSpPr/>
      </xdr:nvCxnSpPr>
      <xdr:spPr>
        <a:xfrm flipV="1">
          <a:off x="9429115" y="5610860"/>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xdr:cNvSpPr txBox="1"/>
      </xdr:nvSpPr>
      <xdr:spPr>
        <a:xfrm>
          <a:off x="9467850" y="67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xdr:cNvCxnSpPr/>
      </xdr:nvCxnSpPr>
      <xdr:spPr>
        <a:xfrm>
          <a:off x="9359900" y="677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xdr:cNvSpPr txBox="1"/>
      </xdr:nvSpPr>
      <xdr:spPr>
        <a:xfrm>
          <a:off x="9467850" y="53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xdr:cNvCxnSpPr/>
      </xdr:nvCxnSpPr>
      <xdr:spPr>
        <a:xfrm>
          <a:off x="9359900" y="5610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152417</xdr:rowOff>
    </xdr:from>
    <xdr:ext cx="469744" cy="259045"/>
    <xdr:sp macro="" textlink="">
      <xdr:nvSpPr>
        <xdr:cNvPr id="117" name="【図書館】&#10;一人当たり面積平均値テキスト"/>
        <xdr:cNvSpPr txBox="1"/>
      </xdr:nvSpPr>
      <xdr:spPr>
        <a:xfrm>
          <a:off x="9467850" y="6267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xdr:cNvSpPr/>
      </xdr:nvSpPr>
      <xdr:spPr>
        <a:xfrm>
          <a:off x="9398000" y="62826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xdr:cNvSpPr/>
      </xdr:nvSpPr>
      <xdr:spPr>
        <a:xfrm>
          <a:off x="86360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xdr:cNvSpPr/>
      </xdr:nvSpPr>
      <xdr:spPr>
        <a:xfrm>
          <a:off x="7842250" y="6305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21" name="フローチャート: 判断 120"/>
        <xdr:cNvSpPr/>
      </xdr:nvSpPr>
      <xdr:spPr>
        <a:xfrm>
          <a:off x="702945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2" name="フローチャート: 判断 121"/>
        <xdr:cNvSpPr/>
      </xdr:nvSpPr>
      <xdr:spPr>
        <a:xfrm>
          <a:off x="62357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28" name="楕円 127"/>
        <xdr:cNvSpPr/>
      </xdr:nvSpPr>
      <xdr:spPr>
        <a:xfrm>
          <a:off x="9398000" y="62433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151147</xdr:rowOff>
    </xdr:from>
    <xdr:ext cx="469744" cy="259045"/>
    <xdr:sp macro="" textlink="">
      <xdr:nvSpPr>
        <xdr:cNvPr id="129" name="【図書館】&#10;一人当たり面積該当値テキスト"/>
        <xdr:cNvSpPr txBox="1"/>
      </xdr:nvSpPr>
      <xdr:spPr>
        <a:xfrm>
          <a:off x="9467850" y="610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128270</xdr:rowOff>
    </xdr:from>
    <xdr:to>
      <xdr:col>50</xdr:col>
      <xdr:colOff>165100</xdr:colOff>
      <xdr:row>38</xdr:row>
      <xdr:rowOff>58420</xdr:rowOff>
    </xdr:to>
    <xdr:sp macro="" textlink="">
      <xdr:nvSpPr>
        <xdr:cNvPr id="130" name="楕円 129"/>
        <xdr:cNvSpPr/>
      </xdr:nvSpPr>
      <xdr:spPr>
        <a:xfrm>
          <a:off x="8636000" y="6243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xdr:rowOff>
    </xdr:from>
    <xdr:to>
      <xdr:col>55</xdr:col>
      <xdr:colOff>0</xdr:colOff>
      <xdr:row>38</xdr:row>
      <xdr:rowOff>7620</xdr:rowOff>
    </xdr:to>
    <xdr:cxnSp macro="">
      <xdr:nvCxnSpPr>
        <xdr:cNvPr id="131" name="直線コネクタ 130"/>
        <xdr:cNvCxnSpPr/>
      </xdr:nvCxnSpPr>
      <xdr:spPr>
        <a:xfrm>
          <a:off x="8686800" y="628777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32" name="楕円 131"/>
        <xdr:cNvSpPr/>
      </xdr:nvSpPr>
      <xdr:spPr>
        <a:xfrm>
          <a:off x="7842250" y="62433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xdr:rowOff>
    </xdr:from>
    <xdr:to>
      <xdr:col>50</xdr:col>
      <xdr:colOff>114300</xdr:colOff>
      <xdr:row>38</xdr:row>
      <xdr:rowOff>7620</xdr:rowOff>
    </xdr:to>
    <xdr:cxnSp macro="">
      <xdr:nvCxnSpPr>
        <xdr:cNvPr id="133" name="直線コネクタ 132"/>
        <xdr:cNvCxnSpPr/>
      </xdr:nvCxnSpPr>
      <xdr:spPr>
        <a:xfrm>
          <a:off x="7886700" y="62877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128270</xdr:rowOff>
    </xdr:from>
    <xdr:to>
      <xdr:col>41</xdr:col>
      <xdr:colOff>101600</xdr:colOff>
      <xdr:row>38</xdr:row>
      <xdr:rowOff>58420</xdr:rowOff>
    </xdr:to>
    <xdr:sp macro="" textlink="">
      <xdr:nvSpPr>
        <xdr:cNvPr id="134" name="楕円 133"/>
        <xdr:cNvSpPr/>
      </xdr:nvSpPr>
      <xdr:spPr>
        <a:xfrm>
          <a:off x="7029450" y="6243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xdr:rowOff>
    </xdr:from>
    <xdr:to>
      <xdr:col>45</xdr:col>
      <xdr:colOff>177800</xdr:colOff>
      <xdr:row>38</xdr:row>
      <xdr:rowOff>7620</xdr:rowOff>
    </xdr:to>
    <xdr:cxnSp macro="">
      <xdr:nvCxnSpPr>
        <xdr:cNvPr id="135" name="直線コネクタ 134"/>
        <xdr:cNvCxnSpPr/>
      </xdr:nvCxnSpPr>
      <xdr:spPr>
        <a:xfrm>
          <a:off x="7080250" y="628777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128270</xdr:rowOff>
    </xdr:from>
    <xdr:to>
      <xdr:col>36</xdr:col>
      <xdr:colOff>165100</xdr:colOff>
      <xdr:row>38</xdr:row>
      <xdr:rowOff>58420</xdr:rowOff>
    </xdr:to>
    <xdr:sp macro="" textlink="">
      <xdr:nvSpPr>
        <xdr:cNvPr id="136" name="楕円 135"/>
        <xdr:cNvSpPr/>
      </xdr:nvSpPr>
      <xdr:spPr>
        <a:xfrm>
          <a:off x="6235700" y="6243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xdr:rowOff>
    </xdr:from>
    <xdr:to>
      <xdr:col>41</xdr:col>
      <xdr:colOff>50800</xdr:colOff>
      <xdr:row>38</xdr:row>
      <xdr:rowOff>7620</xdr:rowOff>
    </xdr:to>
    <xdr:cxnSp macro="">
      <xdr:nvCxnSpPr>
        <xdr:cNvPr id="137" name="直線コネクタ 136"/>
        <xdr:cNvCxnSpPr/>
      </xdr:nvCxnSpPr>
      <xdr:spPr>
        <a:xfrm>
          <a:off x="6286500" y="628777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xdr:cNvSpPr txBox="1"/>
      </xdr:nvSpPr>
      <xdr:spPr>
        <a:xfrm>
          <a:off x="8458277" y="637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39" name="n_2aveValue【図書館】&#10;一人当たり面積"/>
        <xdr:cNvSpPr txBox="1"/>
      </xdr:nvSpPr>
      <xdr:spPr>
        <a:xfrm>
          <a:off x="7677227" y="63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0" name="n_3aveValue【図書館】&#10;一人当たり面積"/>
        <xdr:cNvSpPr txBox="1"/>
      </xdr:nvSpPr>
      <xdr:spPr>
        <a:xfrm>
          <a:off x="6864427" y="63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95267</xdr:rowOff>
    </xdr:from>
    <xdr:ext cx="469744" cy="259045"/>
    <xdr:sp macro="" textlink="">
      <xdr:nvSpPr>
        <xdr:cNvPr id="141" name="n_4aveValue【図書館】&#10;一人当たり面積"/>
        <xdr:cNvSpPr txBox="1"/>
      </xdr:nvSpPr>
      <xdr:spPr>
        <a:xfrm>
          <a:off x="6070677" y="637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74947</xdr:rowOff>
    </xdr:from>
    <xdr:ext cx="469744" cy="259045"/>
    <xdr:sp macro="" textlink="">
      <xdr:nvSpPr>
        <xdr:cNvPr id="142" name="n_1mainValue【図書館】&#10;一人当たり面積"/>
        <xdr:cNvSpPr txBox="1"/>
      </xdr:nvSpPr>
      <xdr:spPr>
        <a:xfrm>
          <a:off x="8458277" y="60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3" name="n_2mainValue【図書館】&#10;一人当たり面積"/>
        <xdr:cNvSpPr txBox="1"/>
      </xdr:nvSpPr>
      <xdr:spPr>
        <a:xfrm>
          <a:off x="7677227" y="60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4" name="n_3mainValue【図書館】&#10;一人当たり面積"/>
        <xdr:cNvSpPr txBox="1"/>
      </xdr:nvSpPr>
      <xdr:spPr>
        <a:xfrm>
          <a:off x="6864427" y="60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74947</xdr:rowOff>
    </xdr:from>
    <xdr:ext cx="469744" cy="259045"/>
    <xdr:sp macro="" textlink="">
      <xdr:nvSpPr>
        <xdr:cNvPr id="145" name="n_4mainValue【図書館】&#10;一人当たり面積"/>
        <xdr:cNvSpPr txBox="1"/>
      </xdr:nvSpPr>
      <xdr:spPr>
        <a:xfrm>
          <a:off x="6070677" y="60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0</xdr:rowOff>
    </xdr:to>
    <xdr:cxnSp macro="">
      <xdr:nvCxnSpPr>
        <xdr:cNvPr id="170" name="直線コネクタ 169"/>
        <xdr:cNvCxnSpPr/>
      </xdr:nvCxnSpPr>
      <xdr:spPr>
        <a:xfrm flipV="1">
          <a:off x="4177665" y="9303385"/>
          <a:ext cx="0" cy="126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1" name="【体育館・プール】&#10;有形固定資産減価償却率最小値テキスト"/>
        <xdr:cNvSpPr txBox="1"/>
      </xdr:nvSpPr>
      <xdr:spPr>
        <a:xfrm>
          <a:off x="4216400"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2" name="直線コネクタ 171"/>
        <xdr:cNvCxnSpPr/>
      </xdr:nvCxnSpPr>
      <xdr:spPr>
        <a:xfrm>
          <a:off x="4108450" y="10572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3" name="【体育館・プール】&#10;有形固定資産減価償却率最大値テキスト"/>
        <xdr:cNvSpPr txBox="1"/>
      </xdr:nvSpPr>
      <xdr:spPr>
        <a:xfrm>
          <a:off x="4216400" y="908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4" name="直線コネクタ 173"/>
        <xdr:cNvCxnSpPr/>
      </xdr:nvCxnSpPr>
      <xdr:spPr>
        <a:xfrm>
          <a:off x="4108450" y="93033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160037</xdr:rowOff>
    </xdr:from>
    <xdr:ext cx="405111" cy="259045"/>
    <xdr:sp macro="" textlink="">
      <xdr:nvSpPr>
        <xdr:cNvPr id="175" name="【体育館・プール】&#10;有形固定資産減価償却率平均値テキスト"/>
        <xdr:cNvSpPr txBox="1"/>
      </xdr:nvSpPr>
      <xdr:spPr>
        <a:xfrm>
          <a:off x="4216400" y="9742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76" name="フローチャート: 判断 175"/>
        <xdr:cNvSpPr/>
      </xdr:nvSpPr>
      <xdr:spPr>
        <a:xfrm>
          <a:off x="4127500" y="975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156845</xdr:rowOff>
    </xdr:from>
    <xdr:to>
      <xdr:col>20</xdr:col>
      <xdr:colOff>38100</xdr:colOff>
      <xdr:row>59</xdr:row>
      <xdr:rowOff>86995</xdr:rowOff>
    </xdr:to>
    <xdr:sp macro="" textlink="">
      <xdr:nvSpPr>
        <xdr:cNvPr id="177" name="フローチャート: 判断 176"/>
        <xdr:cNvSpPr/>
      </xdr:nvSpPr>
      <xdr:spPr>
        <a:xfrm>
          <a:off x="3384550" y="97389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145415</xdr:rowOff>
    </xdr:from>
    <xdr:to>
      <xdr:col>15</xdr:col>
      <xdr:colOff>101600</xdr:colOff>
      <xdr:row>59</xdr:row>
      <xdr:rowOff>75565</xdr:rowOff>
    </xdr:to>
    <xdr:sp macro="" textlink="">
      <xdr:nvSpPr>
        <xdr:cNvPr id="178" name="フローチャート: 判断 177"/>
        <xdr:cNvSpPr/>
      </xdr:nvSpPr>
      <xdr:spPr>
        <a:xfrm>
          <a:off x="2571750" y="97275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79" name="フローチャート: 判断 178"/>
        <xdr:cNvSpPr/>
      </xdr:nvSpPr>
      <xdr:spPr>
        <a:xfrm>
          <a:off x="1778000" y="9721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101600</xdr:rowOff>
    </xdr:from>
    <xdr:to>
      <xdr:col>6</xdr:col>
      <xdr:colOff>38100</xdr:colOff>
      <xdr:row>59</xdr:row>
      <xdr:rowOff>31750</xdr:rowOff>
    </xdr:to>
    <xdr:sp macro="" textlink="">
      <xdr:nvSpPr>
        <xdr:cNvPr id="180" name="フローチャート: 判断 179"/>
        <xdr:cNvSpPr/>
      </xdr:nvSpPr>
      <xdr:spPr>
        <a:xfrm>
          <a:off x="984250" y="96837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23495</xdr:rowOff>
    </xdr:from>
    <xdr:to>
      <xdr:col>24</xdr:col>
      <xdr:colOff>114300</xdr:colOff>
      <xdr:row>58</xdr:row>
      <xdr:rowOff>125095</xdr:rowOff>
    </xdr:to>
    <xdr:sp macro="" textlink="">
      <xdr:nvSpPr>
        <xdr:cNvPr id="186" name="楕円 185"/>
        <xdr:cNvSpPr/>
      </xdr:nvSpPr>
      <xdr:spPr>
        <a:xfrm>
          <a:off x="4127500" y="96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46372</xdr:rowOff>
    </xdr:from>
    <xdr:ext cx="405111" cy="259045"/>
    <xdr:sp macro="" textlink="">
      <xdr:nvSpPr>
        <xdr:cNvPr id="187" name="【体育館・プール】&#10;有形固定資産減価償却率該当値テキスト"/>
        <xdr:cNvSpPr txBox="1"/>
      </xdr:nvSpPr>
      <xdr:spPr>
        <a:xfrm>
          <a:off x="4216400" y="9463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122555</xdr:rowOff>
    </xdr:from>
    <xdr:to>
      <xdr:col>20</xdr:col>
      <xdr:colOff>38100</xdr:colOff>
      <xdr:row>58</xdr:row>
      <xdr:rowOff>52705</xdr:rowOff>
    </xdr:to>
    <xdr:sp macro="" textlink="">
      <xdr:nvSpPr>
        <xdr:cNvPr id="188" name="楕円 187"/>
        <xdr:cNvSpPr/>
      </xdr:nvSpPr>
      <xdr:spPr>
        <a:xfrm>
          <a:off x="3384550" y="95396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1905</xdr:rowOff>
    </xdr:from>
    <xdr:to>
      <xdr:col>24</xdr:col>
      <xdr:colOff>63500</xdr:colOff>
      <xdr:row>58</xdr:row>
      <xdr:rowOff>74295</xdr:rowOff>
    </xdr:to>
    <xdr:cxnSp macro="">
      <xdr:nvCxnSpPr>
        <xdr:cNvPr id="189" name="直線コネクタ 188"/>
        <xdr:cNvCxnSpPr/>
      </xdr:nvCxnSpPr>
      <xdr:spPr>
        <a:xfrm>
          <a:off x="3429000" y="9584055"/>
          <a:ext cx="7493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76835</xdr:rowOff>
    </xdr:from>
    <xdr:to>
      <xdr:col>15</xdr:col>
      <xdr:colOff>101600</xdr:colOff>
      <xdr:row>58</xdr:row>
      <xdr:rowOff>6985</xdr:rowOff>
    </xdr:to>
    <xdr:sp macro="" textlink="">
      <xdr:nvSpPr>
        <xdr:cNvPr id="190" name="楕円 189"/>
        <xdr:cNvSpPr/>
      </xdr:nvSpPr>
      <xdr:spPr>
        <a:xfrm>
          <a:off x="2571750" y="94938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127635</xdr:rowOff>
    </xdr:from>
    <xdr:to>
      <xdr:col>19</xdr:col>
      <xdr:colOff>177800</xdr:colOff>
      <xdr:row>58</xdr:row>
      <xdr:rowOff>1905</xdr:rowOff>
    </xdr:to>
    <xdr:cxnSp macro="">
      <xdr:nvCxnSpPr>
        <xdr:cNvPr id="191" name="直線コネクタ 190"/>
        <xdr:cNvCxnSpPr/>
      </xdr:nvCxnSpPr>
      <xdr:spPr>
        <a:xfrm>
          <a:off x="2622550" y="9544685"/>
          <a:ext cx="8064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635</xdr:rowOff>
    </xdr:from>
    <xdr:to>
      <xdr:col>10</xdr:col>
      <xdr:colOff>165100</xdr:colOff>
      <xdr:row>58</xdr:row>
      <xdr:rowOff>102235</xdr:rowOff>
    </xdr:to>
    <xdr:sp macro="" textlink="">
      <xdr:nvSpPr>
        <xdr:cNvPr id="192" name="楕円 191"/>
        <xdr:cNvSpPr/>
      </xdr:nvSpPr>
      <xdr:spPr>
        <a:xfrm>
          <a:off x="1778000" y="95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127635</xdr:rowOff>
    </xdr:from>
    <xdr:to>
      <xdr:col>15</xdr:col>
      <xdr:colOff>50800</xdr:colOff>
      <xdr:row>58</xdr:row>
      <xdr:rowOff>51435</xdr:rowOff>
    </xdr:to>
    <xdr:cxnSp macro="">
      <xdr:nvCxnSpPr>
        <xdr:cNvPr id="193" name="直線コネクタ 192"/>
        <xdr:cNvCxnSpPr/>
      </xdr:nvCxnSpPr>
      <xdr:spPr>
        <a:xfrm flipV="1">
          <a:off x="1828800" y="9544685"/>
          <a:ext cx="79375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118745</xdr:rowOff>
    </xdr:from>
    <xdr:to>
      <xdr:col>6</xdr:col>
      <xdr:colOff>38100</xdr:colOff>
      <xdr:row>58</xdr:row>
      <xdr:rowOff>48895</xdr:rowOff>
    </xdr:to>
    <xdr:sp macro="" textlink="">
      <xdr:nvSpPr>
        <xdr:cNvPr id="194" name="楕円 193"/>
        <xdr:cNvSpPr/>
      </xdr:nvSpPr>
      <xdr:spPr>
        <a:xfrm>
          <a:off x="984250" y="95357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169545</xdr:rowOff>
    </xdr:from>
    <xdr:to>
      <xdr:col>10</xdr:col>
      <xdr:colOff>114300</xdr:colOff>
      <xdr:row>58</xdr:row>
      <xdr:rowOff>51435</xdr:rowOff>
    </xdr:to>
    <xdr:cxnSp macro="">
      <xdr:nvCxnSpPr>
        <xdr:cNvPr id="195" name="直線コネクタ 194"/>
        <xdr:cNvCxnSpPr/>
      </xdr:nvCxnSpPr>
      <xdr:spPr>
        <a:xfrm>
          <a:off x="1028700" y="9580245"/>
          <a:ext cx="8001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78122</xdr:rowOff>
    </xdr:from>
    <xdr:ext cx="405111" cy="259045"/>
    <xdr:sp macro="" textlink="">
      <xdr:nvSpPr>
        <xdr:cNvPr id="196" name="n_1aveValue【体育館・プール】&#10;有形固定資産減価償却率"/>
        <xdr:cNvSpPr txBox="1"/>
      </xdr:nvSpPr>
      <xdr:spPr>
        <a:xfrm>
          <a:off x="3239144" y="9825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66692</xdr:rowOff>
    </xdr:from>
    <xdr:ext cx="405111" cy="259045"/>
    <xdr:sp macro="" textlink="">
      <xdr:nvSpPr>
        <xdr:cNvPr id="197" name="n_2aveValue【体育館・プール】&#10;有形固定資産減価償却率"/>
        <xdr:cNvSpPr txBox="1"/>
      </xdr:nvSpPr>
      <xdr:spPr>
        <a:xfrm>
          <a:off x="2439044" y="9813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60977</xdr:rowOff>
    </xdr:from>
    <xdr:ext cx="405111" cy="259045"/>
    <xdr:sp macro="" textlink="">
      <xdr:nvSpPr>
        <xdr:cNvPr id="198" name="n_3aveValue【体育館・プール】&#10;有形固定資産減価償却率"/>
        <xdr:cNvSpPr txBox="1"/>
      </xdr:nvSpPr>
      <xdr:spPr>
        <a:xfrm>
          <a:off x="1645294" y="980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22877</xdr:rowOff>
    </xdr:from>
    <xdr:ext cx="405111" cy="259045"/>
    <xdr:sp macro="" textlink="">
      <xdr:nvSpPr>
        <xdr:cNvPr id="199" name="n_4aveValue【体育館・プール】&#10;有形固定資産減価償却率"/>
        <xdr:cNvSpPr txBox="1"/>
      </xdr:nvSpPr>
      <xdr:spPr>
        <a:xfrm>
          <a:off x="851544" y="977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69232</xdr:rowOff>
    </xdr:from>
    <xdr:ext cx="405111" cy="259045"/>
    <xdr:sp macro="" textlink="">
      <xdr:nvSpPr>
        <xdr:cNvPr id="200" name="n_1mainValue【体育館・プール】&#10;有形固定資産減価償却率"/>
        <xdr:cNvSpPr txBox="1"/>
      </xdr:nvSpPr>
      <xdr:spPr>
        <a:xfrm>
          <a:off x="3239144" y="932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23512</xdr:rowOff>
    </xdr:from>
    <xdr:ext cx="405111" cy="259045"/>
    <xdr:sp macro="" textlink="">
      <xdr:nvSpPr>
        <xdr:cNvPr id="201" name="n_2mainValue【体育館・プール】&#10;有形固定資産減価償却率"/>
        <xdr:cNvSpPr txBox="1"/>
      </xdr:nvSpPr>
      <xdr:spPr>
        <a:xfrm>
          <a:off x="2439044" y="927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118762</xdr:rowOff>
    </xdr:from>
    <xdr:ext cx="405111" cy="259045"/>
    <xdr:sp macro="" textlink="">
      <xdr:nvSpPr>
        <xdr:cNvPr id="202" name="n_3mainValue【体育館・プール】&#10;有形固定資産減価償却率"/>
        <xdr:cNvSpPr txBox="1"/>
      </xdr:nvSpPr>
      <xdr:spPr>
        <a:xfrm>
          <a:off x="1645294" y="937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65422</xdr:rowOff>
    </xdr:from>
    <xdr:ext cx="405111" cy="259045"/>
    <xdr:sp macro="" textlink="">
      <xdr:nvSpPr>
        <xdr:cNvPr id="203" name="n_4mainValue【体育館・プール】&#10;有形固定資産減価償却率"/>
        <xdr:cNvSpPr txBox="1"/>
      </xdr:nvSpPr>
      <xdr:spPr>
        <a:xfrm>
          <a:off x="851544" y="931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xdr:cNvSpPr txBox="1"/>
      </xdr:nvSpPr>
      <xdr:spPr>
        <a:xfrm>
          <a:off x="55272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xdr:cNvSpPr txBox="1"/>
      </xdr:nvSpPr>
      <xdr:spPr>
        <a:xfrm>
          <a:off x="552722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xdr:cNvSpPr txBox="1"/>
      </xdr:nvSpPr>
      <xdr:spPr>
        <a:xfrm>
          <a:off x="552722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xdr:cNvSpPr txBox="1"/>
      </xdr:nvSpPr>
      <xdr:spPr>
        <a:xfrm>
          <a:off x="55272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130302</xdr:rowOff>
    </xdr:from>
    <xdr:to>
      <xdr:col>54</xdr:col>
      <xdr:colOff>189865</xdr:colOff>
      <xdr:row>63</xdr:row>
      <xdr:rowOff>157734</xdr:rowOff>
    </xdr:to>
    <xdr:cxnSp macro="">
      <xdr:nvCxnSpPr>
        <xdr:cNvPr id="225" name="直線コネクタ 224"/>
        <xdr:cNvCxnSpPr/>
      </xdr:nvCxnSpPr>
      <xdr:spPr>
        <a:xfrm flipV="1">
          <a:off x="9429115" y="9382252"/>
          <a:ext cx="0" cy="1183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xdr:cNvSpPr txBox="1"/>
      </xdr:nvSpPr>
      <xdr:spPr>
        <a:xfrm>
          <a:off x="9467850" y="1056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xdr:cNvCxnSpPr/>
      </xdr:nvCxnSpPr>
      <xdr:spPr>
        <a:xfrm>
          <a:off x="9359900" y="105653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76979</xdr:rowOff>
    </xdr:from>
    <xdr:ext cx="469744" cy="259045"/>
    <xdr:sp macro="" textlink="">
      <xdr:nvSpPr>
        <xdr:cNvPr id="228" name="【体育館・プール】&#10;一人当たり面積最大値テキスト"/>
        <xdr:cNvSpPr txBox="1"/>
      </xdr:nvSpPr>
      <xdr:spPr>
        <a:xfrm>
          <a:off x="9467850" y="916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130302</xdr:rowOff>
    </xdr:from>
    <xdr:to>
      <xdr:col>55</xdr:col>
      <xdr:colOff>88900</xdr:colOff>
      <xdr:row>56</xdr:row>
      <xdr:rowOff>130302</xdr:rowOff>
    </xdr:to>
    <xdr:cxnSp macro="">
      <xdr:nvCxnSpPr>
        <xdr:cNvPr id="229" name="直線コネクタ 228"/>
        <xdr:cNvCxnSpPr/>
      </xdr:nvCxnSpPr>
      <xdr:spPr>
        <a:xfrm>
          <a:off x="9359900" y="93822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52087</xdr:rowOff>
    </xdr:from>
    <xdr:ext cx="469744" cy="259045"/>
    <xdr:sp macro="" textlink="">
      <xdr:nvSpPr>
        <xdr:cNvPr id="230" name="【体育館・プール】&#10;一人当たり面積平均値テキスト"/>
        <xdr:cNvSpPr txBox="1"/>
      </xdr:nvSpPr>
      <xdr:spPr>
        <a:xfrm>
          <a:off x="9467850" y="10129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31" name="フローチャート: 判断 230"/>
        <xdr:cNvSpPr/>
      </xdr:nvSpPr>
      <xdr:spPr>
        <a:xfrm>
          <a:off x="9398000" y="10271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33782</xdr:rowOff>
    </xdr:from>
    <xdr:to>
      <xdr:col>50</xdr:col>
      <xdr:colOff>165100</xdr:colOff>
      <xdr:row>62</xdr:row>
      <xdr:rowOff>135382</xdr:rowOff>
    </xdr:to>
    <xdr:sp macro="" textlink="">
      <xdr:nvSpPr>
        <xdr:cNvPr id="232" name="フローチャート: 判断 231"/>
        <xdr:cNvSpPr/>
      </xdr:nvSpPr>
      <xdr:spPr>
        <a:xfrm>
          <a:off x="8636000" y="102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xdr:cNvSpPr/>
      </xdr:nvSpPr>
      <xdr:spPr>
        <a:xfrm>
          <a:off x="7842250" y="102786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36068</xdr:rowOff>
    </xdr:from>
    <xdr:to>
      <xdr:col>41</xdr:col>
      <xdr:colOff>101600</xdr:colOff>
      <xdr:row>62</xdr:row>
      <xdr:rowOff>137668</xdr:rowOff>
    </xdr:to>
    <xdr:sp macro="" textlink="">
      <xdr:nvSpPr>
        <xdr:cNvPr id="234" name="フローチャート: 判断 233"/>
        <xdr:cNvSpPr/>
      </xdr:nvSpPr>
      <xdr:spPr>
        <a:xfrm>
          <a:off x="7029450" y="1027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161798</xdr:rowOff>
    </xdr:from>
    <xdr:to>
      <xdr:col>36</xdr:col>
      <xdr:colOff>165100</xdr:colOff>
      <xdr:row>62</xdr:row>
      <xdr:rowOff>91948</xdr:rowOff>
    </xdr:to>
    <xdr:sp macro="" textlink="">
      <xdr:nvSpPr>
        <xdr:cNvPr id="235" name="フローチャート: 判断 234"/>
        <xdr:cNvSpPr/>
      </xdr:nvSpPr>
      <xdr:spPr>
        <a:xfrm>
          <a:off x="6235700" y="102392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81788</xdr:rowOff>
    </xdr:from>
    <xdr:to>
      <xdr:col>55</xdr:col>
      <xdr:colOff>50800</xdr:colOff>
      <xdr:row>63</xdr:row>
      <xdr:rowOff>11938</xdr:rowOff>
    </xdr:to>
    <xdr:sp macro="" textlink="">
      <xdr:nvSpPr>
        <xdr:cNvPr id="241" name="楕円 240"/>
        <xdr:cNvSpPr/>
      </xdr:nvSpPr>
      <xdr:spPr>
        <a:xfrm>
          <a:off x="9398000" y="103243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60215</xdr:rowOff>
    </xdr:from>
    <xdr:ext cx="469744" cy="259045"/>
    <xdr:sp macro="" textlink="">
      <xdr:nvSpPr>
        <xdr:cNvPr id="242" name="【体育館・プール】&#10;一人当たり面積該当値テキスト"/>
        <xdr:cNvSpPr txBox="1"/>
      </xdr:nvSpPr>
      <xdr:spPr>
        <a:xfrm>
          <a:off x="9467850" y="1030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84074</xdr:rowOff>
    </xdr:from>
    <xdr:to>
      <xdr:col>50</xdr:col>
      <xdr:colOff>165100</xdr:colOff>
      <xdr:row>63</xdr:row>
      <xdr:rowOff>14224</xdr:rowOff>
    </xdr:to>
    <xdr:sp macro="" textlink="">
      <xdr:nvSpPr>
        <xdr:cNvPr id="243" name="楕円 242"/>
        <xdr:cNvSpPr/>
      </xdr:nvSpPr>
      <xdr:spPr>
        <a:xfrm>
          <a:off x="8636000" y="103266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132588</xdr:rowOff>
    </xdr:from>
    <xdr:to>
      <xdr:col>55</xdr:col>
      <xdr:colOff>0</xdr:colOff>
      <xdr:row>62</xdr:row>
      <xdr:rowOff>134874</xdr:rowOff>
    </xdr:to>
    <xdr:cxnSp macro="">
      <xdr:nvCxnSpPr>
        <xdr:cNvPr id="244" name="直線コネクタ 243"/>
        <xdr:cNvCxnSpPr/>
      </xdr:nvCxnSpPr>
      <xdr:spPr>
        <a:xfrm flipV="1">
          <a:off x="8686800" y="10375138"/>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84074</xdr:rowOff>
    </xdr:from>
    <xdr:to>
      <xdr:col>46</xdr:col>
      <xdr:colOff>38100</xdr:colOff>
      <xdr:row>63</xdr:row>
      <xdr:rowOff>14224</xdr:rowOff>
    </xdr:to>
    <xdr:sp macro="" textlink="">
      <xdr:nvSpPr>
        <xdr:cNvPr id="245" name="楕円 244"/>
        <xdr:cNvSpPr/>
      </xdr:nvSpPr>
      <xdr:spPr>
        <a:xfrm>
          <a:off x="7842250" y="103266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134874</xdr:rowOff>
    </xdr:from>
    <xdr:to>
      <xdr:col>50</xdr:col>
      <xdr:colOff>114300</xdr:colOff>
      <xdr:row>62</xdr:row>
      <xdr:rowOff>134874</xdr:rowOff>
    </xdr:to>
    <xdr:cxnSp macro="">
      <xdr:nvCxnSpPr>
        <xdr:cNvPr id="246" name="直線コネクタ 245"/>
        <xdr:cNvCxnSpPr/>
      </xdr:nvCxnSpPr>
      <xdr:spPr>
        <a:xfrm>
          <a:off x="7886700" y="1037742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90932</xdr:rowOff>
    </xdr:from>
    <xdr:to>
      <xdr:col>41</xdr:col>
      <xdr:colOff>101600</xdr:colOff>
      <xdr:row>63</xdr:row>
      <xdr:rowOff>21082</xdr:rowOff>
    </xdr:to>
    <xdr:sp macro="" textlink="">
      <xdr:nvSpPr>
        <xdr:cNvPr id="247" name="楕円 246"/>
        <xdr:cNvSpPr/>
      </xdr:nvSpPr>
      <xdr:spPr>
        <a:xfrm>
          <a:off x="7029450" y="103334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134874</xdr:rowOff>
    </xdr:from>
    <xdr:to>
      <xdr:col>45</xdr:col>
      <xdr:colOff>177800</xdr:colOff>
      <xdr:row>62</xdr:row>
      <xdr:rowOff>141732</xdr:rowOff>
    </xdr:to>
    <xdr:cxnSp macro="">
      <xdr:nvCxnSpPr>
        <xdr:cNvPr id="248" name="直線コネクタ 247"/>
        <xdr:cNvCxnSpPr/>
      </xdr:nvCxnSpPr>
      <xdr:spPr>
        <a:xfrm flipV="1">
          <a:off x="7080250" y="10377424"/>
          <a:ext cx="8064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113792</xdr:rowOff>
    </xdr:from>
    <xdr:to>
      <xdr:col>36</xdr:col>
      <xdr:colOff>165100</xdr:colOff>
      <xdr:row>63</xdr:row>
      <xdr:rowOff>43942</xdr:rowOff>
    </xdr:to>
    <xdr:sp macro="" textlink="">
      <xdr:nvSpPr>
        <xdr:cNvPr id="249" name="楕円 248"/>
        <xdr:cNvSpPr/>
      </xdr:nvSpPr>
      <xdr:spPr>
        <a:xfrm>
          <a:off x="6235700" y="103563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141732</xdr:rowOff>
    </xdr:from>
    <xdr:to>
      <xdr:col>41</xdr:col>
      <xdr:colOff>50800</xdr:colOff>
      <xdr:row>62</xdr:row>
      <xdr:rowOff>164592</xdr:rowOff>
    </xdr:to>
    <xdr:cxnSp macro="">
      <xdr:nvCxnSpPr>
        <xdr:cNvPr id="250" name="直線コネクタ 249"/>
        <xdr:cNvCxnSpPr/>
      </xdr:nvCxnSpPr>
      <xdr:spPr>
        <a:xfrm flipV="1">
          <a:off x="6286500" y="10384282"/>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151909</xdr:rowOff>
    </xdr:from>
    <xdr:ext cx="469744" cy="259045"/>
    <xdr:sp macro="" textlink="">
      <xdr:nvSpPr>
        <xdr:cNvPr id="251" name="n_1aveValue【体育館・プール】&#10;一人当たり面積"/>
        <xdr:cNvSpPr txBox="1"/>
      </xdr:nvSpPr>
      <xdr:spPr>
        <a:xfrm>
          <a:off x="8458277" y="1006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2" name="n_2aveValue【体育館・プール】&#10;一人当たり面積"/>
        <xdr:cNvSpPr txBox="1"/>
      </xdr:nvSpPr>
      <xdr:spPr>
        <a:xfrm>
          <a:off x="7677227" y="100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154195</xdr:rowOff>
    </xdr:from>
    <xdr:ext cx="469744" cy="259045"/>
    <xdr:sp macro="" textlink="">
      <xdr:nvSpPr>
        <xdr:cNvPr id="253" name="n_3aveValue【体育館・プール】&#10;一人当たり面積"/>
        <xdr:cNvSpPr txBox="1"/>
      </xdr:nvSpPr>
      <xdr:spPr>
        <a:xfrm>
          <a:off x="6864427" y="100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108475</xdr:rowOff>
    </xdr:from>
    <xdr:ext cx="469744" cy="259045"/>
    <xdr:sp macro="" textlink="">
      <xdr:nvSpPr>
        <xdr:cNvPr id="254" name="n_4aveValue【体育館・プール】&#10;一人当たり面積"/>
        <xdr:cNvSpPr txBox="1"/>
      </xdr:nvSpPr>
      <xdr:spPr>
        <a:xfrm>
          <a:off x="6070677" y="1002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5351</xdr:rowOff>
    </xdr:from>
    <xdr:ext cx="469744" cy="259045"/>
    <xdr:sp macro="" textlink="">
      <xdr:nvSpPr>
        <xdr:cNvPr id="255" name="n_1mainValue【体育館・プール】&#10;一人当たり面積"/>
        <xdr:cNvSpPr txBox="1"/>
      </xdr:nvSpPr>
      <xdr:spPr>
        <a:xfrm>
          <a:off x="8458277" y="1041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5351</xdr:rowOff>
    </xdr:from>
    <xdr:ext cx="469744" cy="259045"/>
    <xdr:sp macro="" textlink="">
      <xdr:nvSpPr>
        <xdr:cNvPr id="256" name="n_2mainValue【体育館・プール】&#10;一人当たり面積"/>
        <xdr:cNvSpPr txBox="1"/>
      </xdr:nvSpPr>
      <xdr:spPr>
        <a:xfrm>
          <a:off x="7677227" y="1041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12209</xdr:rowOff>
    </xdr:from>
    <xdr:ext cx="469744" cy="259045"/>
    <xdr:sp macro="" textlink="">
      <xdr:nvSpPr>
        <xdr:cNvPr id="257" name="n_3mainValue【体育館・プール】&#10;一人当たり面積"/>
        <xdr:cNvSpPr txBox="1"/>
      </xdr:nvSpPr>
      <xdr:spPr>
        <a:xfrm>
          <a:off x="6864427"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35069</xdr:rowOff>
    </xdr:from>
    <xdr:ext cx="469744" cy="259045"/>
    <xdr:sp macro="" textlink="">
      <xdr:nvSpPr>
        <xdr:cNvPr id="258" name="n_4mainValue【体育館・プール】&#10;一人当たり面積"/>
        <xdr:cNvSpPr txBox="1"/>
      </xdr:nvSpPr>
      <xdr:spPr>
        <a:xfrm>
          <a:off x="6070677" y="1044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85</xdr:row>
      <xdr:rowOff>31242</xdr:rowOff>
    </xdr:to>
    <xdr:cxnSp macro="">
      <xdr:nvCxnSpPr>
        <xdr:cNvPr id="281" name="直線コネクタ 280"/>
        <xdr:cNvCxnSpPr/>
      </xdr:nvCxnSpPr>
      <xdr:spPr>
        <a:xfrm flipV="1">
          <a:off x="4177665" y="12933680"/>
          <a:ext cx="0" cy="1137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35069</xdr:rowOff>
    </xdr:from>
    <xdr:ext cx="405111" cy="259045"/>
    <xdr:sp macro="" textlink="">
      <xdr:nvSpPr>
        <xdr:cNvPr id="282" name="【福祉施設】&#10;有形固定資産減価償却率最小値テキスト"/>
        <xdr:cNvSpPr txBox="1"/>
      </xdr:nvSpPr>
      <xdr:spPr>
        <a:xfrm>
          <a:off x="4216400" y="140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31242</xdr:rowOff>
    </xdr:from>
    <xdr:to>
      <xdr:col>24</xdr:col>
      <xdr:colOff>152400</xdr:colOff>
      <xdr:row>85</xdr:row>
      <xdr:rowOff>31242</xdr:rowOff>
    </xdr:to>
    <xdr:cxnSp macro="">
      <xdr:nvCxnSpPr>
        <xdr:cNvPr id="283" name="直線コネクタ 282"/>
        <xdr:cNvCxnSpPr/>
      </xdr:nvCxnSpPr>
      <xdr:spPr>
        <a:xfrm>
          <a:off x="4108450" y="140710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4" name="【福祉施設】&#10;有形固定資産減価償却率最大値テキスト"/>
        <xdr:cNvSpPr txBox="1"/>
      </xdr:nvSpPr>
      <xdr:spPr>
        <a:xfrm>
          <a:off x="4216400" y="1272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5" name="直線コネクタ 284"/>
        <xdr:cNvCxnSpPr/>
      </xdr:nvCxnSpPr>
      <xdr:spPr>
        <a:xfrm>
          <a:off x="4108450" y="12933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35323</xdr:rowOff>
    </xdr:from>
    <xdr:ext cx="405111" cy="259045"/>
    <xdr:sp macro="" textlink="">
      <xdr:nvSpPr>
        <xdr:cNvPr id="286" name="【福祉施設】&#10;有形固定資産減価償却率平均値テキスト"/>
        <xdr:cNvSpPr txBox="1"/>
      </xdr:nvSpPr>
      <xdr:spPr>
        <a:xfrm>
          <a:off x="4216400" y="130845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xdr:rowOff>
    </xdr:from>
    <xdr:to>
      <xdr:col>24</xdr:col>
      <xdr:colOff>114300</xdr:colOff>
      <xdr:row>80</xdr:row>
      <xdr:rowOff>114046</xdr:rowOff>
    </xdr:to>
    <xdr:sp macro="" textlink="">
      <xdr:nvSpPr>
        <xdr:cNvPr id="287" name="フローチャート: 判断 286"/>
        <xdr:cNvSpPr/>
      </xdr:nvSpPr>
      <xdr:spPr>
        <a:xfrm>
          <a:off x="4127500" y="132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147320</xdr:rowOff>
    </xdr:from>
    <xdr:to>
      <xdr:col>20</xdr:col>
      <xdr:colOff>38100</xdr:colOff>
      <xdr:row>80</xdr:row>
      <xdr:rowOff>77470</xdr:rowOff>
    </xdr:to>
    <xdr:sp macro="" textlink="">
      <xdr:nvSpPr>
        <xdr:cNvPr id="288" name="フローチャート: 判断 287"/>
        <xdr:cNvSpPr/>
      </xdr:nvSpPr>
      <xdr:spPr>
        <a:xfrm>
          <a:off x="3384550" y="131965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110744</xdr:rowOff>
    </xdr:from>
    <xdr:to>
      <xdr:col>15</xdr:col>
      <xdr:colOff>101600</xdr:colOff>
      <xdr:row>80</xdr:row>
      <xdr:rowOff>40894</xdr:rowOff>
    </xdr:to>
    <xdr:sp macro="" textlink="">
      <xdr:nvSpPr>
        <xdr:cNvPr id="289" name="フローチャート: 判断 288"/>
        <xdr:cNvSpPr/>
      </xdr:nvSpPr>
      <xdr:spPr>
        <a:xfrm>
          <a:off x="2571750" y="131599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90170</xdr:rowOff>
    </xdr:from>
    <xdr:to>
      <xdr:col>10</xdr:col>
      <xdr:colOff>165100</xdr:colOff>
      <xdr:row>80</xdr:row>
      <xdr:rowOff>20320</xdr:rowOff>
    </xdr:to>
    <xdr:sp macro="" textlink="">
      <xdr:nvSpPr>
        <xdr:cNvPr id="290" name="フローチャート: 判断 289"/>
        <xdr:cNvSpPr/>
      </xdr:nvSpPr>
      <xdr:spPr>
        <a:xfrm>
          <a:off x="1778000" y="13139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51308</xdr:rowOff>
    </xdr:from>
    <xdr:to>
      <xdr:col>6</xdr:col>
      <xdr:colOff>38100</xdr:colOff>
      <xdr:row>79</xdr:row>
      <xdr:rowOff>152908</xdr:rowOff>
    </xdr:to>
    <xdr:sp macro="" textlink="">
      <xdr:nvSpPr>
        <xdr:cNvPr id="291" name="フローチャート: 判断 290"/>
        <xdr:cNvSpPr/>
      </xdr:nvSpPr>
      <xdr:spPr>
        <a:xfrm>
          <a:off x="984250" y="131005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65024</xdr:rowOff>
    </xdr:from>
    <xdr:to>
      <xdr:col>24</xdr:col>
      <xdr:colOff>114300</xdr:colOff>
      <xdr:row>82</xdr:row>
      <xdr:rowOff>166624</xdr:rowOff>
    </xdr:to>
    <xdr:sp macro="" textlink="">
      <xdr:nvSpPr>
        <xdr:cNvPr id="297" name="楕円 296"/>
        <xdr:cNvSpPr/>
      </xdr:nvSpPr>
      <xdr:spPr>
        <a:xfrm>
          <a:off x="4127500" y="1360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43451</xdr:rowOff>
    </xdr:from>
    <xdr:ext cx="405111" cy="259045"/>
    <xdr:sp macro="" textlink="">
      <xdr:nvSpPr>
        <xdr:cNvPr id="298" name="【福祉施設】&#10;有形固定資産減価償却率該当値テキスト"/>
        <xdr:cNvSpPr txBox="1"/>
      </xdr:nvSpPr>
      <xdr:spPr>
        <a:xfrm>
          <a:off x="4216400" y="13588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17018</xdr:rowOff>
    </xdr:from>
    <xdr:to>
      <xdr:col>20</xdr:col>
      <xdr:colOff>38100</xdr:colOff>
      <xdr:row>82</xdr:row>
      <xdr:rowOff>118618</xdr:rowOff>
    </xdr:to>
    <xdr:sp macro="" textlink="">
      <xdr:nvSpPr>
        <xdr:cNvPr id="299" name="楕円 298"/>
        <xdr:cNvSpPr/>
      </xdr:nvSpPr>
      <xdr:spPr>
        <a:xfrm>
          <a:off x="3384550" y="135615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67818</xdr:rowOff>
    </xdr:from>
    <xdr:to>
      <xdr:col>24</xdr:col>
      <xdr:colOff>63500</xdr:colOff>
      <xdr:row>82</xdr:row>
      <xdr:rowOff>115824</xdr:rowOff>
    </xdr:to>
    <xdr:cxnSp macro="">
      <xdr:nvCxnSpPr>
        <xdr:cNvPr id="300" name="直線コネクタ 299"/>
        <xdr:cNvCxnSpPr/>
      </xdr:nvCxnSpPr>
      <xdr:spPr>
        <a:xfrm>
          <a:off x="3429000" y="13612368"/>
          <a:ext cx="7493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145035</xdr:rowOff>
    </xdr:from>
    <xdr:to>
      <xdr:col>15</xdr:col>
      <xdr:colOff>101600</xdr:colOff>
      <xdr:row>82</xdr:row>
      <xdr:rowOff>75185</xdr:rowOff>
    </xdr:to>
    <xdr:sp macro="" textlink="">
      <xdr:nvSpPr>
        <xdr:cNvPr id="301" name="楕円 300"/>
        <xdr:cNvSpPr/>
      </xdr:nvSpPr>
      <xdr:spPr>
        <a:xfrm>
          <a:off x="2571750" y="135244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24385</xdr:rowOff>
    </xdr:from>
    <xdr:to>
      <xdr:col>19</xdr:col>
      <xdr:colOff>177800</xdr:colOff>
      <xdr:row>82</xdr:row>
      <xdr:rowOff>67818</xdr:rowOff>
    </xdr:to>
    <xdr:cxnSp macro="">
      <xdr:nvCxnSpPr>
        <xdr:cNvPr id="302" name="直線コネクタ 301"/>
        <xdr:cNvCxnSpPr/>
      </xdr:nvCxnSpPr>
      <xdr:spPr>
        <a:xfrm>
          <a:off x="2622550" y="13568935"/>
          <a:ext cx="80645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58165</xdr:rowOff>
    </xdr:from>
    <xdr:to>
      <xdr:col>10</xdr:col>
      <xdr:colOff>165100</xdr:colOff>
      <xdr:row>81</xdr:row>
      <xdr:rowOff>159765</xdr:rowOff>
    </xdr:to>
    <xdr:sp macro="" textlink="">
      <xdr:nvSpPr>
        <xdr:cNvPr id="303" name="楕円 302"/>
        <xdr:cNvSpPr/>
      </xdr:nvSpPr>
      <xdr:spPr>
        <a:xfrm>
          <a:off x="1778000" y="134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108965</xdr:rowOff>
    </xdr:from>
    <xdr:to>
      <xdr:col>15</xdr:col>
      <xdr:colOff>50800</xdr:colOff>
      <xdr:row>82</xdr:row>
      <xdr:rowOff>24385</xdr:rowOff>
    </xdr:to>
    <xdr:cxnSp macro="">
      <xdr:nvCxnSpPr>
        <xdr:cNvPr id="304" name="直線コネクタ 303"/>
        <xdr:cNvCxnSpPr/>
      </xdr:nvCxnSpPr>
      <xdr:spPr>
        <a:xfrm>
          <a:off x="1828800" y="13488415"/>
          <a:ext cx="793750" cy="8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10161</xdr:rowOff>
    </xdr:from>
    <xdr:to>
      <xdr:col>6</xdr:col>
      <xdr:colOff>38100</xdr:colOff>
      <xdr:row>83</xdr:row>
      <xdr:rowOff>111761</xdr:rowOff>
    </xdr:to>
    <xdr:sp macro="" textlink="">
      <xdr:nvSpPr>
        <xdr:cNvPr id="305" name="楕円 304"/>
        <xdr:cNvSpPr/>
      </xdr:nvSpPr>
      <xdr:spPr>
        <a:xfrm>
          <a:off x="984250" y="137198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108965</xdr:rowOff>
    </xdr:from>
    <xdr:to>
      <xdr:col>10</xdr:col>
      <xdr:colOff>114300</xdr:colOff>
      <xdr:row>83</xdr:row>
      <xdr:rowOff>60961</xdr:rowOff>
    </xdr:to>
    <xdr:cxnSp macro="">
      <xdr:nvCxnSpPr>
        <xdr:cNvPr id="306" name="直線コネクタ 305"/>
        <xdr:cNvCxnSpPr/>
      </xdr:nvCxnSpPr>
      <xdr:spPr>
        <a:xfrm flipV="1">
          <a:off x="1028700" y="13488415"/>
          <a:ext cx="800100" cy="28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93997</xdr:rowOff>
    </xdr:from>
    <xdr:ext cx="405111" cy="259045"/>
    <xdr:sp macro="" textlink="">
      <xdr:nvSpPr>
        <xdr:cNvPr id="307" name="n_1aveValue【福祉施設】&#10;有形固定資産減価償却率"/>
        <xdr:cNvSpPr txBox="1"/>
      </xdr:nvSpPr>
      <xdr:spPr>
        <a:xfrm>
          <a:off x="3239144" y="1297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57421</xdr:rowOff>
    </xdr:from>
    <xdr:ext cx="405111" cy="259045"/>
    <xdr:sp macro="" textlink="">
      <xdr:nvSpPr>
        <xdr:cNvPr id="308" name="n_2aveValue【福祉施設】&#10;有形固定資産減価償却率"/>
        <xdr:cNvSpPr txBox="1"/>
      </xdr:nvSpPr>
      <xdr:spPr>
        <a:xfrm>
          <a:off x="2439044" y="12941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36847</xdr:rowOff>
    </xdr:from>
    <xdr:ext cx="405111" cy="259045"/>
    <xdr:sp macro="" textlink="">
      <xdr:nvSpPr>
        <xdr:cNvPr id="309" name="n_3aveValue【福祉施設】&#10;有形固定資産減価償却率"/>
        <xdr:cNvSpPr txBox="1"/>
      </xdr:nvSpPr>
      <xdr:spPr>
        <a:xfrm>
          <a:off x="1645294" y="1292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169435</xdr:rowOff>
    </xdr:from>
    <xdr:ext cx="405111" cy="259045"/>
    <xdr:sp macro="" textlink="">
      <xdr:nvSpPr>
        <xdr:cNvPr id="310" name="n_4aveValue【福祉施設】&#10;有形固定資産減価償却率"/>
        <xdr:cNvSpPr txBox="1"/>
      </xdr:nvSpPr>
      <xdr:spPr>
        <a:xfrm>
          <a:off x="851544" y="12882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109745</xdr:rowOff>
    </xdr:from>
    <xdr:ext cx="405111" cy="259045"/>
    <xdr:sp macro="" textlink="">
      <xdr:nvSpPr>
        <xdr:cNvPr id="311" name="n_1mainValue【福祉施設】&#10;有形固定資産減価償却率"/>
        <xdr:cNvSpPr txBox="1"/>
      </xdr:nvSpPr>
      <xdr:spPr>
        <a:xfrm>
          <a:off x="3239144" y="13654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66312</xdr:rowOff>
    </xdr:from>
    <xdr:ext cx="405111" cy="259045"/>
    <xdr:sp macro="" textlink="">
      <xdr:nvSpPr>
        <xdr:cNvPr id="312" name="n_2mainValue【福祉施設】&#10;有形固定資産減価償却率"/>
        <xdr:cNvSpPr txBox="1"/>
      </xdr:nvSpPr>
      <xdr:spPr>
        <a:xfrm>
          <a:off x="2439044" y="1361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150892</xdr:rowOff>
    </xdr:from>
    <xdr:ext cx="405111" cy="259045"/>
    <xdr:sp macro="" textlink="">
      <xdr:nvSpPr>
        <xdr:cNvPr id="313" name="n_3mainValue【福祉施設】&#10;有形固定資産減価償却率"/>
        <xdr:cNvSpPr txBox="1"/>
      </xdr:nvSpPr>
      <xdr:spPr>
        <a:xfrm>
          <a:off x="1645294" y="1353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102888</xdr:rowOff>
    </xdr:from>
    <xdr:ext cx="405111" cy="259045"/>
    <xdr:sp macro="" textlink="">
      <xdr:nvSpPr>
        <xdr:cNvPr id="314" name="n_4mainValue【福祉施設】&#10;有形固定資産減価償却率"/>
        <xdr:cNvSpPr txBox="1"/>
      </xdr:nvSpPr>
      <xdr:spPr>
        <a:xfrm>
          <a:off x="851544" y="1381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0" name="直線コネクタ 339"/>
        <xdr:cNvCxnSpPr/>
      </xdr:nvCxnSpPr>
      <xdr:spPr>
        <a:xfrm flipV="1">
          <a:off x="9429115" y="12998450"/>
          <a:ext cx="0" cy="1331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xdr:cNvSpPr txBox="1"/>
      </xdr:nvSpPr>
      <xdr:spPr>
        <a:xfrm>
          <a:off x="9467850" y="1433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xdr:cNvCxnSpPr/>
      </xdr:nvCxnSpPr>
      <xdr:spPr>
        <a:xfrm>
          <a:off x="9359900" y="14330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43" name="【福祉施設】&#10;一人当たり面積最大値テキスト"/>
        <xdr:cNvSpPr txBox="1"/>
      </xdr:nvSpPr>
      <xdr:spPr>
        <a:xfrm>
          <a:off x="9467850" y="1278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44" name="直線コネクタ 343"/>
        <xdr:cNvCxnSpPr/>
      </xdr:nvCxnSpPr>
      <xdr:spPr>
        <a:xfrm>
          <a:off x="9359900" y="12998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xdr:cNvSpPr txBox="1"/>
      </xdr:nvSpPr>
      <xdr:spPr>
        <a:xfrm>
          <a:off x="9467850" y="13633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xdr:cNvSpPr/>
      </xdr:nvSpPr>
      <xdr:spPr>
        <a:xfrm>
          <a:off x="9398000" y="137758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xdr:cNvSpPr/>
      </xdr:nvSpPr>
      <xdr:spPr>
        <a:xfrm>
          <a:off x="8636000" y="137976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xdr:cNvSpPr/>
      </xdr:nvSpPr>
      <xdr:spPr>
        <a:xfrm>
          <a:off x="7842250" y="137976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87993</xdr:rowOff>
    </xdr:from>
    <xdr:to>
      <xdr:col>41</xdr:col>
      <xdr:colOff>101600</xdr:colOff>
      <xdr:row>84</xdr:row>
      <xdr:rowOff>18143</xdr:rowOff>
    </xdr:to>
    <xdr:sp macro="" textlink="">
      <xdr:nvSpPr>
        <xdr:cNvPr id="349" name="フローチャート: 判断 348"/>
        <xdr:cNvSpPr/>
      </xdr:nvSpPr>
      <xdr:spPr>
        <a:xfrm>
          <a:off x="7029450" y="137976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xdr:cNvSpPr/>
      </xdr:nvSpPr>
      <xdr:spPr>
        <a:xfrm>
          <a:off x="62357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30843</xdr:rowOff>
    </xdr:from>
    <xdr:to>
      <xdr:col>55</xdr:col>
      <xdr:colOff>50800</xdr:colOff>
      <xdr:row>86</xdr:row>
      <xdr:rowOff>132443</xdr:rowOff>
    </xdr:to>
    <xdr:sp macro="" textlink="">
      <xdr:nvSpPr>
        <xdr:cNvPr id="356" name="楕円 355"/>
        <xdr:cNvSpPr/>
      </xdr:nvSpPr>
      <xdr:spPr>
        <a:xfrm>
          <a:off x="9398000" y="142357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117220</xdr:rowOff>
    </xdr:from>
    <xdr:ext cx="469744" cy="259045"/>
    <xdr:sp macro="" textlink="">
      <xdr:nvSpPr>
        <xdr:cNvPr id="357" name="【福祉施設】&#10;一人当たり面積該当値テキスト"/>
        <xdr:cNvSpPr txBox="1"/>
      </xdr:nvSpPr>
      <xdr:spPr>
        <a:xfrm>
          <a:off x="9467850" y="1415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30843</xdr:rowOff>
    </xdr:from>
    <xdr:to>
      <xdr:col>50</xdr:col>
      <xdr:colOff>165100</xdr:colOff>
      <xdr:row>86</xdr:row>
      <xdr:rowOff>132443</xdr:rowOff>
    </xdr:to>
    <xdr:sp macro="" textlink="">
      <xdr:nvSpPr>
        <xdr:cNvPr id="358" name="楕円 357"/>
        <xdr:cNvSpPr/>
      </xdr:nvSpPr>
      <xdr:spPr>
        <a:xfrm>
          <a:off x="8636000" y="1423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81643</xdr:rowOff>
    </xdr:from>
    <xdr:to>
      <xdr:col>55</xdr:col>
      <xdr:colOff>0</xdr:colOff>
      <xdr:row>86</xdr:row>
      <xdr:rowOff>81643</xdr:rowOff>
    </xdr:to>
    <xdr:cxnSp macro="">
      <xdr:nvCxnSpPr>
        <xdr:cNvPr id="359" name="直線コネクタ 358"/>
        <xdr:cNvCxnSpPr/>
      </xdr:nvCxnSpPr>
      <xdr:spPr>
        <a:xfrm>
          <a:off x="8686800" y="1428659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30843</xdr:rowOff>
    </xdr:from>
    <xdr:to>
      <xdr:col>46</xdr:col>
      <xdr:colOff>38100</xdr:colOff>
      <xdr:row>86</xdr:row>
      <xdr:rowOff>132443</xdr:rowOff>
    </xdr:to>
    <xdr:sp macro="" textlink="">
      <xdr:nvSpPr>
        <xdr:cNvPr id="360" name="楕円 359"/>
        <xdr:cNvSpPr/>
      </xdr:nvSpPr>
      <xdr:spPr>
        <a:xfrm>
          <a:off x="7842250" y="142357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81643</xdr:rowOff>
    </xdr:from>
    <xdr:to>
      <xdr:col>50</xdr:col>
      <xdr:colOff>114300</xdr:colOff>
      <xdr:row>86</xdr:row>
      <xdr:rowOff>81643</xdr:rowOff>
    </xdr:to>
    <xdr:cxnSp macro="">
      <xdr:nvCxnSpPr>
        <xdr:cNvPr id="361" name="直線コネクタ 360"/>
        <xdr:cNvCxnSpPr/>
      </xdr:nvCxnSpPr>
      <xdr:spPr>
        <a:xfrm>
          <a:off x="7886700" y="1428659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9071</xdr:rowOff>
    </xdr:from>
    <xdr:to>
      <xdr:col>41</xdr:col>
      <xdr:colOff>101600</xdr:colOff>
      <xdr:row>86</xdr:row>
      <xdr:rowOff>110671</xdr:rowOff>
    </xdr:to>
    <xdr:sp macro="" textlink="">
      <xdr:nvSpPr>
        <xdr:cNvPr id="362" name="楕円 361"/>
        <xdr:cNvSpPr/>
      </xdr:nvSpPr>
      <xdr:spPr>
        <a:xfrm>
          <a:off x="7029450" y="1421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59871</xdr:rowOff>
    </xdr:from>
    <xdr:to>
      <xdr:col>45</xdr:col>
      <xdr:colOff>177800</xdr:colOff>
      <xdr:row>86</xdr:row>
      <xdr:rowOff>81643</xdr:rowOff>
    </xdr:to>
    <xdr:cxnSp macro="">
      <xdr:nvCxnSpPr>
        <xdr:cNvPr id="363" name="直線コネクタ 362"/>
        <xdr:cNvCxnSpPr/>
      </xdr:nvCxnSpPr>
      <xdr:spPr>
        <a:xfrm>
          <a:off x="7080250" y="14264821"/>
          <a:ext cx="80645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30843</xdr:rowOff>
    </xdr:from>
    <xdr:to>
      <xdr:col>36</xdr:col>
      <xdr:colOff>165100</xdr:colOff>
      <xdr:row>86</xdr:row>
      <xdr:rowOff>132443</xdr:rowOff>
    </xdr:to>
    <xdr:sp macro="" textlink="">
      <xdr:nvSpPr>
        <xdr:cNvPr id="364" name="楕円 363"/>
        <xdr:cNvSpPr/>
      </xdr:nvSpPr>
      <xdr:spPr>
        <a:xfrm>
          <a:off x="6235700" y="1423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59871</xdr:rowOff>
    </xdr:from>
    <xdr:to>
      <xdr:col>41</xdr:col>
      <xdr:colOff>50800</xdr:colOff>
      <xdr:row>86</xdr:row>
      <xdr:rowOff>81643</xdr:rowOff>
    </xdr:to>
    <xdr:cxnSp macro="">
      <xdr:nvCxnSpPr>
        <xdr:cNvPr id="365" name="直線コネクタ 364"/>
        <xdr:cNvCxnSpPr/>
      </xdr:nvCxnSpPr>
      <xdr:spPr>
        <a:xfrm flipV="1">
          <a:off x="6286500" y="14264821"/>
          <a:ext cx="79375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6" name="n_1aveValue【福祉施設】&#10;一人当たり面積"/>
        <xdr:cNvSpPr txBox="1"/>
      </xdr:nvSpPr>
      <xdr:spPr>
        <a:xfrm>
          <a:off x="8458277" y="1357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67" name="n_2aveValue【福祉施設】&#10;一人当たり面積"/>
        <xdr:cNvSpPr txBox="1"/>
      </xdr:nvSpPr>
      <xdr:spPr>
        <a:xfrm>
          <a:off x="7677227" y="1357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34670</xdr:rowOff>
    </xdr:from>
    <xdr:ext cx="469744" cy="259045"/>
    <xdr:sp macro="" textlink="">
      <xdr:nvSpPr>
        <xdr:cNvPr id="368" name="n_3aveValue【福祉施設】&#10;一人当たり面積"/>
        <xdr:cNvSpPr txBox="1"/>
      </xdr:nvSpPr>
      <xdr:spPr>
        <a:xfrm>
          <a:off x="6864427" y="1357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69" name="n_4aveValue【福祉施設】&#10;一人当たり面積"/>
        <xdr:cNvSpPr txBox="1"/>
      </xdr:nvSpPr>
      <xdr:spPr>
        <a:xfrm>
          <a:off x="607067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123570</xdr:rowOff>
    </xdr:from>
    <xdr:ext cx="469744" cy="259045"/>
    <xdr:sp macro="" textlink="">
      <xdr:nvSpPr>
        <xdr:cNvPr id="370" name="n_1mainValue【福祉施設】&#10;一人当たり面積"/>
        <xdr:cNvSpPr txBox="1"/>
      </xdr:nvSpPr>
      <xdr:spPr>
        <a:xfrm>
          <a:off x="8458277" y="1432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123570</xdr:rowOff>
    </xdr:from>
    <xdr:ext cx="469744" cy="259045"/>
    <xdr:sp macro="" textlink="">
      <xdr:nvSpPr>
        <xdr:cNvPr id="371" name="n_2mainValue【福祉施設】&#10;一人当たり面積"/>
        <xdr:cNvSpPr txBox="1"/>
      </xdr:nvSpPr>
      <xdr:spPr>
        <a:xfrm>
          <a:off x="7677227" y="1432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101798</xdr:rowOff>
    </xdr:from>
    <xdr:ext cx="469744" cy="259045"/>
    <xdr:sp macro="" textlink="">
      <xdr:nvSpPr>
        <xdr:cNvPr id="372" name="n_3mainValue【福祉施設】&#10;一人当たり面積"/>
        <xdr:cNvSpPr txBox="1"/>
      </xdr:nvSpPr>
      <xdr:spPr>
        <a:xfrm>
          <a:off x="6864427" y="1430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123570</xdr:rowOff>
    </xdr:from>
    <xdr:ext cx="469744" cy="259045"/>
    <xdr:sp macro="" textlink="">
      <xdr:nvSpPr>
        <xdr:cNvPr id="373" name="n_4mainValue【福祉施設】&#10;一人当たり面積"/>
        <xdr:cNvSpPr txBox="1"/>
      </xdr:nvSpPr>
      <xdr:spPr>
        <a:xfrm>
          <a:off x="6070677" y="1432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398" name="直線コネクタ 397"/>
        <xdr:cNvCxnSpPr/>
      </xdr:nvCxnSpPr>
      <xdr:spPr>
        <a:xfrm flipV="1">
          <a:off x="4177665" y="165354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xdr:cNvSpPr txBox="1"/>
      </xdr:nvSpPr>
      <xdr:spPr>
        <a:xfrm>
          <a:off x="421640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xdr:cNvCxnSpPr/>
      </xdr:nvCxnSpPr>
      <xdr:spPr>
        <a:xfrm>
          <a:off x="41084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1" name="【市民会館】&#10;有形固定資産減価償却率最大値テキスト"/>
        <xdr:cNvSpPr txBox="1"/>
      </xdr:nvSpPr>
      <xdr:spPr>
        <a:xfrm>
          <a:off x="4216400" y="1631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2" name="直線コネクタ 401"/>
        <xdr:cNvCxnSpPr/>
      </xdr:nvCxnSpPr>
      <xdr:spPr>
        <a:xfrm>
          <a:off x="4108450" y="16535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3827</xdr:rowOff>
    </xdr:from>
    <xdr:ext cx="405111" cy="259045"/>
    <xdr:sp macro="" textlink="">
      <xdr:nvSpPr>
        <xdr:cNvPr id="403" name="【市民会館】&#10;有形固定資産減価償却率平均値テキスト"/>
        <xdr:cNvSpPr txBox="1"/>
      </xdr:nvSpPr>
      <xdr:spPr>
        <a:xfrm>
          <a:off x="4216400" y="17091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404" name="フローチャート: 判断 403"/>
        <xdr:cNvSpPr/>
      </xdr:nvSpPr>
      <xdr:spPr>
        <a:xfrm>
          <a:off x="4127500" y="1711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23495</xdr:rowOff>
    </xdr:from>
    <xdr:to>
      <xdr:col>20</xdr:col>
      <xdr:colOff>38100</xdr:colOff>
      <xdr:row>103</xdr:row>
      <xdr:rowOff>125095</xdr:rowOff>
    </xdr:to>
    <xdr:sp macro="" textlink="">
      <xdr:nvSpPr>
        <xdr:cNvPr id="405" name="フローチャート: 判断 404"/>
        <xdr:cNvSpPr/>
      </xdr:nvSpPr>
      <xdr:spPr>
        <a:xfrm>
          <a:off x="3384550" y="171113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170180</xdr:rowOff>
    </xdr:from>
    <xdr:to>
      <xdr:col>15</xdr:col>
      <xdr:colOff>101600</xdr:colOff>
      <xdr:row>103</xdr:row>
      <xdr:rowOff>100330</xdr:rowOff>
    </xdr:to>
    <xdr:sp macro="" textlink="">
      <xdr:nvSpPr>
        <xdr:cNvPr id="406" name="フローチャート: 判断 405"/>
        <xdr:cNvSpPr/>
      </xdr:nvSpPr>
      <xdr:spPr>
        <a:xfrm>
          <a:off x="2571750" y="1708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xdr:cNvSpPr/>
      </xdr:nvSpPr>
      <xdr:spPr>
        <a:xfrm>
          <a:off x="1778000" y="171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8255</xdr:rowOff>
    </xdr:from>
    <xdr:to>
      <xdr:col>6</xdr:col>
      <xdr:colOff>38100</xdr:colOff>
      <xdr:row>103</xdr:row>
      <xdr:rowOff>109855</xdr:rowOff>
    </xdr:to>
    <xdr:sp macro="" textlink="">
      <xdr:nvSpPr>
        <xdr:cNvPr id="408" name="フローチャート: 判断 407"/>
        <xdr:cNvSpPr/>
      </xdr:nvSpPr>
      <xdr:spPr>
        <a:xfrm>
          <a:off x="984250" y="170961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53975</xdr:rowOff>
    </xdr:from>
    <xdr:to>
      <xdr:col>24</xdr:col>
      <xdr:colOff>114300</xdr:colOff>
      <xdr:row>100</xdr:row>
      <xdr:rowOff>155575</xdr:rowOff>
    </xdr:to>
    <xdr:sp macro="" textlink="">
      <xdr:nvSpPr>
        <xdr:cNvPr id="414" name="楕円 413"/>
        <xdr:cNvSpPr/>
      </xdr:nvSpPr>
      <xdr:spPr>
        <a:xfrm>
          <a:off x="4127500" y="1662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76852</xdr:rowOff>
    </xdr:from>
    <xdr:ext cx="405111" cy="259045"/>
    <xdr:sp macro="" textlink="">
      <xdr:nvSpPr>
        <xdr:cNvPr id="415" name="【市民会館】&#10;有形固定資産減価償却率該当値テキスト"/>
        <xdr:cNvSpPr txBox="1"/>
      </xdr:nvSpPr>
      <xdr:spPr>
        <a:xfrm>
          <a:off x="4216400" y="1647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10161</xdr:rowOff>
    </xdr:from>
    <xdr:to>
      <xdr:col>20</xdr:col>
      <xdr:colOff>38100</xdr:colOff>
      <xdr:row>100</xdr:row>
      <xdr:rowOff>111761</xdr:rowOff>
    </xdr:to>
    <xdr:sp macro="" textlink="">
      <xdr:nvSpPr>
        <xdr:cNvPr id="416" name="楕円 415"/>
        <xdr:cNvSpPr/>
      </xdr:nvSpPr>
      <xdr:spPr>
        <a:xfrm>
          <a:off x="3384550" y="165836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60961</xdr:rowOff>
    </xdr:from>
    <xdr:to>
      <xdr:col>24</xdr:col>
      <xdr:colOff>63500</xdr:colOff>
      <xdr:row>100</xdr:row>
      <xdr:rowOff>104775</xdr:rowOff>
    </xdr:to>
    <xdr:cxnSp macro="">
      <xdr:nvCxnSpPr>
        <xdr:cNvPr id="417" name="直線コネクタ 416"/>
        <xdr:cNvCxnSpPr/>
      </xdr:nvCxnSpPr>
      <xdr:spPr>
        <a:xfrm>
          <a:off x="3429000" y="16634461"/>
          <a:ext cx="7493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137795</xdr:rowOff>
    </xdr:from>
    <xdr:to>
      <xdr:col>15</xdr:col>
      <xdr:colOff>101600</xdr:colOff>
      <xdr:row>100</xdr:row>
      <xdr:rowOff>67945</xdr:rowOff>
    </xdr:to>
    <xdr:sp macro="" textlink="">
      <xdr:nvSpPr>
        <xdr:cNvPr id="418" name="楕円 417"/>
        <xdr:cNvSpPr/>
      </xdr:nvSpPr>
      <xdr:spPr>
        <a:xfrm>
          <a:off x="2571750" y="1653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17145</xdr:rowOff>
    </xdr:from>
    <xdr:to>
      <xdr:col>19</xdr:col>
      <xdr:colOff>177800</xdr:colOff>
      <xdr:row>100</xdr:row>
      <xdr:rowOff>60961</xdr:rowOff>
    </xdr:to>
    <xdr:cxnSp macro="">
      <xdr:nvCxnSpPr>
        <xdr:cNvPr id="419" name="直線コネクタ 418"/>
        <xdr:cNvCxnSpPr/>
      </xdr:nvCxnSpPr>
      <xdr:spPr>
        <a:xfrm>
          <a:off x="2622550" y="16590645"/>
          <a:ext cx="80645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63500</xdr:rowOff>
    </xdr:from>
    <xdr:to>
      <xdr:col>10</xdr:col>
      <xdr:colOff>165100</xdr:colOff>
      <xdr:row>100</xdr:row>
      <xdr:rowOff>165100</xdr:rowOff>
    </xdr:to>
    <xdr:sp macro="" textlink="">
      <xdr:nvSpPr>
        <xdr:cNvPr id="420" name="楕円 419"/>
        <xdr:cNvSpPr/>
      </xdr:nvSpPr>
      <xdr:spPr>
        <a:xfrm>
          <a:off x="1778000" y="166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17145</xdr:rowOff>
    </xdr:from>
    <xdr:to>
      <xdr:col>15</xdr:col>
      <xdr:colOff>50800</xdr:colOff>
      <xdr:row>100</xdr:row>
      <xdr:rowOff>114300</xdr:rowOff>
    </xdr:to>
    <xdr:cxnSp macro="">
      <xdr:nvCxnSpPr>
        <xdr:cNvPr id="421" name="直線コネクタ 420"/>
        <xdr:cNvCxnSpPr/>
      </xdr:nvCxnSpPr>
      <xdr:spPr>
        <a:xfrm flipV="1">
          <a:off x="1828800" y="16590645"/>
          <a:ext cx="79375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143511</xdr:rowOff>
    </xdr:from>
    <xdr:to>
      <xdr:col>6</xdr:col>
      <xdr:colOff>38100</xdr:colOff>
      <xdr:row>100</xdr:row>
      <xdr:rowOff>73661</xdr:rowOff>
    </xdr:to>
    <xdr:sp macro="" textlink="">
      <xdr:nvSpPr>
        <xdr:cNvPr id="422" name="楕円 421"/>
        <xdr:cNvSpPr/>
      </xdr:nvSpPr>
      <xdr:spPr>
        <a:xfrm>
          <a:off x="984250" y="165455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22861</xdr:rowOff>
    </xdr:from>
    <xdr:to>
      <xdr:col>10</xdr:col>
      <xdr:colOff>114300</xdr:colOff>
      <xdr:row>100</xdr:row>
      <xdr:rowOff>114300</xdr:rowOff>
    </xdr:to>
    <xdr:cxnSp macro="">
      <xdr:nvCxnSpPr>
        <xdr:cNvPr id="423" name="直線コネクタ 422"/>
        <xdr:cNvCxnSpPr/>
      </xdr:nvCxnSpPr>
      <xdr:spPr>
        <a:xfrm>
          <a:off x="1028700" y="16596361"/>
          <a:ext cx="8001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116222</xdr:rowOff>
    </xdr:from>
    <xdr:ext cx="405111" cy="259045"/>
    <xdr:sp macro="" textlink="">
      <xdr:nvSpPr>
        <xdr:cNvPr id="424" name="n_1aveValue【市民会館】&#10;有形固定資産減価償却率"/>
        <xdr:cNvSpPr txBox="1"/>
      </xdr:nvSpPr>
      <xdr:spPr>
        <a:xfrm>
          <a:off x="3239144" y="17204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91457</xdr:rowOff>
    </xdr:from>
    <xdr:ext cx="405111" cy="259045"/>
    <xdr:sp macro="" textlink="">
      <xdr:nvSpPr>
        <xdr:cNvPr id="425" name="n_2aveValue【市民会館】&#10;有形固定資産減価償却率"/>
        <xdr:cNvSpPr txBox="1"/>
      </xdr:nvSpPr>
      <xdr:spPr>
        <a:xfrm>
          <a:off x="2439044"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26" name="n_3aveValue【市民会館】&#10;有形固定資産減価償却率"/>
        <xdr:cNvSpPr txBox="1"/>
      </xdr:nvSpPr>
      <xdr:spPr>
        <a:xfrm>
          <a:off x="1645294" y="1723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100982</xdr:rowOff>
    </xdr:from>
    <xdr:ext cx="405111" cy="259045"/>
    <xdr:sp macro="" textlink="">
      <xdr:nvSpPr>
        <xdr:cNvPr id="427" name="n_4aveValue【市民会館】&#10;有形固定資産減価償却率"/>
        <xdr:cNvSpPr txBox="1"/>
      </xdr:nvSpPr>
      <xdr:spPr>
        <a:xfrm>
          <a:off x="851544" y="17188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128288</xdr:rowOff>
    </xdr:from>
    <xdr:ext cx="405111" cy="259045"/>
    <xdr:sp macro="" textlink="">
      <xdr:nvSpPr>
        <xdr:cNvPr id="428" name="n_1mainValue【市民会館】&#10;有形固定資産減価償却率"/>
        <xdr:cNvSpPr txBox="1"/>
      </xdr:nvSpPr>
      <xdr:spPr>
        <a:xfrm>
          <a:off x="3239144" y="1635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84472</xdr:rowOff>
    </xdr:from>
    <xdr:ext cx="405111" cy="259045"/>
    <xdr:sp macro="" textlink="">
      <xdr:nvSpPr>
        <xdr:cNvPr id="429" name="n_2mainValue【市民会館】&#10;有形固定資産減価償却率"/>
        <xdr:cNvSpPr txBox="1"/>
      </xdr:nvSpPr>
      <xdr:spPr>
        <a:xfrm>
          <a:off x="2439044" y="1631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10177</xdr:rowOff>
    </xdr:from>
    <xdr:ext cx="405111" cy="259045"/>
    <xdr:sp macro="" textlink="">
      <xdr:nvSpPr>
        <xdr:cNvPr id="430" name="n_3mainValue【市民会館】&#10;有形固定資産減価償却率"/>
        <xdr:cNvSpPr txBox="1"/>
      </xdr:nvSpPr>
      <xdr:spPr>
        <a:xfrm>
          <a:off x="1645294" y="1641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90188</xdr:rowOff>
    </xdr:from>
    <xdr:ext cx="405111" cy="259045"/>
    <xdr:sp macro="" textlink="">
      <xdr:nvSpPr>
        <xdr:cNvPr id="431" name="n_4mainValue【市民会館】&#10;有形固定資産減価償却率"/>
        <xdr:cNvSpPr txBox="1"/>
      </xdr:nvSpPr>
      <xdr:spPr>
        <a:xfrm>
          <a:off x="851544" y="1632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xdr:cNvSpPr txBox="1"/>
      </xdr:nvSpPr>
      <xdr:spPr>
        <a:xfrm>
          <a:off x="55272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5956300" y="1676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xdr:cNvSpPr txBox="1"/>
      </xdr:nvSpPr>
      <xdr:spPr>
        <a:xfrm>
          <a:off x="55272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116205</xdr:rowOff>
    </xdr:from>
    <xdr:to>
      <xdr:col>54</xdr:col>
      <xdr:colOff>189865</xdr:colOff>
      <xdr:row>107</xdr:row>
      <xdr:rowOff>104775</xdr:rowOff>
    </xdr:to>
    <xdr:cxnSp macro="">
      <xdr:nvCxnSpPr>
        <xdr:cNvPr id="451" name="直線コネクタ 450"/>
        <xdr:cNvCxnSpPr/>
      </xdr:nvCxnSpPr>
      <xdr:spPr>
        <a:xfrm flipV="1">
          <a:off x="9429115" y="1668970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xdr:cNvSpPr txBox="1"/>
      </xdr:nvSpPr>
      <xdr:spPr>
        <a:xfrm>
          <a:off x="9467850" y="178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xdr:cNvCxnSpPr/>
      </xdr:nvCxnSpPr>
      <xdr:spPr>
        <a:xfrm>
          <a:off x="9359900" y="17878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62882</xdr:rowOff>
    </xdr:from>
    <xdr:ext cx="469744" cy="259045"/>
    <xdr:sp macro="" textlink="">
      <xdr:nvSpPr>
        <xdr:cNvPr id="454" name="【市民会館】&#10;一人当たり面積最大値テキスト"/>
        <xdr:cNvSpPr txBox="1"/>
      </xdr:nvSpPr>
      <xdr:spPr>
        <a:xfrm>
          <a:off x="9467850" y="1646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116205</xdr:rowOff>
    </xdr:from>
    <xdr:to>
      <xdr:col>55</xdr:col>
      <xdr:colOff>88900</xdr:colOff>
      <xdr:row>100</xdr:row>
      <xdr:rowOff>116205</xdr:rowOff>
    </xdr:to>
    <xdr:cxnSp macro="">
      <xdr:nvCxnSpPr>
        <xdr:cNvPr id="455" name="直線コネクタ 454"/>
        <xdr:cNvCxnSpPr/>
      </xdr:nvCxnSpPr>
      <xdr:spPr>
        <a:xfrm>
          <a:off x="9359900" y="16689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56" name="【市民会館】&#10;一人当たり面積平均値テキスト"/>
        <xdr:cNvSpPr txBox="1"/>
      </xdr:nvSpPr>
      <xdr:spPr>
        <a:xfrm>
          <a:off x="9467850" y="17400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57" name="フローチャート: 判断 456"/>
        <xdr:cNvSpPr/>
      </xdr:nvSpPr>
      <xdr:spPr>
        <a:xfrm>
          <a:off x="9398000" y="174218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xdr:cNvSpPr/>
      </xdr:nvSpPr>
      <xdr:spPr>
        <a:xfrm>
          <a:off x="863600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59" name="フローチャート: 判断 458"/>
        <xdr:cNvSpPr/>
      </xdr:nvSpPr>
      <xdr:spPr>
        <a:xfrm>
          <a:off x="7842250" y="17444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60" name="フローチャート: 判断 459"/>
        <xdr:cNvSpPr/>
      </xdr:nvSpPr>
      <xdr:spPr>
        <a:xfrm>
          <a:off x="7029450" y="1745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xdr:cNvSpPr/>
      </xdr:nvSpPr>
      <xdr:spPr>
        <a:xfrm>
          <a:off x="6235700" y="1743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133986</xdr:rowOff>
    </xdr:from>
    <xdr:to>
      <xdr:col>55</xdr:col>
      <xdr:colOff>50800</xdr:colOff>
      <xdr:row>103</xdr:row>
      <xdr:rowOff>64136</xdr:rowOff>
    </xdr:to>
    <xdr:sp macro="" textlink="">
      <xdr:nvSpPr>
        <xdr:cNvPr id="467" name="楕円 466"/>
        <xdr:cNvSpPr/>
      </xdr:nvSpPr>
      <xdr:spPr>
        <a:xfrm>
          <a:off x="9398000" y="170503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156863</xdr:rowOff>
    </xdr:from>
    <xdr:ext cx="469744" cy="259045"/>
    <xdr:sp macro="" textlink="">
      <xdr:nvSpPr>
        <xdr:cNvPr id="468" name="【市民会館】&#10;一人当たり面積該当値テキスト"/>
        <xdr:cNvSpPr txBox="1"/>
      </xdr:nvSpPr>
      <xdr:spPr>
        <a:xfrm>
          <a:off x="9467850" y="1690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139700</xdr:rowOff>
    </xdr:from>
    <xdr:to>
      <xdr:col>50</xdr:col>
      <xdr:colOff>165100</xdr:colOff>
      <xdr:row>103</xdr:row>
      <xdr:rowOff>69850</xdr:rowOff>
    </xdr:to>
    <xdr:sp macro="" textlink="">
      <xdr:nvSpPr>
        <xdr:cNvPr id="469" name="楕円 468"/>
        <xdr:cNvSpPr/>
      </xdr:nvSpPr>
      <xdr:spPr>
        <a:xfrm>
          <a:off x="8636000"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13336</xdr:rowOff>
    </xdr:from>
    <xdr:to>
      <xdr:col>55</xdr:col>
      <xdr:colOff>0</xdr:colOff>
      <xdr:row>103</xdr:row>
      <xdr:rowOff>19050</xdr:rowOff>
    </xdr:to>
    <xdr:cxnSp macro="">
      <xdr:nvCxnSpPr>
        <xdr:cNvPr id="470" name="直線コネクタ 469"/>
        <xdr:cNvCxnSpPr/>
      </xdr:nvCxnSpPr>
      <xdr:spPr>
        <a:xfrm flipV="1">
          <a:off x="8686800" y="17101186"/>
          <a:ext cx="74295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139700</xdr:rowOff>
    </xdr:from>
    <xdr:to>
      <xdr:col>46</xdr:col>
      <xdr:colOff>38100</xdr:colOff>
      <xdr:row>103</xdr:row>
      <xdr:rowOff>69850</xdr:rowOff>
    </xdr:to>
    <xdr:sp macro="" textlink="">
      <xdr:nvSpPr>
        <xdr:cNvPr id="471" name="楕円 470"/>
        <xdr:cNvSpPr/>
      </xdr:nvSpPr>
      <xdr:spPr>
        <a:xfrm>
          <a:off x="7842250" y="17056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19050</xdr:rowOff>
    </xdr:from>
    <xdr:to>
      <xdr:col>50</xdr:col>
      <xdr:colOff>114300</xdr:colOff>
      <xdr:row>103</xdr:row>
      <xdr:rowOff>19050</xdr:rowOff>
    </xdr:to>
    <xdr:cxnSp macro="">
      <xdr:nvCxnSpPr>
        <xdr:cNvPr id="472" name="直線コネクタ 471"/>
        <xdr:cNvCxnSpPr/>
      </xdr:nvCxnSpPr>
      <xdr:spPr>
        <a:xfrm>
          <a:off x="7886700" y="171069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133986</xdr:rowOff>
    </xdr:from>
    <xdr:to>
      <xdr:col>41</xdr:col>
      <xdr:colOff>101600</xdr:colOff>
      <xdr:row>103</xdr:row>
      <xdr:rowOff>64136</xdr:rowOff>
    </xdr:to>
    <xdr:sp macro="" textlink="">
      <xdr:nvSpPr>
        <xdr:cNvPr id="473" name="楕円 472"/>
        <xdr:cNvSpPr/>
      </xdr:nvSpPr>
      <xdr:spPr>
        <a:xfrm>
          <a:off x="7029450" y="1705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13336</xdr:rowOff>
    </xdr:from>
    <xdr:to>
      <xdr:col>45</xdr:col>
      <xdr:colOff>177800</xdr:colOff>
      <xdr:row>103</xdr:row>
      <xdr:rowOff>19050</xdr:rowOff>
    </xdr:to>
    <xdr:cxnSp macro="">
      <xdr:nvCxnSpPr>
        <xdr:cNvPr id="474" name="直線コネクタ 473"/>
        <xdr:cNvCxnSpPr/>
      </xdr:nvCxnSpPr>
      <xdr:spPr>
        <a:xfrm>
          <a:off x="7080250" y="17101186"/>
          <a:ext cx="80645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133986</xdr:rowOff>
    </xdr:from>
    <xdr:to>
      <xdr:col>36</xdr:col>
      <xdr:colOff>165100</xdr:colOff>
      <xdr:row>103</xdr:row>
      <xdr:rowOff>64136</xdr:rowOff>
    </xdr:to>
    <xdr:sp macro="" textlink="">
      <xdr:nvSpPr>
        <xdr:cNvPr id="475" name="楕円 474"/>
        <xdr:cNvSpPr/>
      </xdr:nvSpPr>
      <xdr:spPr>
        <a:xfrm>
          <a:off x="6235700" y="1705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13336</xdr:rowOff>
    </xdr:from>
    <xdr:to>
      <xdr:col>41</xdr:col>
      <xdr:colOff>50800</xdr:colOff>
      <xdr:row>103</xdr:row>
      <xdr:rowOff>13336</xdr:rowOff>
    </xdr:to>
    <xdr:cxnSp macro="">
      <xdr:nvCxnSpPr>
        <xdr:cNvPr id="476" name="直線コネクタ 475"/>
        <xdr:cNvCxnSpPr/>
      </xdr:nvCxnSpPr>
      <xdr:spPr>
        <a:xfrm>
          <a:off x="6286500" y="1710118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77" name="n_1aveValue【市民会館】&#10;一人当たり面積"/>
        <xdr:cNvSpPr txBox="1"/>
      </xdr:nvSpPr>
      <xdr:spPr>
        <a:xfrm>
          <a:off x="8458277" y="1753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78" name="n_2aveValue【市民会館】&#10;一人当たり面積"/>
        <xdr:cNvSpPr txBox="1"/>
      </xdr:nvSpPr>
      <xdr:spPr>
        <a:xfrm>
          <a:off x="7677227" y="1753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112413</xdr:rowOff>
    </xdr:from>
    <xdr:ext cx="469744" cy="259045"/>
    <xdr:sp macro="" textlink="">
      <xdr:nvSpPr>
        <xdr:cNvPr id="479" name="n_3aveValue【市民会館】&#10;一人当たり面積"/>
        <xdr:cNvSpPr txBox="1"/>
      </xdr:nvSpPr>
      <xdr:spPr>
        <a:xfrm>
          <a:off x="6864427" y="1754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100982</xdr:rowOff>
    </xdr:from>
    <xdr:ext cx="469744" cy="259045"/>
    <xdr:sp macro="" textlink="">
      <xdr:nvSpPr>
        <xdr:cNvPr id="480" name="n_4aveValue【市民会館】&#10;一人当たり面積"/>
        <xdr:cNvSpPr txBox="1"/>
      </xdr:nvSpPr>
      <xdr:spPr>
        <a:xfrm>
          <a:off x="6070677" y="1753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86377</xdr:rowOff>
    </xdr:from>
    <xdr:ext cx="469744" cy="259045"/>
    <xdr:sp macro="" textlink="">
      <xdr:nvSpPr>
        <xdr:cNvPr id="481" name="n_1mainValue【市民会館】&#10;一人当たり面積"/>
        <xdr:cNvSpPr txBox="1"/>
      </xdr:nvSpPr>
      <xdr:spPr>
        <a:xfrm>
          <a:off x="8458277"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86377</xdr:rowOff>
    </xdr:from>
    <xdr:ext cx="469744" cy="259045"/>
    <xdr:sp macro="" textlink="">
      <xdr:nvSpPr>
        <xdr:cNvPr id="482" name="n_2mainValue【市民会館】&#10;一人当たり面積"/>
        <xdr:cNvSpPr txBox="1"/>
      </xdr:nvSpPr>
      <xdr:spPr>
        <a:xfrm>
          <a:off x="7677227"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80663</xdr:rowOff>
    </xdr:from>
    <xdr:ext cx="469744" cy="259045"/>
    <xdr:sp macro="" textlink="">
      <xdr:nvSpPr>
        <xdr:cNvPr id="483" name="n_3mainValue【市民会館】&#10;一人当たり面積"/>
        <xdr:cNvSpPr txBox="1"/>
      </xdr:nvSpPr>
      <xdr:spPr>
        <a:xfrm>
          <a:off x="6864427" y="1682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80663</xdr:rowOff>
    </xdr:from>
    <xdr:ext cx="469744" cy="259045"/>
    <xdr:sp macro="" textlink="">
      <xdr:nvSpPr>
        <xdr:cNvPr id="484" name="n_4mainValue【市民会館】&#10;一人当たり面積"/>
        <xdr:cNvSpPr txBox="1"/>
      </xdr:nvSpPr>
      <xdr:spPr>
        <a:xfrm>
          <a:off x="6070677" y="1682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41</xdr:row>
      <xdr:rowOff>100965</xdr:rowOff>
    </xdr:to>
    <xdr:cxnSp macro="">
      <xdr:nvCxnSpPr>
        <xdr:cNvPr id="509" name="直線コネクタ 508"/>
        <xdr:cNvCxnSpPr/>
      </xdr:nvCxnSpPr>
      <xdr:spPr>
        <a:xfrm flipV="1">
          <a:off x="14699614" y="5481320"/>
          <a:ext cx="0" cy="139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104792</xdr:rowOff>
    </xdr:from>
    <xdr:ext cx="405111" cy="259045"/>
    <xdr:sp macro="" textlink="">
      <xdr:nvSpPr>
        <xdr:cNvPr id="510" name="【一般廃棄物処理施設】&#10;有形固定資産減価償却率最小値テキスト"/>
        <xdr:cNvSpPr txBox="1"/>
      </xdr:nvSpPr>
      <xdr:spPr>
        <a:xfrm>
          <a:off x="14738350" y="6880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100965</xdr:rowOff>
    </xdr:from>
    <xdr:to>
      <xdr:col>86</xdr:col>
      <xdr:colOff>25400</xdr:colOff>
      <xdr:row>41</xdr:row>
      <xdr:rowOff>100965</xdr:rowOff>
    </xdr:to>
    <xdr:cxnSp macro="">
      <xdr:nvCxnSpPr>
        <xdr:cNvPr id="511" name="直線コネクタ 510"/>
        <xdr:cNvCxnSpPr/>
      </xdr:nvCxnSpPr>
      <xdr:spPr>
        <a:xfrm>
          <a:off x="14611350" y="6876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512" name="【一般廃棄物処理施設】&#10;有形固定資産減価償却率最大値テキスト"/>
        <xdr:cNvSpPr txBox="1"/>
      </xdr:nvSpPr>
      <xdr:spPr>
        <a:xfrm>
          <a:off x="14738350" y="526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3" name="直線コネクタ 512"/>
        <xdr:cNvCxnSpPr/>
      </xdr:nvCxnSpPr>
      <xdr:spPr>
        <a:xfrm>
          <a:off x="14611350" y="5481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82567</xdr:rowOff>
    </xdr:from>
    <xdr:ext cx="405111" cy="259045"/>
    <xdr:sp macro="" textlink="">
      <xdr:nvSpPr>
        <xdr:cNvPr id="514" name="【一般廃棄物処理施設】&#10;有形固定資産減価償却率平均値テキスト"/>
        <xdr:cNvSpPr txBox="1"/>
      </xdr:nvSpPr>
      <xdr:spPr>
        <a:xfrm>
          <a:off x="14738350" y="6032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515" name="フローチャート: 判断 514"/>
        <xdr:cNvSpPr/>
      </xdr:nvSpPr>
      <xdr:spPr>
        <a:xfrm>
          <a:off x="14649450" y="61747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516" name="フローチャート: 判断 515"/>
        <xdr:cNvSpPr/>
      </xdr:nvSpPr>
      <xdr:spPr>
        <a:xfrm>
          <a:off x="1388745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17" name="フローチャート: 判断 516"/>
        <xdr:cNvSpPr/>
      </xdr:nvSpPr>
      <xdr:spPr>
        <a:xfrm>
          <a:off x="130937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18" name="フローチャート: 判断 517"/>
        <xdr:cNvSpPr/>
      </xdr:nvSpPr>
      <xdr:spPr>
        <a:xfrm>
          <a:off x="12299950" y="6176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65405</xdr:rowOff>
    </xdr:from>
    <xdr:to>
      <xdr:col>67</xdr:col>
      <xdr:colOff>101600</xdr:colOff>
      <xdr:row>37</xdr:row>
      <xdr:rowOff>167005</xdr:rowOff>
    </xdr:to>
    <xdr:sp macro="" textlink="">
      <xdr:nvSpPr>
        <xdr:cNvPr id="519" name="フローチャート: 判断 518"/>
        <xdr:cNvSpPr/>
      </xdr:nvSpPr>
      <xdr:spPr>
        <a:xfrm>
          <a:off x="1148715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166370</xdr:rowOff>
    </xdr:from>
    <xdr:to>
      <xdr:col>85</xdr:col>
      <xdr:colOff>177800</xdr:colOff>
      <xdr:row>38</xdr:row>
      <xdr:rowOff>96520</xdr:rowOff>
    </xdr:to>
    <xdr:sp macro="" textlink="">
      <xdr:nvSpPr>
        <xdr:cNvPr id="525" name="楕円 524"/>
        <xdr:cNvSpPr/>
      </xdr:nvSpPr>
      <xdr:spPr>
        <a:xfrm>
          <a:off x="14649450" y="62814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144797</xdr:rowOff>
    </xdr:from>
    <xdr:ext cx="405111" cy="259045"/>
    <xdr:sp macro="" textlink="">
      <xdr:nvSpPr>
        <xdr:cNvPr id="526" name="【一般廃棄物処理施設】&#10;有形固定資産減価償却率該当値テキスト"/>
        <xdr:cNvSpPr txBox="1"/>
      </xdr:nvSpPr>
      <xdr:spPr>
        <a:xfrm>
          <a:off x="14738350"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88265</xdr:rowOff>
    </xdr:from>
    <xdr:to>
      <xdr:col>81</xdr:col>
      <xdr:colOff>101600</xdr:colOff>
      <xdr:row>38</xdr:row>
      <xdr:rowOff>18415</xdr:rowOff>
    </xdr:to>
    <xdr:sp macro="" textlink="">
      <xdr:nvSpPr>
        <xdr:cNvPr id="527" name="楕円 526"/>
        <xdr:cNvSpPr/>
      </xdr:nvSpPr>
      <xdr:spPr>
        <a:xfrm>
          <a:off x="13887450" y="6203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139065</xdr:rowOff>
    </xdr:from>
    <xdr:to>
      <xdr:col>85</xdr:col>
      <xdr:colOff>127000</xdr:colOff>
      <xdr:row>38</xdr:row>
      <xdr:rowOff>45720</xdr:rowOff>
    </xdr:to>
    <xdr:cxnSp macro="">
      <xdr:nvCxnSpPr>
        <xdr:cNvPr id="528" name="直線コネクタ 527"/>
        <xdr:cNvCxnSpPr/>
      </xdr:nvCxnSpPr>
      <xdr:spPr>
        <a:xfrm>
          <a:off x="13938250" y="6254115"/>
          <a:ext cx="762000" cy="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4445</xdr:rowOff>
    </xdr:from>
    <xdr:to>
      <xdr:col>76</xdr:col>
      <xdr:colOff>165100</xdr:colOff>
      <xdr:row>37</xdr:row>
      <xdr:rowOff>106045</xdr:rowOff>
    </xdr:to>
    <xdr:sp macro="" textlink="">
      <xdr:nvSpPr>
        <xdr:cNvPr id="529" name="楕円 528"/>
        <xdr:cNvSpPr/>
      </xdr:nvSpPr>
      <xdr:spPr>
        <a:xfrm>
          <a:off x="130937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55245</xdr:rowOff>
    </xdr:from>
    <xdr:to>
      <xdr:col>81</xdr:col>
      <xdr:colOff>50800</xdr:colOff>
      <xdr:row>37</xdr:row>
      <xdr:rowOff>139065</xdr:rowOff>
    </xdr:to>
    <xdr:cxnSp macro="">
      <xdr:nvCxnSpPr>
        <xdr:cNvPr id="530" name="直線コネクタ 529"/>
        <xdr:cNvCxnSpPr/>
      </xdr:nvCxnSpPr>
      <xdr:spPr>
        <a:xfrm>
          <a:off x="13144500" y="6170295"/>
          <a:ext cx="79375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93980</xdr:rowOff>
    </xdr:from>
    <xdr:to>
      <xdr:col>72</xdr:col>
      <xdr:colOff>38100</xdr:colOff>
      <xdr:row>39</xdr:row>
      <xdr:rowOff>24130</xdr:rowOff>
    </xdr:to>
    <xdr:sp macro="" textlink="">
      <xdr:nvSpPr>
        <xdr:cNvPr id="531" name="楕円 530"/>
        <xdr:cNvSpPr/>
      </xdr:nvSpPr>
      <xdr:spPr>
        <a:xfrm>
          <a:off x="12299950" y="63741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55245</xdr:rowOff>
    </xdr:from>
    <xdr:to>
      <xdr:col>76</xdr:col>
      <xdr:colOff>114300</xdr:colOff>
      <xdr:row>38</xdr:row>
      <xdr:rowOff>144780</xdr:rowOff>
    </xdr:to>
    <xdr:cxnSp macro="">
      <xdr:nvCxnSpPr>
        <xdr:cNvPr id="532" name="直線コネクタ 531"/>
        <xdr:cNvCxnSpPr/>
      </xdr:nvCxnSpPr>
      <xdr:spPr>
        <a:xfrm flipV="1">
          <a:off x="12344400" y="6170295"/>
          <a:ext cx="800100" cy="2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48260</xdr:rowOff>
    </xdr:from>
    <xdr:to>
      <xdr:col>67</xdr:col>
      <xdr:colOff>101600</xdr:colOff>
      <xdr:row>38</xdr:row>
      <xdr:rowOff>149860</xdr:rowOff>
    </xdr:to>
    <xdr:sp macro="" textlink="">
      <xdr:nvSpPr>
        <xdr:cNvPr id="533" name="楕円 532"/>
        <xdr:cNvSpPr/>
      </xdr:nvSpPr>
      <xdr:spPr>
        <a:xfrm>
          <a:off x="1148715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99060</xdr:rowOff>
    </xdr:from>
    <xdr:to>
      <xdr:col>71</xdr:col>
      <xdr:colOff>177800</xdr:colOff>
      <xdr:row>38</xdr:row>
      <xdr:rowOff>144780</xdr:rowOff>
    </xdr:to>
    <xdr:cxnSp macro="">
      <xdr:nvCxnSpPr>
        <xdr:cNvPr id="534" name="直線コネクタ 533"/>
        <xdr:cNvCxnSpPr/>
      </xdr:nvCxnSpPr>
      <xdr:spPr>
        <a:xfrm>
          <a:off x="11537950" y="6379210"/>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162577</xdr:rowOff>
    </xdr:from>
    <xdr:ext cx="405111" cy="259045"/>
    <xdr:sp macro="" textlink="">
      <xdr:nvSpPr>
        <xdr:cNvPr id="535" name="n_1aveValue【一般廃棄物処理施設】&#10;有形固定資産減価償却率"/>
        <xdr:cNvSpPr txBox="1"/>
      </xdr:nvSpPr>
      <xdr:spPr>
        <a:xfrm>
          <a:off x="13742044" y="594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125747</xdr:rowOff>
    </xdr:from>
    <xdr:ext cx="405111" cy="259045"/>
    <xdr:sp macro="" textlink="">
      <xdr:nvSpPr>
        <xdr:cNvPr id="536" name="n_2aveValue【一般廃棄物処理施設】&#10;有形固定資産減価償却率"/>
        <xdr:cNvSpPr txBox="1"/>
      </xdr:nvSpPr>
      <xdr:spPr>
        <a:xfrm>
          <a:off x="12960994"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8272</xdr:rowOff>
    </xdr:from>
    <xdr:ext cx="405111" cy="259045"/>
    <xdr:sp macro="" textlink="">
      <xdr:nvSpPr>
        <xdr:cNvPr id="537" name="n_3aveValue【一般廃棄物処理施設】&#10;有形固定資産減価償却率"/>
        <xdr:cNvSpPr txBox="1"/>
      </xdr:nvSpPr>
      <xdr:spPr>
        <a:xfrm>
          <a:off x="12167244" y="595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12082</xdr:rowOff>
    </xdr:from>
    <xdr:ext cx="405111" cy="259045"/>
    <xdr:sp macro="" textlink="">
      <xdr:nvSpPr>
        <xdr:cNvPr id="538" name="n_4aveValue【一般廃棄物処理施設】&#10;有形固定資産減価償却率"/>
        <xdr:cNvSpPr txBox="1"/>
      </xdr:nvSpPr>
      <xdr:spPr>
        <a:xfrm>
          <a:off x="11354444" y="596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9542</xdr:rowOff>
    </xdr:from>
    <xdr:ext cx="405111" cy="259045"/>
    <xdr:sp macro="" textlink="">
      <xdr:nvSpPr>
        <xdr:cNvPr id="539" name="n_1mainValue【一般廃棄物処理施設】&#10;有形固定資産減価償却率"/>
        <xdr:cNvSpPr txBox="1"/>
      </xdr:nvSpPr>
      <xdr:spPr>
        <a:xfrm>
          <a:off x="13742044" y="6289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122572</xdr:rowOff>
    </xdr:from>
    <xdr:ext cx="405111" cy="259045"/>
    <xdr:sp macro="" textlink="">
      <xdr:nvSpPr>
        <xdr:cNvPr id="540" name="n_2mainValue【一般廃棄物処理施設】&#10;有形固定資産減価償却率"/>
        <xdr:cNvSpPr txBox="1"/>
      </xdr:nvSpPr>
      <xdr:spPr>
        <a:xfrm>
          <a:off x="12960994" y="5907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15257</xdr:rowOff>
    </xdr:from>
    <xdr:ext cx="405111" cy="259045"/>
    <xdr:sp macro="" textlink="">
      <xdr:nvSpPr>
        <xdr:cNvPr id="541" name="n_3mainValue【一般廃棄物処理施設】&#10;有形固定資産減価償却率"/>
        <xdr:cNvSpPr txBox="1"/>
      </xdr:nvSpPr>
      <xdr:spPr>
        <a:xfrm>
          <a:off x="12167244"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42" name="n_4mainValue【一般廃棄物処理施設】&#10;有形固定資産減価償却率"/>
        <xdr:cNvSpPr txBox="1"/>
      </xdr:nvSpPr>
      <xdr:spPr>
        <a:xfrm>
          <a:off x="11354444" y="642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83188</xdr:rowOff>
    </xdr:from>
    <xdr:to>
      <xdr:col>116</xdr:col>
      <xdr:colOff>62864</xdr:colOff>
      <xdr:row>42</xdr:row>
      <xdr:rowOff>17526</xdr:rowOff>
    </xdr:to>
    <xdr:cxnSp macro="">
      <xdr:nvCxnSpPr>
        <xdr:cNvPr id="566" name="直線コネクタ 565"/>
        <xdr:cNvCxnSpPr/>
      </xdr:nvCxnSpPr>
      <xdr:spPr>
        <a:xfrm flipV="1">
          <a:off x="19951064" y="5537838"/>
          <a:ext cx="0" cy="142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21353</xdr:rowOff>
    </xdr:from>
    <xdr:ext cx="469744" cy="259045"/>
    <xdr:sp macro="" textlink="">
      <xdr:nvSpPr>
        <xdr:cNvPr id="567" name="【一般廃棄物処理施設】&#10;一人当たり有形固定資産（償却資産）額最小値テキスト"/>
        <xdr:cNvSpPr txBox="1"/>
      </xdr:nvSpPr>
      <xdr:spPr>
        <a:xfrm>
          <a:off x="19989800" y="696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17526</xdr:rowOff>
    </xdr:from>
    <xdr:to>
      <xdr:col>116</xdr:col>
      <xdr:colOff>152400</xdr:colOff>
      <xdr:row>42</xdr:row>
      <xdr:rowOff>17526</xdr:rowOff>
    </xdr:to>
    <xdr:cxnSp macro="">
      <xdr:nvCxnSpPr>
        <xdr:cNvPr id="568" name="直線コネクタ 567"/>
        <xdr:cNvCxnSpPr/>
      </xdr:nvCxnSpPr>
      <xdr:spPr>
        <a:xfrm>
          <a:off x="19881850" y="69580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29865</xdr:rowOff>
    </xdr:from>
    <xdr:ext cx="599010" cy="259045"/>
    <xdr:sp macro="" textlink="">
      <xdr:nvSpPr>
        <xdr:cNvPr id="569" name="【一般廃棄物処理施設】&#10;一人当たり有形固定資産（償却資産）額最大値テキスト"/>
        <xdr:cNvSpPr txBox="1"/>
      </xdr:nvSpPr>
      <xdr:spPr>
        <a:xfrm>
          <a:off x="19989800" y="5319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83188</xdr:rowOff>
    </xdr:from>
    <xdr:to>
      <xdr:col>116</xdr:col>
      <xdr:colOff>152400</xdr:colOff>
      <xdr:row>33</xdr:row>
      <xdr:rowOff>83188</xdr:rowOff>
    </xdr:to>
    <xdr:cxnSp macro="">
      <xdr:nvCxnSpPr>
        <xdr:cNvPr id="570" name="直線コネクタ 569"/>
        <xdr:cNvCxnSpPr/>
      </xdr:nvCxnSpPr>
      <xdr:spPr>
        <a:xfrm>
          <a:off x="19881850" y="55378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89392</xdr:rowOff>
    </xdr:from>
    <xdr:ext cx="534377" cy="259045"/>
    <xdr:sp macro="" textlink="">
      <xdr:nvSpPr>
        <xdr:cNvPr id="571" name="【一般廃棄物処理施設】&#10;一人当たり有形固定資産（償却資産）額平均値テキスト"/>
        <xdr:cNvSpPr txBox="1"/>
      </xdr:nvSpPr>
      <xdr:spPr>
        <a:xfrm>
          <a:off x="19989800" y="6369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110965</xdr:rowOff>
    </xdr:from>
    <xdr:to>
      <xdr:col>116</xdr:col>
      <xdr:colOff>114300</xdr:colOff>
      <xdr:row>39</xdr:row>
      <xdr:rowOff>41115</xdr:rowOff>
    </xdr:to>
    <xdr:sp macro="" textlink="">
      <xdr:nvSpPr>
        <xdr:cNvPr id="572" name="フローチャート: 判断 571"/>
        <xdr:cNvSpPr/>
      </xdr:nvSpPr>
      <xdr:spPr>
        <a:xfrm>
          <a:off x="19900900" y="63911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129885</xdr:rowOff>
    </xdr:from>
    <xdr:to>
      <xdr:col>112</xdr:col>
      <xdr:colOff>38100</xdr:colOff>
      <xdr:row>39</xdr:row>
      <xdr:rowOff>60035</xdr:rowOff>
    </xdr:to>
    <xdr:sp macro="" textlink="">
      <xdr:nvSpPr>
        <xdr:cNvPr id="573" name="フローチャート: 判断 572"/>
        <xdr:cNvSpPr/>
      </xdr:nvSpPr>
      <xdr:spPr>
        <a:xfrm>
          <a:off x="19157950" y="64100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143495</xdr:rowOff>
    </xdr:from>
    <xdr:to>
      <xdr:col>107</xdr:col>
      <xdr:colOff>101600</xdr:colOff>
      <xdr:row>39</xdr:row>
      <xdr:rowOff>73645</xdr:rowOff>
    </xdr:to>
    <xdr:sp macro="" textlink="">
      <xdr:nvSpPr>
        <xdr:cNvPr id="574" name="フローチャート: 判断 573"/>
        <xdr:cNvSpPr/>
      </xdr:nvSpPr>
      <xdr:spPr>
        <a:xfrm>
          <a:off x="18345150" y="64236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168877</xdr:rowOff>
    </xdr:from>
    <xdr:to>
      <xdr:col>102</xdr:col>
      <xdr:colOff>165100</xdr:colOff>
      <xdr:row>39</xdr:row>
      <xdr:rowOff>99027</xdr:rowOff>
    </xdr:to>
    <xdr:sp macro="" textlink="">
      <xdr:nvSpPr>
        <xdr:cNvPr id="575" name="フローチャート: 判断 574"/>
        <xdr:cNvSpPr/>
      </xdr:nvSpPr>
      <xdr:spPr>
        <a:xfrm>
          <a:off x="17551400" y="64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168946</xdr:rowOff>
    </xdr:from>
    <xdr:to>
      <xdr:col>98</xdr:col>
      <xdr:colOff>38100</xdr:colOff>
      <xdr:row>39</xdr:row>
      <xdr:rowOff>99096</xdr:rowOff>
    </xdr:to>
    <xdr:sp macro="" textlink="">
      <xdr:nvSpPr>
        <xdr:cNvPr id="576" name="フローチャート: 判断 575"/>
        <xdr:cNvSpPr/>
      </xdr:nvSpPr>
      <xdr:spPr>
        <a:xfrm>
          <a:off x="16757650" y="64427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65108</xdr:rowOff>
    </xdr:from>
    <xdr:to>
      <xdr:col>116</xdr:col>
      <xdr:colOff>114300</xdr:colOff>
      <xdr:row>38</xdr:row>
      <xdr:rowOff>166708</xdr:rowOff>
    </xdr:to>
    <xdr:sp macro="" textlink="">
      <xdr:nvSpPr>
        <xdr:cNvPr id="582" name="楕円 581"/>
        <xdr:cNvSpPr/>
      </xdr:nvSpPr>
      <xdr:spPr>
        <a:xfrm>
          <a:off x="19900900" y="634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87985</xdr:rowOff>
    </xdr:from>
    <xdr:ext cx="534377" cy="259045"/>
    <xdr:sp macro="" textlink="">
      <xdr:nvSpPr>
        <xdr:cNvPr id="583" name="【一般廃棄物処理施設】&#10;一人当たり有形固定資産（償却資産）額該当値テキスト"/>
        <xdr:cNvSpPr txBox="1"/>
      </xdr:nvSpPr>
      <xdr:spPr>
        <a:xfrm>
          <a:off x="19989800" y="620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94376</xdr:rowOff>
    </xdr:from>
    <xdr:to>
      <xdr:col>112</xdr:col>
      <xdr:colOff>38100</xdr:colOff>
      <xdr:row>39</xdr:row>
      <xdr:rowOff>24526</xdr:rowOff>
    </xdr:to>
    <xdr:sp macro="" textlink="">
      <xdr:nvSpPr>
        <xdr:cNvPr id="584" name="楕円 583"/>
        <xdr:cNvSpPr/>
      </xdr:nvSpPr>
      <xdr:spPr>
        <a:xfrm>
          <a:off x="19157950" y="63745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115908</xdr:rowOff>
    </xdr:from>
    <xdr:to>
      <xdr:col>116</xdr:col>
      <xdr:colOff>63500</xdr:colOff>
      <xdr:row>38</xdr:row>
      <xdr:rowOff>145176</xdr:rowOff>
    </xdr:to>
    <xdr:cxnSp macro="">
      <xdr:nvCxnSpPr>
        <xdr:cNvPr id="585" name="直線コネクタ 584"/>
        <xdr:cNvCxnSpPr/>
      </xdr:nvCxnSpPr>
      <xdr:spPr>
        <a:xfrm flipV="1">
          <a:off x="19202400" y="6396058"/>
          <a:ext cx="749300" cy="2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68849</xdr:rowOff>
    </xdr:from>
    <xdr:to>
      <xdr:col>107</xdr:col>
      <xdr:colOff>101600</xdr:colOff>
      <xdr:row>38</xdr:row>
      <xdr:rowOff>170449</xdr:rowOff>
    </xdr:to>
    <xdr:sp macro="" textlink="">
      <xdr:nvSpPr>
        <xdr:cNvPr id="586" name="楕円 585"/>
        <xdr:cNvSpPr/>
      </xdr:nvSpPr>
      <xdr:spPr>
        <a:xfrm>
          <a:off x="18345150" y="63489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119649</xdr:rowOff>
    </xdr:from>
    <xdr:to>
      <xdr:col>111</xdr:col>
      <xdr:colOff>177800</xdr:colOff>
      <xdr:row>38</xdr:row>
      <xdr:rowOff>145176</xdr:rowOff>
    </xdr:to>
    <xdr:cxnSp macro="">
      <xdr:nvCxnSpPr>
        <xdr:cNvPr id="587" name="直線コネクタ 586"/>
        <xdr:cNvCxnSpPr/>
      </xdr:nvCxnSpPr>
      <xdr:spPr>
        <a:xfrm>
          <a:off x="18395950" y="6399799"/>
          <a:ext cx="80645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130434</xdr:rowOff>
    </xdr:from>
    <xdr:to>
      <xdr:col>102</xdr:col>
      <xdr:colOff>165100</xdr:colOff>
      <xdr:row>40</xdr:row>
      <xdr:rowOff>60584</xdr:rowOff>
    </xdr:to>
    <xdr:sp macro="" textlink="">
      <xdr:nvSpPr>
        <xdr:cNvPr id="588" name="楕円 587"/>
        <xdr:cNvSpPr/>
      </xdr:nvSpPr>
      <xdr:spPr>
        <a:xfrm>
          <a:off x="17551400" y="65756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119649</xdr:rowOff>
    </xdr:from>
    <xdr:to>
      <xdr:col>107</xdr:col>
      <xdr:colOff>50800</xdr:colOff>
      <xdr:row>40</xdr:row>
      <xdr:rowOff>9784</xdr:rowOff>
    </xdr:to>
    <xdr:cxnSp macro="">
      <xdr:nvCxnSpPr>
        <xdr:cNvPr id="589" name="直線コネクタ 588"/>
        <xdr:cNvCxnSpPr/>
      </xdr:nvCxnSpPr>
      <xdr:spPr>
        <a:xfrm flipV="1">
          <a:off x="17602200" y="6399799"/>
          <a:ext cx="793750" cy="22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145925</xdr:rowOff>
    </xdr:from>
    <xdr:to>
      <xdr:col>98</xdr:col>
      <xdr:colOff>38100</xdr:colOff>
      <xdr:row>40</xdr:row>
      <xdr:rowOff>76075</xdr:rowOff>
    </xdr:to>
    <xdr:sp macro="" textlink="">
      <xdr:nvSpPr>
        <xdr:cNvPr id="590" name="楕円 589"/>
        <xdr:cNvSpPr/>
      </xdr:nvSpPr>
      <xdr:spPr>
        <a:xfrm>
          <a:off x="16757650" y="65911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9784</xdr:rowOff>
    </xdr:from>
    <xdr:to>
      <xdr:col>102</xdr:col>
      <xdr:colOff>114300</xdr:colOff>
      <xdr:row>40</xdr:row>
      <xdr:rowOff>25275</xdr:rowOff>
    </xdr:to>
    <xdr:cxnSp macro="">
      <xdr:nvCxnSpPr>
        <xdr:cNvPr id="591" name="直線コネクタ 590"/>
        <xdr:cNvCxnSpPr/>
      </xdr:nvCxnSpPr>
      <xdr:spPr>
        <a:xfrm flipV="1">
          <a:off x="16802100" y="6620134"/>
          <a:ext cx="800100" cy="1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51162</xdr:rowOff>
    </xdr:from>
    <xdr:ext cx="534377" cy="259045"/>
    <xdr:sp macro="" textlink="">
      <xdr:nvSpPr>
        <xdr:cNvPr id="592" name="n_1aveValue【一般廃棄物処理施設】&#10;一人当たり有形固定資産（償却資産）額"/>
        <xdr:cNvSpPr txBox="1"/>
      </xdr:nvSpPr>
      <xdr:spPr>
        <a:xfrm>
          <a:off x="18947911" y="649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64772</xdr:rowOff>
    </xdr:from>
    <xdr:ext cx="534377" cy="259045"/>
    <xdr:sp macro="" textlink="">
      <xdr:nvSpPr>
        <xdr:cNvPr id="593" name="n_2aveValue【一般廃棄物処理施設】&#10;一人当たり有形固定資産（償却資産）額"/>
        <xdr:cNvSpPr txBox="1"/>
      </xdr:nvSpPr>
      <xdr:spPr>
        <a:xfrm>
          <a:off x="18166861" y="651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115554</xdr:rowOff>
    </xdr:from>
    <xdr:ext cx="534377" cy="259045"/>
    <xdr:sp macro="" textlink="">
      <xdr:nvSpPr>
        <xdr:cNvPr id="594" name="n_3aveValue【一般廃棄物処理施設】&#10;一人当たり有形固定資産（償却資産）額"/>
        <xdr:cNvSpPr txBox="1"/>
      </xdr:nvSpPr>
      <xdr:spPr>
        <a:xfrm>
          <a:off x="17354061" y="623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115623</xdr:rowOff>
    </xdr:from>
    <xdr:ext cx="534377" cy="259045"/>
    <xdr:sp macro="" textlink="">
      <xdr:nvSpPr>
        <xdr:cNvPr id="595" name="n_4aveValue【一般廃棄物処理施設】&#10;一人当たり有形固定資産（償却資産）額"/>
        <xdr:cNvSpPr txBox="1"/>
      </xdr:nvSpPr>
      <xdr:spPr>
        <a:xfrm>
          <a:off x="16560311" y="623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41053</xdr:rowOff>
    </xdr:from>
    <xdr:ext cx="534377" cy="259045"/>
    <xdr:sp macro="" textlink="">
      <xdr:nvSpPr>
        <xdr:cNvPr id="596" name="n_1mainValue【一般廃棄物処理施設】&#10;一人当たり有形固定資産（償却資産）額"/>
        <xdr:cNvSpPr txBox="1"/>
      </xdr:nvSpPr>
      <xdr:spPr>
        <a:xfrm>
          <a:off x="18947911" y="615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15526</xdr:rowOff>
    </xdr:from>
    <xdr:ext cx="534377" cy="259045"/>
    <xdr:sp macro="" textlink="">
      <xdr:nvSpPr>
        <xdr:cNvPr id="597" name="n_2mainValue【一般廃棄物処理施設】&#10;一人当たり有形固定資産（償却資産）額"/>
        <xdr:cNvSpPr txBox="1"/>
      </xdr:nvSpPr>
      <xdr:spPr>
        <a:xfrm>
          <a:off x="18166861" y="613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51711</xdr:rowOff>
    </xdr:from>
    <xdr:ext cx="534377" cy="259045"/>
    <xdr:sp macro="" textlink="">
      <xdr:nvSpPr>
        <xdr:cNvPr id="598" name="n_3mainValue【一般廃棄物処理施設】&#10;一人当たり有形固定資産（償却資産）額"/>
        <xdr:cNvSpPr txBox="1"/>
      </xdr:nvSpPr>
      <xdr:spPr>
        <a:xfrm>
          <a:off x="17354061" y="666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67202</xdr:rowOff>
    </xdr:from>
    <xdr:ext cx="534377" cy="259045"/>
    <xdr:sp macro="" textlink="">
      <xdr:nvSpPr>
        <xdr:cNvPr id="599" name="n_4mainValue【一般廃棄物処理施設】&#10;一人当たり有形固定資産（償却資産）額"/>
        <xdr:cNvSpPr txBox="1"/>
      </xdr:nvSpPr>
      <xdr:spPr>
        <a:xfrm>
          <a:off x="16560311" y="667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xdr:cNvSpPr txBox="1"/>
      </xdr:nvSpPr>
      <xdr:spPr>
        <a:xfrm>
          <a:off x="10906911" y="9046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63</xdr:row>
      <xdr:rowOff>108585</xdr:rowOff>
    </xdr:to>
    <xdr:cxnSp macro="">
      <xdr:nvCxnSpPr>
        <xdr:cNvPr id="623" name="直線コネクタ 622"/>
        <xdr:cNvCxnSpPr/>
      </xdr:nvCxnSpPr>
      <xdr:spPr>
        <a:xfrm flipV="1">
          <a:off x="14699614" y="9263380"/>
          <a:ext cx="0" cy="125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112412</xdr:rowOff>
    </xdr:from>
    <xdr:ext cx="405111" cy="259045"/>
    <xdr:sp macro="" textlink="">
      <xdr:nvSpPr>
        <xdr:cNvPr id="624" name="【保健センター・保健所】&#10;有形固定資産減価償却率最小値テキスト"/>
        <xdr:cNvSpPr txBox="1"/>
      </xdr:nvSpPr>
      <xdr:spPr>
        <a:xfrm>
          <a:off x="14738350" y="10520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108585</xdr:rowOff>
    </xdr:from>
    <xdr:to>
      <xdr:col>86</xdr:col>
      <xdr:colOff>25400</xdr:colOff>
      <xdr:row>63</xdr:row>
      <xdr:rowOff>108585</xdr:rowOff>
    </xdr:to>
    <xdr:cxnSp macro="">
      <xdr:nvCxnSpPr>
        <xdr:cNvPr id="625" name="直線コネクタ 624"/>
        <xdr:cNvCxnSpPr/>
      </xdr:nvCxnSpPr>
      <xdr:spPr>
        <a:xfrm>
          <a:off x="14611350" y="105162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626" name="【保健センター・保健所】&#10;有形固定資産減価償却率最大値テキスト"/>
        <xdr:cNvSpPr txBox="1"/>
      </xdr:nvSpPr>
      <xdr:spPr>
        <a:xfrm>
          <a:off x="14738350" y="9051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627" name="直線コネクタ 626"/>
        <xdr:cNvCxnSpPr/>
      </xdr:nvCxnSpPr>
      <xdr:spPr>
        <a:xfrm>
          <a:off x="14611350" y="9263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628" name="【保健センター・保健所】&#10;有形固定資産減価償却率平均値テキスト"/>
        <xdr:cNvSpPr txBox="1"/>
      </xdr:nvSpPr>
      <xdr:spPr>
        <a:xfrm>
          <a:off x="14738350" y="991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29" name="フローチャート: 判断 628"/>
        <xdr:cNvSpPr/>
      </xdr:nvSpPr>
      <xdr:spPr>
        <a:xfrm>
          <a:off x="14649450" y="99415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0" name="フローチャート: 判断 629"/>
        <xdr:cNvSpPr/>
      </xdr:nvSpPr>
      <xdr:spPr>
        <a:xfrm>
          <a:off x="13887450" y="9886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1" name="フローチャート: 判断 630"/>
        <xdr:cNvSpPr/>
      </xdr:nvSpPr>
      <xdr:spPr>
        <a:xfrm>
          <a:off x="13093700" y="9886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632" name="フローチャート: 判断 631"/>
        <xdr:cNvSpPr/>
      </xdr:nvSpPr>
      <xdr:spPr>
        <a:xfrm>
          <a:off x="12299950" y="98450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73025</xdr:rowOff>
    </xdr:from>
    <xdr:to>
      <xdr:col>67</xdr:col>
      <xdr:colOff>101600</xdr:colOff>
      <xdr:row>60</xdr:row>
      <xdr:rowOff>3175</xdr:rowOff>
    </xdr:to>
    <xdr:sp macro="" textlink="">
      <xdr:nvSpPr>
        <xdr:cNvPr id="633" name="フローチャート: 判断 632"/>
        <xdr:cNvSpPr/>
      </xdr:nvSpPr>
      <xdr:spPr>
        <a:xfrm>
          <a:off x="11487150" y="98202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44450</xdr:rowOff>
    </xdr:from>
    <xdr:to>
      <xdr:col>85</xdr:col>
      <xdr:colOff>177800</xdr:colOff>
      <xdr:row>58</xdr:row>
      <xdr:rowOff>146050</xdr:rowOff>
    </xdr:to>
    <xdr:sp macro="" textlink="">
      <xdr:nvSpPr>
        <xdr:cNvPr id="639" name="楕円 638"/>
        <xdr:cNvSpPr/>
      </xdr:nvSpPr>
      <xdr:spPr>
        <a:xfrm>
          <a:off x="14649450" y="96266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67327</xdr:rowOff>
    </xdr:from>
    <xdr:ext cx="405111" cy="259045"/>
    <xdr:sp macro="" textlink="">
      <xdr:nvSpPr>
        <xdr:cNvPr id="640" name="【保健センター・保健所】&#10;有形固定資産減価償却率該当値テキスト"/>
        <xdr:cNvSpPr txBox="1"/>
      </xdr:nvSpPr>
      <xdr:spPr>
        <a:xfrm>
          <a:off x="14738350" y="9484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4445</xdr:rowOff>
    </xdr:from>
    <xdr:to>
      <xdr:col>81</xdr:col>
      <xdr:colOff>101600</xdr:colOff>
      <xdr:row>58</xdr:row>
      <xdr:rowOff>106045</xdr:rowOff>
    </xdr:to>
    <xdr:sp macro="" textlink="">
      <xdr:nvSpPr>
        <xdr:cNvPr id="641" name="楕円 640"/>
        <xdr:cNvSpPr/>
      </xdr:nvSpPr>
      <xdr:spPr>
        <a:xfrm>
          <a:off x="1388745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55245</xdr:rowOff>
    </xdr:from>
    <xdr:to>
      <xdr:col>85</xdr:col>
      <xdr:colOff>127000</xdr:colOff>
      <xdr:row>58</xdr:row>
      <xdr:rowOff>95250</xdr:rowOff>
    </xdr:to>
    <xdr:cxnSp macro="">
      <xdr:nvCxnSpPr>
        <xdr:cNvPr id="642" name="直線コネクタ 641"/>
        <xdr:cNvCxnSpPr/>
      </xdr:nvCxnSpPr>
      <xdr:spPr>
        <a:xfrm>
          <a:off x="13938250" y="9637395"/>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135890</xdr:rowOff>
    </xdr:from>
    <xdr:to>
      <xdr:col>76</xdr:col>
      <xdr:colOff>165100</xdr:colOff>
      <xdr:row>58</xdr:row>
      <xdr:rowOff>66040</xdr:rowOff>
    </xdr:to>
    <xdr:sp macro="" textlink="">
      <xdr:nvSpPr>
        <xdr:cNvPr id="643" name="楕円 642"/>
        <xdr:cNvSpPr/>
      </xdr:nvSpPr>
      <xdr:spPr>
        <a:xfrm>
          <a:off x="13093700" y="9552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15240</xdr:rowOff>
    </xdr:from>
    <xdr:to>
      <xdr:col>81</xdr:col>
      <xdr:colOff>50800</xdr:colOff>
      <xdr:row>58</xdr:row>
      <xdr:rowOff>55245</xdr:rowOff>
    </xdr:to>
    <xdr:cxnSp macro="">
      <xdr:nvCxnSpPr>
        <xdr:cNvPr id="644" name="直線コネクタ 643"/>
        <xdr:cNvCxnSpPr/>
      </xdr:nvCxnSpPr>
      <xdr:spPr>
        <a:xfrm>
          <a:off x="13144500" y="9597390"/>
          <a:ext cx="7937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93980</xdr:rowOff>
    </xdr:from>
    <xdr:to>
      <xdr:col>72</xdr:col>
      <xdr:colOff>38100</xdr:colOff>
      <xdr:row>58</xdr:row>
      <xdr:rowOff>24130</xdr:rowOff>
    </xdr:to>
    <xdr:sp macro="" textlink="">
      <xdr:nvSpPr>
        <xdr:cNvPr id="645" name="楕円 644"/>
        <xdr:cNvSpPr/>
      </xdr:nvSpPr>
      <xdr:spPr>
        <a:xfrm>
          <a:off x="12299950" y="95110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144780</xdr:rowOff>
    </xdr:from>
    <xdr:to>
      <xdr:col>76</xdr:col>
      <xdr:colOff>114300</xdr:colOff>
      <xdr:row>58</xdr:row>
      <xdr:rowOff>15240</xdr:rowOff>
    </xdr:to>
    <xdr:cxnSp macro="">
      <xdr:nvCxnSpPr>
        <xdr:cNvPr id="646" name="直線コネクタ 645"/>
        <xdr:cNvCxnSpPr/>
      </xdr:nvCxnSpPr>
      <xdr:spPr>
        <a:xfrm>
          <a:off x="12344400" y="9561830"/>
          <a:ext cx="8001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53975</xdr:rowOff>
    </xdr:from>
    <xdr:to>
      <xdr:col>67</xdr:col>
      <xdr:colOff>101600</xdr:colOff>
      <xdr:row>57</xdr:row>
      <xdr:rowOff>155575</xdr:rowOff>
    </xdr:to>
    <xdr:sp macro="" textlink="">
      <xdr:nvSpPr>
        <xdr:cNvPr id="647" name="楕円 646"/>
        <xdr:cNvSpPr/>
      </xdr:nvSpPr>
      <xdr:spPr>
        <a:xfrm>
          <a:off x="11487150" y="947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104775</xdr:rowOff>
    </xdr:from>
    <xdr:to>
      <xdr:col>71</xdr:col>
      <xdr:colOff>177800</xdr:colOff>
      <xdr:row>57</xdr:row>
      <xdr:rowOff>144780</xdr:rowOff>
    </xdr:to>
    <xdr:cxnSp macro="">
      <xdr:nvCxnSpPr>
        <xdr:cNvPr id="648" name="直線コネクタ 647"/>
        <xdr:cNvCxnSpPr/>
      </xdr:nvCxnSpPr>
      <xdr:spPr>
        <a:xfrm>
          <a:off x="11537950" y="9521825"/>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60977</xdr:rowOff>
    </xdr:from>
    <xdr:ext cx="405111" cy="259045"/>
    <xdr:sp macro="" textlink="">
      <xdr:nvSpPr>
        <xdr:cNvPr id="649" name="n_1aveValue【保健センター・保健所】&#10;有形固定資産減価償却率"/>
        <xdr:cNvSpPr txBox="1"/>
      </xdr:nvSpPr>
      <xdr:spPr>
        <a:xfrm>
          <a:off x="137420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650" name="n_2aveValue【保健センター・保健所】&#10;有形固定資産減価償却率"/>
        <xdr:cNvSpPr txBox="1"/>
      </xdr:nvSpPr>
      <xdr:spPr>
        <a:xfrm>
          <a:off x="1296099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651" name="n_3aveValue【保健センター・保健所】&#10;有形固定資産減価償却率"/>
        <xdr:cNvSpPr txBox="1"/>
      </xdr:nvSpPr>
      <xdr:spPr>
        <a:xfrm>
          <a:off x="121672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165752</xdr:rowOff>
    </xdr:from>
    <xdr:ext cx="405111" cy="259045"/>
    <xdr:sp macro="" textlink="">
      <xdr:nvSpPr>
        <xdr:cNvPr id="652" name="n_4aveValue【保健センター・保健所】&#10;有形固定資産減価償却率"/>
        <xdr:cNvSpPr txBox="1"/>
      </xdr:nvSpPr>
      <xdr:spPr>
        <a:xfrm>
          <a:off x="11354444" y="9913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122572</xdr:rowOff>
    </xdr:from>
    <xdr:ext cx="405111" cy="259045"/>
    <xdr:sp macro="" textlink="">
      <xdr:nvSpPr>
        <xdr:cNvPr id="653" name="n_1mainValue【保健センター・保健所】&#10;有形固定資産減価償却率"/>
        <xdr:cNvSpPr txBox="1"/>
      </xdr:nvSpPr>
      <xdr:spPr>
        <a:xfrm>
          <a:off x="13742044" y="93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82567</xdr:rowOff>
    </xdr:from>
    <xdr:ext cx="405111" cy="259045"/>
    <xdr:sp macro="" textlink="">
      <xdr:nvSpPr>
        <xdr:cNvPr id="654" name="n_2mainValue【保健センター・保健所】&#10;有形固定資産減価償却率"/>
        <xdr:cNvSpPr txBox="1"/>
      </xdr:nvSpPr>
      <xdr:spPr>
        <a:xfrm>
          <a:off x="12960994" y="933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40657</xdr:rowOff>
    </xdr:from>
    <xdr:ext cx="405111" cy="259045"/>
    <xdr:sp macro="" textlink="">
      <xdr:nvSpPr>
        <xdr:cNvPr id="655" name="n_3mainValue【保健センター・保健所】&#10;有形固定資産減価償却率"/>
        <xdr:cNvSpPr txBox="1"/>
      </xdr:nvSpPr>
      <xdr:spPr>
        <a:xfrm>
          <a:off x="12167244"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652</xdr:rowOff>
    </xdr:from>
    <xdr:ext cx="405111" cy="259045"/>
    <xdr:sp macro="" textlink="">
      <xdr:nvSpPr>
        <xdr:cNvPr id="656" name="n_4mainValue【保健センター・保健所】&#10;有形固定資産減価償却率"/>
        <xdr:cNvSpPr txBox="1"/>
      </xdr:nvSpPr>
      <xdr:spPr>
        <a:xfrm>
          <a:off x="11354444"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153162</xdr:rowOff>
    </xdr:to>
    <xdr:cxnSp macro="">
      <xdr:nvCxnSpPr>
        <xdr:cNvPr id="678" name="直線コネクタ 677"/>
        <xdr:cNvCxnSpPr/>
      </xdr:nvCxnSpPr>
      <xdr:spPr>
        <a:xfrm flipV="1">
          <a:off x="19951064" y="9166860"/>
          <a:ext cx="0" cy="139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9" name="【保健センター・保健所】&#10;一人当たり面積最小値テキスト"/>
        <xdr:cNvSpPr txBox="1"/>
      </xdr:nvSpPr>
      <xdr:spPr>
        <a:xfrm>
          <a:off x="19989800" y="1056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xdr:cNvCxnSpPr/>
      </xdr:nvCxnSpPr>
      <xdr:spPr>
        <a:xfrm>
          <a:off x="19881850" y="105608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81" name="【保健センター・保健所】&#10;一人当たり面積最大値テキスト"/>
        <xdr:cNvSpPr txBox="1"/>
      </xdr:nvSpPr>
      <xdr:spPr>
        <a:xfrm>
          <a:off x="19989800" y="894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82" name="直線コネクタ 681"/>
        <xdr:cNvCxnSpPr/>
      </xdr:nvCxnSpPr>
      <xdr:spPr>
        <a:xfrm>
          <a:off x="19881850" y="9166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32783</xdr:rowOff>
    </xdr:from>
    <xdr:ext cx="469744" cy="259045"/>
    <xdr:sp macro="" textlink="">
      <xdr:nvSpPr>
        <xdr:cNvPr id="683" name="【保健センター・保健所】&#10;一人当たり面積平均値テキスト"/>
        <xdr:cNvSpPr txBox="1"/>
      </xdr:nvSpPr>
      <xdr:spPr>
        <a:xfrm>
          <a:off x="19989800" y="10275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4" name="フローチャート: 判断 683"/>
        <xdr:cNvSpPr/>
      </xdr:nvSpPr>
      <xdr:spPr>
        <a:xfrm>
          <a:off x="19900900" y="1029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85" name="フローチャート: 判断 684"/>
        <xdr:cNvSpPr/>
      </xdr:nvSpPr>
      <xdr:spPr>
        <a:xfrm>
          <a:off x="19157950" y="102969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86" name="フローチャート: 判断 685"/>
        <xdr:cNvSpPr/>
      </xdr:nvSpPr>
      <xdr:spPr>
        <a:xfrm>
          <a:off x="18345150" y="1030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687" name="フローチャート: 判断 686"/>
        <xdr:cNvSpPr/>
      </xdr:nvSpPr>
      <xdr:spPr>
        <a:xfrm>
          <a:off x="17551400" y="1029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45212</xdr:rowOff>
    </xdr:from>
    <xdr:to>
      <xdr:col>98</xdr:col>
      <xdr:colOff>38100</xdr:colOff>
      <xdr:row>62</xdr:row>
      <xdr:rowOff>146812</xdr:rowOff>
    </xdr:to>
    <xdr:sp macro="" textlink="">
      <xdr:nvSpPr>
        <xdr:cNvPr id="688" name="フローチャート: 判断 687"/>
        <xdr:cNvSpPr/>
      </xdr:nvSpPr>
      <xdr:spPr>
        <a:xfrm>
          <a:off x="16757650" y="102877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36068</xdr:rowOff>
    </xdr:from>
    <xdr:to>
      <xdr:col>116</xdr:col>
      <xdr:colOff>114300</xdr:colOff>
      <xdr:row>62</xdr:row>
      <xdr:rowOff>137668</xdr:rowOff>
    </xdr:to>
    <xdr:sp macro="" textlink="">
      <xdr:nvSpPr>
        <xdr:cNvPr id="694" name="楕円 693"/>
        <xdr:cNvSpPr/>
      </xdr:nvSpPr>
      <xdr:spPr>
        <a:xfrm>
          <a:off x="19900900" y="1027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58945</xdr:rowOff>
    </xdr:from>
    <xdr:ext cx="469744" cy="259045"/>
    <xdr:sp macro="" textlink="">
      <xdr:nvSpPr>
        <xdr:cNvPr id="695" name="【保健センター・保健所】&#10;一人当たり面積該当値テキスト"/>
        <xdr:cNvSpPr txBox="1"/>
      </xdr:nvSpPr>
      <xdr:spPr>
        <a:xfrm>
          <a:off x="19989800" y="1013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36068</xdr:rowOff>
    </xdr:from>
    <xdr:to>
      <xdr:col>112</xdr:col>
      <xdr:colOff>38100</xdr:colOff>
      <xdr:row>62</xdr:row>
      <xdr:rowOff>137668</xdr:rowOff>
    </xdr:to>
    <xdr:sp macro="" textlink="">
      <xdr:nvSpPr>
        <xdr:cNvPr id="696" name="楕円 695"/>
        <xdr:cNvSpPr/>
      </xdr:nvSpPr>
      <xdr:spPr>
        <a:xfrm>
          <a:off x="19157950" y="102786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86868</xdr:rowOff>
    </xdr:from>
    <xdr:to>
      <xdr:col>116</xdr:col>
      <xdr:colOff>63500</xdr:colOff>
      <xdr:row>62</xdr:row>
      <xdr:rowOff>86868</xdr:rowOff>
    </xdr:to>
    <xdr:cxnSp macro="">
      <xdr:nvCxnSpPr>
        <xdr:cNvPr id="697" name="直線コネクタ 696"/>
        <xdr:cNvCxnSpPr/>
      </xdr:nvCxnSpPr>
      <xdr:spPr>
        <a:xfrm>
          <a:off x="19202400" y="1032941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36068</xdr:rowOff>
    </xdr:from>
    <xdr:to>
      <xdr:col>107</xdr:col>
      <xdr:colOff>101600</xdr:colOff>
      <xdr:row>62</xdr:row>
      <xdr:rowOff>137668</xdr:rowOff>
    </xdr:to>
    <xdr:sp macro="" textlink="">
      <xdr:nvSpPr>
        <xdr:cNvPr id="698" name="楕円 697"/>
        <xdr:cNvSpPr/>
      </xdr:nvSpPr>
      <xdr:spPr>
        <a:xfrm>
          <a:off x="18345150" y="1027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86868</xdr:rowOff>
    </xdr:from>
    <xdr:to>
      <xdr:col>111</xdr:col>
      <xdr:colOff>177800</xdr:colOff>
      <xdr:row>62</xdr:row>
      <xdr:rowOff>86868</xdr:rowOff>
    </xdr:to>
    <xdr:cxnSp macro="">
      <xdr:nvCxnSpPr>
        <xdr:cNvPr id="699" name="直線コネクタ 698"/>
        <xdr:cNvCxnSpPr/>
      </xdr:nvCxnSpPr>
      <xdr:spPr>
        <a:xfrm>
          <a:off x="18395950" y="1032941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36068</xdr:rowOff>
    </xdr:from>
    <xdr:to>
      <xdr:col>102</xdr:col>
      <xdr:colOff>165100</xdr:colOff>
      <xdr:row>62</xdr:row>
      <xdr:rowOff>137668</xdr:rowOff>
    </xdr:to>
    <xdr:sp macro="" textlink="">
      <xdr:nvSpPr>
        <xdr:cNvPr id="700" name="楕円 699"/>
        <xdr:cNvSpPr/>
      </xdr:nvSpPr>
      <xdr:spPr>
        <a:xfrm>
          <a:off x="17551400" y="1027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86868</xdr:rowOff>
    </xdr:from>
    <xdr:to>
      <xdr:col>107</xdr:col>
      <xdr:colOff>50800</xdr:colOff>
      <xdr:row>62</xdr:row>
      <xdr:rowOff>86868</xdr:rowOff>
    </xdr:to>
    <xdr:cxnSp macro="">
      <xdr:nvCxnSpPr>
        <xdr:cNvPr id="701" name="直線コネクタ 700"/>
        <xdr:cNvCxnSpPr/>
      </xdr:nvCxnSpPr>
      <xdr:spPr>
        <a:xfrm>
          <a:off x="17602200" y="1032941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36068</xdr:rowOff>
    </xdr:from>
    <xdr:to>
      <xdr:col>98</xdr:col>
      <xdr:colOff>38100</xdr:colOff>
      <xdr:row>62</xdr:row>
      <xdr:rowOff>137668</xdr:rowOff>
    </xdr:to>
    <xdr:sp macro="" textlink="">
      <xdr:nvSpPr>
        <xdr:cNvPr id="702" name="楕円 701"/>
        <xdr:cNvSpPr/>
      </xdr:nvSpPr>
      <xdr:spPr>
        <a:xfrm>
          <a:off x="16757650" y="102786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86868</xdr:rowOff>
    </xdr:from>
    <xdr:to>
      <xdr:col>102</xdr:col>
      <xdr:colOff>114300</xdr:colOff>
      <xdr:row>62</xdr:row>
      <xdr:rowOff>86868</xdr:rowOff>
    </xdr:to>
    <xdr:cxnSp macro="">
      <xdr:nvCxnSpPr>
        <xdr:cNvPr id="703" name="直線コネクタ 702"/>
        <xdr:cNvCxnSpPr/>
      </xdr:nvCxnSpPr>
      <xdr:spPr>
        <a:xfrm>
          <a:off x="16802100" y="1032941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147083</xdr:rowOff>
    </xdr:from>
    <xdr:ext cx="469744" cy="259045"/>
    <xdr:sp macro="" textlink="">
      <xdr:nvSpPr>
        <xdr:cNvPr id="704" name="n_1aveValue【保健センター・保健所】&#10;一人当たり面積"/>
        <xdr:cNvSpPr txBox="1"/>
      </xdr:nvSpPr>
      <xdr:spPr>
        <a:xfrm>
          <a:off x="18980227" y="1038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05" name="n_2aveValue【保健センター・保健所】&#10;一人当たり面積"/>
        <xdr:cNvSpPr txBox="1"/>
      </xdr:nvSpPr>
      <xdr:spPr>
        <a:xfrm>
          <a:off x="18180127" y="10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147083</xdr:rowOff>
    </xdr:from>
    <xdr:ext cx="469744" cy="259045"/>
    <xdr:sp macro="" textlink="">
      <xdr:nvSpPr>
        <xdr:cNvPr id="706" name="n_3aveValue【保健センター・保健所】&#10;一人当たり面積"/>
        <xdr:cNvSpPr txBox="1"/>
      </xdr:nvSpPr>
      <xdr:spPr>
        <a:xfrm>
          <a:off x="17386377" y="1038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137939</xdr:rowOff>
    </xdr:from>
    <xdr:ext cx="469744" cy="259045"/>
    <xdr:sp macro="" textlink="">
      <xdr:nvSpPr>
        <xdr:cNvPr id="707" name="n_4aveValue【保健センター・保健所】&#10;一人当たり面積"/>
        <xdr:cNvSpPr txBox="1"/>
      </xdr:nvSpPr>
      <xdr:spPr>
        <a:xfrm>
          <a:off x="16592627" y="1038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154195</xdr:rowOff>
    </xdr:from>
    <xdr:ext cx="469744" cy="259045"/>
    <xdr:sp macro="" textlink="">
      <xdr:nvSpPr>
        <xdr:cNvPr id="708" name="n_1mainValue【保健センター・保健所】&#10;一人当たり面積"/>
        <xdr:cNvSpPr txBox="1"/>
      </xdr:nvSpPr>
      <xdr:spPr>
        <a:xfrm>
          <a:off x="18980227" y="100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709" name="n_2mainValue【保健センター・保健所】&#10;一人当たり面積"/>
        <xdr:cNvSpPr txBox="1"/>
      </xdr:nvSpPr>
      <xdr:spPr>
        <a:xfrm>
          <a:off x="18180127" y="100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154195</xdr:rowOff>
    </xdr:from>
    <xdr:ext cx="469744" cy="259045"/>
    <xdr:sp macro="" textlink="">
      <xdr:nvSpPr>
        <xdr:cNvPr id="710" name="n_3mainValue【保健センター・保健所】&#10;一人当たり面積"/>
        <xdr:cNvSpPr txBox="1"/>
      </xdr:nvSpPr>
      <xdr:spPr>
        <a:xfrm>
          <a:off x="17386377" y="100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154195</xdr:rowOff>
    </xdr:from>
    <xdr:ext cx="469744" cy="259045"/>
    <xdr:sp macro="" textlink="">
      <xdr:nvSpPr>
        <xdr:cNvPr id="711" name="n_4mainValue【保健センター・保健所】&#10;一人当たり面積"/>
        <xdr:cNvSpPr txBox="1"/>
      </xdr:nvSpPr>
      <xdr:spPr>
        <a:xfrm>
          <a:off x="16592627" y="100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76200</xdr:rowOff>
    </xdr:to>
    <xdr:cxnSp macro="">
      <xdr:nvCxnSpPr>
        <xdr:cNvPr id="736" name="直線コネクタ 735"/>
        <xdr:cNvCxnSpPr/>
      </xdr:nvCxnSpPr>
      <xdr:spPr>
        <a:xfrm flipV="1">
          <a:off x="14699614" y="13079730"/>
          <a:ext cx="0"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80027</xdr:rowOff>
    </xdr:from>
    <xdr:ext cx="405111" cy="259045"/>
    <xdr:sp macro="" textlink="">
      <xdr:nvSpPr>
        <xdr:cNvPr id="737" name="【消防施設】&#10;有形固定資産減価償却率最小値テキスト"/>
        <xdr:cNvSpPr txBox="1"/>
      </xdr:nvSpPr>
      <xdr:spPr>
        <a:xfrm>
          <a:off x="14738350"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76200</xdr:rowOff>
    </xdr:from>
    <xdr:to>
      <xdr:col>86</xdr:col>
      <xdr:colOff>25400</xdr:colOff>
      <xdr:row>85</xdr:row>
      <xdr:rowOff>76200</xdr:rowOff>
    </xdr:to>
    <xdr:cxnSp macro="">
      <xdr:nvCxnSpPr>
        <xdr:cNvPr id="738" name="直線コネクタ 737"/>
        <xdr:cNvCxnSpPr/>
      </xdr:nvCxnSpPr>
      <xdr:spPr>
        <a:xfrm>
          <a:off x="14611350" y="14116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739" name="【消防施設】&#10;有形固定資産減価償却率最大値テキスト"/>
        <xdr:cNvSpPr txBox="1"/>
      </xdr:nvSpPr>
      <xdr:spPr>
        <a:xfrm>
          <a:off x="14738350" y="1286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740" name="直線コネクタ 739"/>
        <xdr:cNvCxnSpPr/>
      </xdr:nvCxnSpPr>
      <xdr:spPr>
        <a:xfrm>
          <a:off x="14611350" y="130797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95266</xdr:rowOff>
    </xdr:from>
    <xdr:ext cx="405111" cy="259045"/>
    <xdr:sp macro="" textlink="">
      <xdr:nvSpPr>
        <xdr:cNvPr id="741" name="【消防施設】&#10;有形固定資産減価償却率平均値テキスト"/>
        <xdr:cNvSpPr txBox="1"/>
      </xdr:nvSpPr>
      <xdr:spPr>
        <a:xfrm>
          <a:off x="14738350" y="13474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742" name="フローチャート: 判断 741"/>
        <xdr:cNvSpPr/>
      </xdr:nvSpPr>
      <xdr:spPr>
        <a:xfrm>
          <a:off x="14649450" y="134962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43" name="フローチャート: 判断 742"/>
        <xdr:cNvSpPr/>
      </xdr:nvSpPr>
      <xdr:spPr>
        <a:xfrm>
          <a:off x="13887450" y="134677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67311</xdr:rowOff>
    </xdr:from>
    <xdr:to>
      <xdr:col>76</xdr:col>
      <xdr:colOff>165100</xdr:colOff>
      <xdr:row>81</xdr:row>
      <xdr:rowOff>168911</xdr:rowOff>
    </xdr:to>
    <xdr:sp macro="" textlink="">
      <xdr:nvSpPr>
        <xdr:cNvPr id="744" name="フローチャート: 判断 743"/>
        <xdr:cNvSpPr/>
      </xdr:nvSpPr>
      <xdr:spPr>
        <a:xfrm>
          <a:off x="13093700" y="134467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745" name="フローチャート: 判断 744"/>
        <xdr:cNvSpPr/>
      </xdr:nvSpPr>
      <xdr:spPr>
        <a:xfrm>
          <a:off x="12299950" y="134258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23495</xdr:rowOff>
    </xdr:from>
    <xdr:to>
      <xdr:col>67</xdr:col>
      <xdr:colOff>101600</xdr:colOff>
      <xdr:row>81</xdr:row>
      <xdr:rowOff>125095</xdr:rowOff>
    </xdr:to>
    <xdr:sp macro="" textlink="">
      <xdr:nvSpPr>
        <xdr:cNvPr id="746" name="フローチャート: 判断 745"/>
        <xdr:cNvSpPr/>
      </xdr:nvSpPr>
      <xdr:spPr>
        <a:xfrm>
          <a:off x="11487150" y="1340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17780</xdr:rowOff>
    </xdr:from>
    <xdr:to>
      <xdr:col>85</xdr:col>
      <xdr:colOff>177800</xdr:colOff>
      <xdr:row>79</xdr:row>
      <xdr:rowOff>119380</xdr:rowOff>
    </xdr:to>
    <xdr:sp macro="" textlink="">
      <xdr:nvSpPr>
        <xdr:cNvPr id="752" name="楕円 751"/>
        <xdr:cNvSpPr/>
      </xdr:nvSpPr>
      <xdr:spPr>
        <a:xfrm>
          <a:off x="14649450" y="130670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104157</xdr:rowOff>
    </xdr:from>
    <xdr:ext cx="405111" cy="259045"/>
    <xdr:sp macro="" textlink="">
      <xdr:nvSpPr>
        <xdr:cNvPr id="753" name="【消防施設】&#10;有形固定資産減価償却率該当値テキスト"/>
        <xdr:cNvSpPr txBox="1"/>
      </xdr:nvSpPr>
      <xdr:spPr>
        <a:xfrm>
          <a:off x="14738350" y="1298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10161</xdr:rowOff>
    </xdr:from>
    <xdr:to>
      <xdr:col>81</xdr:col>
      <xdr:colOff>101600</xdr:colOff>
      <xdr:row>79</xdr:row>
      <xdr:rowOff>111761</xdr:rowOff>
    </xdr:to>
    <xdr:sp macro="" textlink="">
      <xdr:nvSpPr>
        <xdr:cNvPr id="754" name="楕円 753"/>
        <xdr:cNvSpPr/>
      </xdr:nvSpPr>
      <xdr:spPr>
        <a:xfrm>
          <a:off x="13887450" y="1305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60961</xdr:rowOff>
    </xdr:from>
    <xdr:to>
      <xdr:col>85</xdr:col>
      <xdr:colOff>127000</xdr:colOff>
      <xdr:row>79</xdr:row>
      <xdr:rowOff>68580</xdr:rowOff>
    </xdr:to>
    <xdr:cxnSp macro="">
      <xdr:nvCxnSpPr>
        <xdr:cNvPr id="755" name="直線コネクタ 754"/>
        <xdr:cNvCxnSpPr/>
      </xdr:nvCxnSpPr>
      <xdr:spPr>
        <a:xfrm>
          <a:off x="13938250" y="13110211"/>
          <a:ext cx="762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154939</xdr:rowOff>
    </xdr:from>
    <xdr:to>
      <xdr:col>76</xdr:col>
      <xdr:colOff>165100</xdr:colOff>
      <xdr:row>79</xdr:row>
      <xdr:rowOff>85089</xdr:rowOff>
    </xdr:to>
    <xdr:sp macro="" textlink="">
      <xdr:nvSpPr>
        <xdr:cNvPr id="756" name="楕円 755"/>
        <xdr:cNvSpPr/>
      </xdr:nvSpPr>
      <xdr:spPr>
        <a:xfrm>
          <a:off x="13093700" y="130390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34289</xdr:rowOff>
    </xdr:from>
    <xdr:to>
      <xdr:col>81</xdr:col>
      <xdr:colOff>50800</xdr:colOff>
      <xdr:row>79</xdr:row>
      <xdr:rowOff>60961</xdr:rowOff>
    </xdr:to>
    <xdr:cxnSp macro="">
      <xdr:nvCxnSpPr>
        <xdr:cNvPr id="757" name="直線コネクタ 756"/>
        <xdr:cNvCxnSpPr/>
      </xdr:nvCxnSpPr>
      <xdr:spPr>
        <a:xfrm>
          <a:off x="13144500" y="13083539"/>
          <a:ext cx="79375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78739</xdr:rowOff>
    </xdr:from>
    <xdr:to>
      <xdr:col>72</xdr:col>
      <xdr:colOff>38100</xdr:colOff>
      <xdr:row>78</xdr:row>
      <xdr:rowOff>8889</xdr:rowOff>
    </xdr:to>
    <xdr:sp macro="" textlink="">
      <xdr:nvSpPr>
        <xdr:cNvPr id="758" name="楕円 757"/>
        <xdr:cNvSpPr/>
      </xdr:nvSpPr>
      <xdr:spPr>
        <a:xfrm>
          <a:off x="12299950" y="127977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129539</xdr:rowOff>
    </xdr:from>
    <xdr:to>
      <xdr:col>76</xdr:col>
      <xdr:colOff>114300</xdr:colOff>
      <xdr:row>79</xdr:row>
      <xdr:rowOff>34289</xdr:rowOff>
    </xdr:to>
    <xdr:cxnSp macro="">
      <xdr:nvCxnSpPr>
        <xdr:cNvPr id="759" name="直線コネクタ 758"/>
        <xdr:cNvCxnSpPr/>
      </xdr:nvCxnSpPr>
      <xdr:spPr>
        <a:xfrm>
          <a:off x="12344400" y="12848589"/>
          <a:ext cx="800100" cy="23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53975</xdr:rowOff>
    </xdr:from>
    <xdr:to>
      <xdr:col>67</xdr:col>
      <xdr:colOff>101600</xdr:colOff>
      <xdr:row>77</xdr:row>
      <xdr:rowOff>155575</xdr:rowOff>
    </xdr:to>
    <xdr:sp macro="" textlink="">
      <xdr:nvSpPr>
        <xdr:cNvPr id="760" name="楕円 759"/>
        <xdr:cNvSpPr/>
      </xdr:nvSpPr>
      <xdr:spPr>
        <a:xfrm>
          <a:off x="11487150" y="127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104775</xdr:rowOff>
    </xdr:from>
    <xdr:to>
      <xdr:col>71</xdr:col>
      <xdr:colOff>177800</xdr:colOff>
      <xdr:row>77</xdr:row>
      <xdr:rowOff>129539</xdr:rowOff>
    </xdr:to>
    <xdr:cxnSp macro="">
      <xdr:nvCxnSpPr>
        <xdr:cNvPr id="761" name="直線コネクタ 760"/>
        <xdr:cNvCxnSpPr/>
      </xdr:nvCxnSpPr>
      <xdr:spPr>
        <a:xfrm>
          <a:off x="11537950" y="12823825"/>
          <a:ext cx="80645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9541</xdr:rowOff>
    </xdr:from>
    <xdr:ext cx="405111" cy="259045"/>
    <xdr:sp macro="" textlink="">
      <xdr:nvSpPr>
        <xdr:cNvPr id="762" name="n_1aveValue【消防施設】&#10;有形固定資産減価償却率"/>
        <xdr:cNvSpPr txBox="1"/>
      </xdr:nvSpPr>
      <xdr:spPr>
        <a:xfrm>
          <a:off x="13742044" y="13554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160038</xdr:rowOff>
    </xdr:from>
    <xdr:ext cx="405111" cy="259045"/>
    <xdr:sp macro="" textlink="">
      <xdr:nvSpPr>
        <xdr:cNvPr id="763" name="n_2aveValue【消防施設】&#10;有形固定資産減価償却率"/>
        <xdr:cNvSpPr txBox="1"/>
      </xdr:nvSpPr>
      <xdr:spPr>
        <a:xfrm>
          <a:off x="1296099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139082</xdr:rowOff>
    </xdr:from>
    <xdr:ext cx="405111" cy="259045"/>
    <xdr:sp macro="" textlink="">
      <xdr:nvSpPr>
        <xdr:cNvPr id="764" name="n_3aveValue【消防施設】&#10;有形固定資産減価償却率"/>
        <xdr:cNvSpPr txBox="1"/>
      </xdr:nvSpPr>
      <xdr:spPr>
        <a:xfrm>
          <a:off x="121672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116222</xdr:rowOff>
    </xdr:from>
    <xdr:ext cx="405111" cy="259045"/>
    <xdr:sp macro="" textlink="">
      <xdr:nvSpPr>
        <xdr:cNvPr id="765" name="n_4aveValue【消防施設】&#10;有形固定資産減価償却率"/>
        <xdr:cNvSpPr txBox="1"/>
      </xdr:nvSpPr>
      <xdr:spPr>
        <a:xfrm>
          <a:off x="1135444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128288</xdr:rowOff>
    </xdr:from>
    <xdr:ext cx="405111" cy="259045"/>
    <xdr:sp macro="" textlink="">
      <xdr:nvSpPr>
        <xdr:cNvPr id="766" name="n_1mainValue【消防施設】&#10;有形固定資産減価償却率"/>
        <xdr:cNvSpPr txBox="1"/>
      </xdr:nvSpPr>
      <xdr:spPr>
        <a:xfrm>
          <a:off x="13742044" y="1284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101616</xdr:rowOff>
    </xdr:from>
    <xdr:ext cx="405111" cy="259045"/>
    <xdr:sp macro="" textlink="">
      <xdr:nvSpPr>
        <xdr:cNvPr id="767" name="n_2mainValue【消防施設】&#10;有形固定資産減価償却率"/>
        <xdr:cNvSpPr txBox="1"/>
      </xdr:nvSpPr>
      <xdr:spPr>
        <a:xfrm>
          <a:off x="12960994" y="12820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25416</xdr:rowOff>
    </xdr:from>
    <xdr:ext cx="405111" cy="259045"/>
    <xdr:sp macro="" textlink="">
      <xdr:nvSpPr>
        <xdr:cNvPr id="768" name="n_3mainValue【消防施設】&#10;有形固定資産減価償却率"/>
        <xdr:cNvSpPr txBox="1"/>
      </xdr:nvSpPr>
      <xdr:spPr>
        <a:xfrm>
          <a:off x="12167244" y="1257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652</xdr:rowOff>
    </xdr:from>
    <xdr:ext cx="405111" cy="259045"/>
    <xdr:sp macro="" textlink="">
      <xdr:nvSpPr>
        <xdr:cNvPr id="769" name="n_4mainValue【消防施設】&#10;有形固定資産減価償却率"/>
        <xdr:cNvSpPr txBox="1"/>
      </xdr:nvSpPr>
      <xdr:spPr>
        <a:xfrm>
          <a:off x="11354444" y="1255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0</xdr:rowOff>
    </xdr:to>
    <xdr:cxnSp macro="">
      <xdr:nvCxnSpPr>
        <xdr:cNvPr id="793" name="直線コネクタ 792"/>
        <xdr:cNvCxnSpPr/>
      </xdr:nvCxnSpPr>
      <xdr:spPr>
        <a:xfrm flipV="1">
          <a:off x="19951064" y="12839700"/>
          <a:ext cx="0" cy="136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4" name="【消防施設】&#10;一人当たり面積最小値テキスト"/>
        <xdr:cNvSpPr txBox="1"/>
      </xdr:nvSpPr>
      <xdr:spPr>
        <a:xfrm>
          <a:off x="19989800"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xdr:cNvCxnSpPr/>
      </xdr:nvCxnSpPr>
      <xdr:spPr>
        <a:xfrm>
          <a:off x="19881850" y="14204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796" name="【消防施設】&#10;一人当たり面積最大値テキスト"/>
        <xdr:cNvSpPr txBox="1"/>
      </xdr:nvSpPr>
      <xdr:spPr>
        <a:xfrm>
          <a:off x="19989800" y="1262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797" name="直線コネクタ 796"/>
        <xdr:cNvCxnSpPr/>
      </xdr:nvCxnSpPr>
      <xdr:spPr>
        <a:xfrm>
          <a:off x="19881850" y="1283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98" name="【消防施設】&#10;一人当たり面積平均値テキスト"/>
        <xdr:cNvSpPr txBox="1"/>
      </xdr:nvSpPr>
      <xdr:spPr>
        <a:xfrm>
          <a:off x="19989800" y="13649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9" name="フローチャート: 判断 798"/>
        <xdr:cNvSpPr/>
      </xdr:nvSpPr>
      <xdr:spPr>
        <a:xfrm>
          <a:off x="19900900" y="1367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0" name="フローチャート: 判断 799"/>
        <xdr:cNvSpPr/>
      </xdr:nvSpPr>
      <xdr:spPr>
        <a:xfrm>
          <a:off x="19157950" y="136715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1" name="フローチャート: 判断 800"/>
        <xdr:cNvSpPr/>
      </xdr:nvSpPr>
      <xdr:spPr>
        <a:xfrm>
          <a:off x="18345150" y="1367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802" name="フローチャート: 判断 801"/>
        <xdr:cNvSpPr/>
      </xdr:nvSpPr>
      <xdr:spPr>
        <a:xfrm>
          <a:off x="17551400" y="13684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03" name="フローチャート: 判断 802"/>
        <xdr:cNvSpPr/>
      </xdr:nvSpPr>
      <xdr:spPr>
        <a:xfrm>
          <a:off x="16757650" y="13646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38100</xdr:rowOff>
    </xdr:from>
    <xdr:to>
      <xdr:col>116</xdr:col>
      <xdr:colOff>114300</xdr:colOff>
      <xdr:row>82</xdr:row>
      <xdr:rowOff>139700</xdr:rowOff>
    </xdr:to>
    <xdr:sp macro="" textlink="">
      <xdr:nvSpPr>
        <xdr:cNvPr id="809" name="楕円 808"/>
        <xdr:cNvSpPr/>
      </xdr:nvSpPr>
      <xdr:spPr>
        <a:xfrm>
          <a:off x="199009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60977</xdr:rowOff>
    </xdr:from>
    <xdr:ext cx="469744" cy="259045"/>
    <xdr:sp macro="" textlink="">
      <xdr:nvSpPr>
        <xdr:cNvPr id="810" name="【消防施設】&#10;一人当たり面積該当値テキスト"/>
        <xdr:cNvSpPr txBox="1"/>
      </xdr:nvSpPr>
      <xdr:spPr>
        <a:xfrm>
          <a:off x="19989800"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38100</xdr:rowOff>
    </xdr:from>
    <xdr:to>
      <xdr:col>112</xdr:col>
      <xdr:colOff>38100</xdr:colOff>
      <xdr:row>82</xdr:row>
      <xdr:rowOff>139700</xdr:rowOff>
    </xdr:to>
    <xdr:sp macro="" textlink="">
      <xdr:nvSpPr>
        <xdr:cNvPr id="811" name="楕円 810"/>
        <xdr:cNvSpPr/>
      </xdr:nvSpPr>
      <xdr:spPr>
        <a:xfrm>
          <a:off x="19157950" y="13582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88900</xdr:rowOff>
    </xdr:from>
    <xdr:to>
      <xdr:col>116</xdr:col>
      <xdr:colOff>63500</xdr:colOff>
      <xdr:row>82</xdr:row>
      <xdr:rowOff>88900</xdr:rowOff>
    </xdr:to>
    <xdr:cxnSp macro="">
      <xdr:nvCxnSpPr>
        <xdr:cNvPr id="812" name="直線コネクタ 811"/>
        <xdr:cNvCxnSpPr/>
      </xdr:nvCxnSpPr>
      <xdr:spPr>
        <a:xfrm>
          <a:off x="19202400" y="13633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macro="" textlink="">
      <xdr:nvSpPr>
        <xdr:cNvPr id="813" name="楕円 812"/>
        <xdr:cNvSpPr/>
      </xdr:nvSpPr>
      <xdr:spPr>
        <a:xfrm>
          <a:off x="1834515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88900</xdr:rowOff>
    </xdr:from>
    <xdr:to>
      <xdr:col>111</xdr:col>
      <xdr:colOff>177800</xdr:colOff>
      <xdr:row>82</xdr:row>
      <xdr:rowOff>114300</xdr:rowOff>
    </xdr:to>
    <xdr:cxnSp macro="">
      <xdr:nvCxnSpPr>
        <xdr:cNvPr id="814" name="直線コネクタ 813"/>
        <xdr:cNvCxnSpPr/>
      </xdr:nvCxnSpPr>
      <xdr:spPr>
        <a:xfrm flipV="1">
          <a:off x="18395950" y="13633450"/>
          <a:ext cx="80645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25400</xdr:rowOff>
    </xdr:from>
    <xdr:to>
      <xdr:col>102</xdr:col>
      <xdr:colOff>165100</xdr:colOff>
      <xdr:row>82</xdr:row>
      <xdr:rowOff>127000</xdr:rowOff>
    </xdr:to>
    <xdr:sp macro="" textlink="">
      <xdr:nvSpPr>
        <xdr:cNvPr id="815" name="楕円 814"/>
        <xdr:cNvSpPr/>
      </xdr:nvSpPr>
      <xdr:spPr>
        <a:xfrm>
          <a:off x="175514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76200</xdr:rowOff>
    </xdr:from>
    <xdr:to>
      <xdr:col>107</xdr:col>
      <xdr:colOff>50800</xdr:colOff>
      <xdr:row>82</xdr:row>
      <xdr:rowOff>114300</xdr:rowOff>
    </xdr:to>
    <xdr:cxnSp macro="">
      <xdr:nvCxnSpPr>
        <xdr:cNvPr id="816" name="直線コネクタ 815"/>
        <xdr:cNvCxnSpPr/>
      </xdr:nvCxnSpPr>
      <xdr:spPr>
        <a:xfrm>
          <a:off x="17602200" y="1362075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50800</xdr:rowOff>
    </xdr:from>
    <xdr:to>
      <xdr:col>98</xdr:col>
      <xdr:colOff>38100</xdr:colOff>
      <xdr:row>82</xdr:row>
      <xdr:rowOff>152400</xdr:rowOff>
    </xdr:to>
    <xdr:sp macro="" textlink="">
      <xdr:nvSpPr>
        <xdr:cNvPr id="817" name="楕円 816"/>
        <xdr:cNvSpPr/>
      </xdr:nvSpPr>
      <xdr:spPr>
        <a:xfrm>
          <a:off x="16757650" y="13595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76200</xdr:rowOff>
    </xdr:from>
    <xdr:to>
      <xdr:col>102</xdr:col>
      <xdr:colOff>114300</xdr:colOff>
      <xdr:row>82</xdr:row>
      <xdr:rowOff>101600</xdr:rowOff>
    </xdr:to>
    <xdr:cxnSp macro="">
      <xdr:nvCxnSpPr>
        <xdr:cNvPr id="818" name="直線コネクタ 817"/>
        <xdr:cNvCxnSpPr/>
      </xdr:nvCxnSpPr>
      <xdr:spPr>
        <a:xfrm flipV="1">
          <a:off x="16802100" y="13620750"/>
          <a:ext cx="8001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19" name="n_1aveValue【消防施設】&#10;一人当たり面積"/>
        <xdr:cNvSpPr txBox="1"/>
      </xdr:nvSpPr>
      <xdr:spPr>
        <a:xfrm>
          <a:off x="18980227"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820" name="n_2aveValue【消防施設】&#10;一人当たり面積"/>
        <xdr:cNvSpPr txBox="1"/>
      </xdr:nvSpPr>
      <xdr:spPr>
        <a:xfrm>
          <a:off x="18180127"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60977</xdr:rowOff>
    </xdr:from>
    <xdr:ext cx="469744" cy="259045"/>
    <xdr:sp macro="" textlink="">
      <xdr:nvSpPr>
        <xdr:cNvPr id="821" name="n_3aveValue【消防施設】&#10;一人当たり面積"/>
        <xdr:cNvSpPr txBox="1"/>
      </xdr:nvSpPr>
      <xdr:spPr>
        <a:xfrm>
          <a:off x="1738637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822" name="n_4aveValue【消防施設】&#10;一人当たり面積"/>
        <xdr:cNvSpPr txBox="1"/>
      </xdr:nvSpPr>
      <xdr:spPr>
        <a:xfrm>
          <a:off x="165926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156227</xdr:rowOff>
    </xdr:from>
    <xdr:ext cx="469744" cy="259045"/>
    <xdr:sp macro="" textlink="">
      <xdr:nvSpPr>
        <xdr:cNvPr id="823" name="n_1mainValue【消防施設】&#10;一人当たり面積"/>
        <xdr:cNvSpPr txBox="1"/>
      </xdr:nvSpPr>
      <xdr:spPr>
        <a:xfrm>
          <a:off x="18980227" y="1337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824" name="n_2mainValue【消防施設】&#10;一人当たり面積"/>
        <xdr:cNvSpPr txBox="1"/>
      </xdr:nvSpPr>
      <xdr:spPr>
        <a:xfrm>
          <a:off x="18180127"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143527</xdr:rowOff>
    </xdr:from>
    <xdr:ext cx="469744" cy="259045"/>
    <xdr:sp macro="" textlink="">
      <xdr:nvSpPr>
        <xdr:cNvPr id="825" name="n_3mainValue【消防施設】&#10;一人当たり面積"/>
        <xdr:cNvSpPr txBox="1"/>
      </xdr:nvSpPr>
      <xdr:spPr>
        <a:xfrm>
          <a:off x="17386377" y="133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168927</xdr:rowOff>
    </xdr:from>
    <xdr:ext cx="469744" cy="259045"/>
    <xdr:sp macro="" textlink="">
      <xdr:nvSpPr>
        <xdr:cNvPr id="826" name="n_4mainValue【消防施設】&#10;一人当たり面積"/>
        <xdr:cNvSpPr txBox="1"/>
      </xdr:nvSpPr>
      <xdr:spPr>
        <a:xfrm>
          <a:off x="16592627" y="133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9" name="テキスト ボックス 838"/>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7" name="テキスト ボックス 846"/>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9" name="テキスト ボックス 848"/>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107</xdr:row>
      <xdr:rowOff>55245</xdr:rowOff>
    </xdr:to>
    <xdr:cxnSp macro="">
      <xdr:nvCxnSpPr>
        <xdr:cNvPr id="851" name="直線コネクタ 850"/>
        <xdr:cNvCxnSpPr/>
      </xdr:nvCxnSpPr>
      <xdr:spPr>
        <a:xfrm flipV="1">
          <a:off x="14699614" y="1647825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59072</xdr:rowOff>
    </xdr:from>
    <xdr:ext cx="405111" cy="259045"/>
    <xdr:sp macro="" textlink="">
      <xdr:nvSpPr>
        <xdr:cNvPr id="852" name="【庁舎】&#10;有形固定資産減価償却率最小値テキスト"/>
        <xdr:cNvSpPr txBox="1"/>
      </xdr:nvSpPr>
      <xdr:spPr>
        <a:xfrm>
          <a:off x="14738350"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55245</xdr:rowOff>
    </xdr:from>
    <xdr:to>
      <xdr:col>86</xdr:col>
      <xdr:colOff>25400</xdr:colOff>
      <xdr:row>107</xdr:row>
      <xdr:rowOff>55245</xdr:rowOff>
    </xdr:to>
    <xdr:cxnSp macro="">
      <xdr:nvCxnSpPr>
        <xdr:cNvPr id="853" name="直線コネクタ 852"/>
        <xdr:cNvCxnSpPr/>
      </xdr:nvCxnSpPr>
      <xdr:spPr>
        <a:xfrm>
          <a:off x="14611350" y="178288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54" name="【庁舎】&#10;有形固定資産減価償却率最大値テキスト"/>
        <xdr:cNvSpPr txBox="1"/>
      </xdr:nvSpPr>
      <xdr:spPr>
        <a:xfrm>
          <a:off x="14738350" y="1625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55" name="直線コネクタ 854"/>
        <xdr:cNvCxnSpPr/>
      </xdr:nvCxnSpPr>
      <xdr:spPr>
        <a:xfrm>
          <a:off x="14611350" y="16478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55263</xdr:rowOff>
    </xdr:from>
    <xdr:ext cx="405111" cy="259045"/>
    <xdr:sp macro="" textlink="">
      <xdr:nvSpPr>
        <xdr:cNvPr id="856" name="【庁舎】&#10;有形固定資産減価償却率平均値テキスト"/>
        <xdr:cNvSpPr txBox="1"/>
      </xdr:nvSpPr>
      <xdr:spPr>
        <a:xfrm>
          <a:off x="14738350" y="17143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76836</xdr:rowOff>
    </xdr:from>
    <xdr:to>
      <xdr:col>85</xdr:col>
      <xdr:colOff>177800</xdr:colOff>
      <xdr:row>104</xdr:row>
      <xdr:rowOff>6986</xdr:rowOff>
    </xdr:to>
    <xdr:sp macro="" textlink="">
      <xdr:nvSpPr>
        <xdr:cNvPr id="857" name="フローチャート: 判断 856"/>
        <xdr:cNvSpPr/>
      </xdr:nvSpPr>
      <xdr:spPr>
        <a:xfrm>
          <a:off x="14649450" y="171646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44450</xdr:rowOff>
    </xdr:from>
    <xdr:to>
      <xdr:col>81</xdr:col>
      <xdr:colOff>101600</xdr:colOff>
      <xdr:row>103</xdr:row>
      <xdr:rowOff>146050</xdr:rowOff>
    </xdr:to>
    <xdr:sp macro="" textlink="">
      <xdr:nvSpPr>
        <xdr:cNvPr id="858" name="フローチャート: 判断 857"/>
        <xdr:cNvSpPr/>
      </xdr:nvSpPr>
      <xdr:spPr>
        <a:xfrm>
          <a:off x="13887450" y="1713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61595</xdr:rowOff>
    </xdr:from>
    <xdr:to>
      <xdr:col>76</xdr:col>
      <xdr:colOff>165100</xdr:colOff>
      <xdr:row>103</xdr:row>
      <xdr:rowOff>163195</xdr:rowOff>
    </xdr:to>
    <xdr:sp macro="" textlink="">
      <xdr:nvSpPr>
        <xdr:cNvPr id="859" name="フローチャート: 判断 858"/>
        <xdr:cNvSpPr/>
      </xdr:nvSpPr>
      <xdr:spPr>
        <a:xfrm>
          <a:off x="13093700" y="1714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92075</xdr:rowOff>
    </xdr:from>
    <xdr:to>
      <xdr:col>72</xdr:col>
      <xdr:colOff>38100</xdr:colOff>
      <xdr:row>104</xdr:row>
      <xdr:rowOff>22225</xdr:rowOff>
    </xdr:to>
    <xdr:sp macro="" textlink="">
      <xdr:nvSpPr>
        <xdr:cNvPr id="860" name="フローチャート: 判断 859"/>
        <xdr:cNvSpPr/>
      </xdr:nvSpPr>
      <xdr:spPr>
        <a:xfrm>
          <a:off x="12299950" y="171799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1" name="フローチャート: 判断 860"/>
        <xdr:cNvSpPr/>
      </xdr:nvSpPr>
      <xdr:spPr>
        <a:xfrm>
          <a:off x="11487150" y="1714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48261</xdr:rowOff>
    </xdr:from>
    <xdr:to>
      <xdr:col>85</xdr:col>
      <xdr:colOff>177800</xdr:colOff>
      <xdr:row>103</xdr:row>
      <xdr:rowOff>149861</xdr:rowOff>
    </xdr:to>
    <xdr:sp macro="" textlink="">
      <xdr:nvSpPr>
        <xdr:cNvPr id="867" name="楕円 866"/>
        <xdr:cNvSpPr/>
      </xdr:nvSpPr>
      <xdr:spPr>
        <a:xfrm>
          <a:off x="14649450" y="1713611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71138</xdr:rowOff>
    </xdr:from>
    <xdr:ext cx="405111" cy="259045"/>
    <xdr:sp macro="" textlink="">
      <xdr:nvSpPr>
        <xdr:cNvPr id="868" name="【庁舎】&#10;有形固定資産減価償却率該当値テキスト"/>
        <xdr:cNvSpPr txBox="1"/>
      </xdr:nvSpPr>
      <xdr:spPr>
        <a:xfrm>
          <a:off x="14738350" y="1698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2539</xdr:rowOff>
    </xdr:from>
    <xdr:to>
      <xdr:col>81</xdr:col>
      <xdr:colOff>101600</xdr:colOff>
      <xdr:row>103</xdr:row>
      <xdr:rowOff>104139</xdr:rowOff>
    </xdr:to>
    <xdr:sp macro="" textlink="">
      <xdr:nvSpPr>
        <xdr:cNvPr id="869" name="楕円 868"/>
        <xdr:cNvSpPr/>
      </xdr:nvSpPr>
      <xdr:spPr>
        <a:xfrm>
          <a:off x="13887450" y="1709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53339</xdr:rowOff>
    </xdr:from>
    <xdr:to>
      <xdr:col>85</xdr:col>
      <xdr:colOff>127000</xdr:colOff>
      <xdr:row>103</xdr:row>
      <xdr:rowOff>99061</xdr:rowOff>
    </xdr:to>
    <xdr:cxnSp macro="">
      <xdr:nvCxnSpPr>
        <xdr:cNvPr id="870" name="直線コネクタ 869"/>
        <xdr:cNvCxnSpPr/>
      </xdr:nvCxnSpPr>
      <xdr:spPr>
        <a:xfrm>
          <a:off x="13938250" y="17141189"/>
          <a:ext cx="762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19686</xdr:rowOff>
    </xdr:from>
    <xdr:to>
      <xdr:col>76</xdr:col>
      <xdr:colOff>165100</xdr:colOff>
      <xdr:row>103</xdr:row>
      <xdr:rowOff>121286</xdr:rowOff>
    </xdr:to>
    <xdr:sp macro="" textlink="">
      <xdr:nvSpPr>
        <xdr:cNvPr id="871" name="楕円 870"/>
        <xdr:cNvSpPr/>
      </xdr:nvSpPr>
      <xdr:spPr>
        <a:xfrm>
          <a:off x="13093700" y="1710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53339</xdr:rowOff>
    </xdr:from>
    <xdr:to>
      <xdr:col>81</xdr:col>
      <xdr:colOff>50800</xdr:colOff>
      <xdr:row>103</xdr:row>
      <xdr:rowOff>70486</xdr:rowOff>
    </xdr:to>
    <xdr:cxnSp macro="">
      <xdr:nvCxnSpPr>
        <xdr:cNvPr id="872" name="直線コネクタ 871"/>
        <xdr:cNvCxnSpPr/>
      </xdr:nvCxnSpPr>
      <xdr:spPr>
        <a:xfrm flipV="1">
          <a:off x="13144500" y="17141189"/>
          <a:ext cx="79375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162561</xdr:rowOff>
    </xdr:from>
    <xdr:to>
      <xdr:col>72</xdr:col>
      <xdr:colOff>38100</xdr:colOff>
      <xdr:row>103</xdr:row>
      <xdr:rowOff>92711</xdr:rowOff>
    </xdr:to>
    <xdr:sp macro="" textlink="">
      <xdr:nvSpPr>
        <xdr:cNvPr id="873" name="楕円 872"/>
        <xdr:cNvSpPr/>
      </xdr:nvSpPr>
      <xdr:spPr>
        <a:xfrm>
          <a:off x="12299950" y="170789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41911</xdr:rowOff>
    </xdr:from>
    <xdr:to>
      <xdr:col>76</xdr:col>
      <xdr:colOff>114300</xdr:colOff>
      <xdr:row>103</xdr:row>
      <xdr:rowOff>70486</xdr:rowOff>
    </xdr:to>
    <xdr:cxnSp macro="">
      <xdr:nvCxnSpPr>
        <xdr:cNvPr id="874" name="直線コネクタ 873"/>
        <xdr:cNvCxnSpPr/>
      </xdr:nvCxnSpPr>
      <xdr:spPr>
        <a:xfrm>
          <a:off x="12344400" y="17129761"/>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137795</xdr:rowOff>
    </xdr:from>
    <xdr:to>
      <xdr:col>67</xdr:col>
      <xdr:colOff>101600</xdr:colOff>
      <xdr:row>103</xdr:row>
      <xdr:rowOff>67945</xdr:rowOff>
    </xdr:to>
    <xdr:sp macro="" textlink="">
      <xdr:nvSpPr>
        <xdr:cNvPr id="875" name="楕円 874"/>
        <xdr:cNvSpPr/>
      </xdr:nvSpPr>
      <xdr:spPr>
        <a:xfrm>
          <a:off x="11487150" y="1705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17145</xdr:rowOff>
    </xdr:from>
    <xdr:to>
      <xdr:col>71</xdr:col>
      <xdr:colOff>177800</xdr:colOff>
      <xdr:row>103</xdr:row>
      <xdr:rowOff>41911</xdr:rowOff>
    </xdr:to>
    <xdr:cxnSp macro="">
      <xdr:nvCxnSpPr>
        <xdr:cNvPr id="876" name="直線コネクタ 875"/>
        <xdr:cNvCxnSpPr/>
      </xdr:nvCxnSpPr>
      <xdr:spPr>
        <a:xfrm>
          <a:off x="11537950" y="17104995"/>
          <a:ext cx="80645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137177</xdr:rowOff>
    </xdr:from>
    <xdr:ext cx="405111" cy="259045"/>
    <xdr:sp macro="" textlink="">
      <xdr:nvSpPr>
        <xdr:cNvPr id="877" name="n_1aveValue【庁舎】&#10;有形固定資産減価償却率"/>
        <xdr:cNvSpPr txBox="1"/>
      </xdr:nvSpPr>
      <xdr:spPr>
        <a:xfrm>
          <a:off x="13742044" y="1722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154322</xdr:rowOff>
    </xdr:from>
    <xdr:ext cx="405111" cy="259045"/>
    <xdr:sp macro="" textlink="">
      <xdr:nvSpPr>
        <xdr:cNvPr id="878" name="n_2aveValue【庁舎】&#10;有形固定資産減価償却率"/>
        <xdr:cNvSpPr txBox="1"/>
      </xdr:nvSpPr>
      <xdr:spPr>
        <a:xfrm>
          <a:off x="12960994" y="1724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13352</xdr:rowOff>
    </xdr:from>
    <xdr:ext cx="405111" cy="259045"/>
    <xdr:sp macro="" textlink="">
      <xdr:nvSpPr>
        <xdr:cNvPr id="879" name="n_3aveValue【庁舎】&#10;有形固定資産減価償却率"/>
        <xdr:cNvSpPr txBox="1"/>
      </xdr:nvSpPr>
      <xdr:spPr>
        <a:xfrm>
          <a:off x="12167244" y="17272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880" name="n_4aveValue【庁舎】&#10;有形固定資産減価償却率"/>
        <xdr:cNvSpPr txBox="1"/>
      </xdr:nvSpPr>
      <xdr:spPr>
        <a:xfrm>
          <a:off x="11354444" y="1724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120666</xdr:rowOff>
    </xdr:from>
    <xdr:ext cx="405111" cy="259045"/>
    <xdr:sp macro="" textlink="">
      <xdr:nvSpPr>
        <xdr:cNvPr id="881" name="n_1mainValue【庁舎】&#10;有形固定資産減価償却率"/>
        <xdr:cNvSpPr txBox="1"/>
      </xdr:nvSpPr>
      <xdr:spPr>
        <a:xfrm>
          <a:off x="13742044" y="1686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137813</xdr:rowOff>
    </xdr:from>
    <xdr:ext cx="405111" cy="259045"/>
    <xdr:sp macro="" textlink="">
      <xdr:nvSpPr>
        <xdr:cNvPr id="882" name="n_2mainValue【庁舎】&#10;有形固定資産減価償却率"/>
        <xdr:cNvSpPr txBox="1"/>
      </xdr:nvSpPr>
      <xdr:spPr>
        <a:xfrm>
          <a:off x="12960994" y="1688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109238</xdr:rowOff>
    </xdr:from>
    <xdr:ext cx="405111" cy="259045"/>
    <xdr:sp macro="" textlink="">
      <xdr:nvSpPr>
        <xdr:cNvPr id="883" name="n_3mainValue【庁舎】&#10;有形固定資産減価償却率"/>
        <xdr:cNvSpPr txBox="1"/>
      </xdr:nvSpPr>
      <xdr:spPr>
        <a:xfrm>
          <a:off x="12167244" y="1685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84472</xdr:rowOff>
    </xdr:from>
    <xdr:ext cx="405111" cy="259045"/>
    <xdr:sp macro="" textlink="">
      <xdr:nvSpPr>
        <xdr:cNvPr id="884" name="n_4mainValue【庁舎】&#10;有形固定資産減価償却率"/>
        <xdr:cNvSpPr txBox="1"/>
      </xdr:nvSpPr>
      <xdr:spPr>
        <a:xfrm>
          <a:off x="11354444" y="1682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5" name="直線コネクタ 894"/>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6" name="テキスト ボックス 895"/>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7" name="直線コネクタ 896"/>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8" name="テキスト ボックス 897"/>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9" name="直線コネクタ 898"/>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0" name="テキスト ボックス 899"/>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1" name="直線コネクタ 900"/>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2" name="テキスト ボックス 901"/>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3" name="直線コネクタ 902"/>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4" name="テキスト ボックス 903"/>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107</xdr:row>
      <xdr:rowOff>110489</xdr:rowOff>
    </xdr:to>
    <xdr:cxnSp macro="">
      <xdr:nvCxnSpPr>
        <xdr:cNvPr id="908" name="直線コネクタ 907"/>
        <xdr:cNvCxnSpPr/>
      </xdr:nvCxnSpPr>
      <xdr:spPr>
        <a:xfrm flipV="1">
          <a:off x="19951064" y="16817339"/>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909" name="【庁舎】&#10;一人当たり面積最小値テキスト"/>
        <xdr:cNvSpPr txBox="1"/>
      </xdr:nvSpPr>
      <xdr:spPr>
        <a:xfrm>
          <a:off x="19989800" y="17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910" name="直線コネクタ 909"/>
        <xdr:cNvCxnSpPr/>
      </xdr:nvCxnSpPr>
      <xdr:spPr>
        <a:xfrm>
          <a:off x="19881850" y="17884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911" name="【庁舎】&#10;一人当たり面積最大値テキスト"/>
        <xdr:cNvSpPr txBox="1"/>
      </xdr:nvSpPr>
      <xdr:spPr>
        <a:xfrm>
          <a:off x="19989800" y="1659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912" name="直線コネクタ 911"/>
        <xdr:cNvCxnSpPr/>
      </xdr:nvCxnSpPr>
      <xdr:spPr>
        <a:xfrm>
          <a:off x="19881850" y="16817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913" name="【庁舎】&#10;一人当たり面積平均値テキスト"/>
        <xdr:cNvSpPr txBox="1"/>
      </xdr:nvSpPr>
      <xdr:spPr>
        <a:xfrm>
          <a:off x="19989800" y="17476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14" name="フローチャート: 判断 913"/>
        <xdr:cNvSpPr/>
      </xdr:nvSpPr>
      <xdr:spPr>
        <a:xfrm>
          <a:off x="199009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5" name="フローチャート: 判断 914"/>
        <xdr:cNvSpPr/>
      </xdr:nvSpPr>
      <xdr:spPr>
        <a:xfrm>
          <a:off x="19157950" y="17505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16" name="フローチャート: 判断 915"/>
        <xdr:cNvSpPr/>
      </xdr:nvSpPr>
      <xdr:spPr>
        <a:xfrm>
          <a:off x="18345150" y="1750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917" name="フローチャート: 判断 916"/>
        <xdr:cNvSpPr/>
      </xdr:nvSpPr>
      <xdr:spPr>
        <a:xfrm>
          <a:off x="17551400" y="1751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71120</xdr:rowOff>
    </xdr:from>
    <xdr:to>
      <xdr:col>98</xdr:col>
      <xdr:colOff>38100</xdr:colOff>
      <xdr:row>106</xdr:row>
      <xdr:rowOff>1270</xdr:rowOff>
    </xdr:to>
    <xdr:sp macro="" textlink="">
      <xdr:nvSpPr>
        <xdr:cNvPr id="918" name="フローチャート: 判断 917"/>
        <xdr:cNvSpPr/>
      </xdr:nvSpPr>
      <xdr:spPr>
        <a:xfrm>
          <a:off x="16757650" y="175018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924" name="楕円 923"/>
        <xdr:cNvSpPr/>
      </xdr:nvSpPr>
      <xdr:spPr>
        <a:xfrm>
          <a:off x="199009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36847</xdr:rowOff>
    </xdr:from>
    <xdr:ext cx="469744" cy="259045"/>
    <xdr:sp macro="" textlink="">
      <xdr:nvSpPr>
        <xdr:cNvPr id="925" name="【庁舎】&#10;一人当たり面積該当値テキスト"/>
        <xdr:cNvSpPr txBox="1"/>
      </xdr:nvSpPr>
      <xdr:spPr>
        <a:xfrm>
          <a:off x="19989800"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17780</xdr:rowOff>
    </xdr:from>
    <xdr:to>
      <xdr:col>112</xdr:col>
      <xdr:colOff>38100</xdr:colOff>
      <xdr:row>105</xdr:row>
      <xdr:rowOff>119380</xdr:rowOff>
    </xdr:to>
    <xdr:sp macro="" textlink="">
      <xdr:nvSpPr>
        <xdr:cNvPr id="926" name="楕円 925"/>
        <xdr:cNvSpPr/>
      </xdr:nvSpPr>
      <xdr:spPr>
        <a:xfrm>
          <a:off x="19157950" y="174485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64770</xdr:rowOff>
    </xdr:from>
    <xdr:to>
      <xdr:col>116</xdr:col>
      <xdr:colOff>63500</xdr:colOff>
      <xdr:row>105</xdr:row>
      <xdr:rowOff>68580</xdr:rowOff>
    </xdr:to>
    <xdr:cxnSp macro="">
      <xdr:nvCxnSpPr>
        <xdr:cNvPr id="927" name="直線コネクタ 926"/>
        <xdr:cNvCxnSpPr/>
      </xdr:nvCxnSpPr>
      <xdr:spPr>
        <a:xfrm flipV="1">
          <a:off x="19202400" y="17495520"/>
          <a:ext cx="7493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25400</xdr:rowOff>
    </xdr:from>
    <xdr:to>
      <xdr:col>107</xdr:col>
      <xdr:colOff>101600</xdr:colOff>
      <xdr:row>105</xdr:row>
      <xdr:rowOff>127000</xdr:rowOff>
    </xdr:to>
    <xdr:sp macro="" textlink="">
      <xdr:nvSpPr>
        <xdr:cNvPr id="928" name="楕円 927"/>
        <xdr:cNvSpPr/>
      </xdr:nvSpPr>
      <xdr:spPr>
        <a:xfrm>
          <a:off x="1834515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68580</xdr:rowOff>
    </xdr:from>
    <xdr:to>
      <xdr:col>111</xdr:col>
      <xdr:colOff>177800</xdr:colOff>
      <xdr:row>105</xdr:row>
      <xdr:rowOff>76200</xdr:rowOff>
    </xdr:to>
    <xdr:cxnSp macro="">
      <xdr:nvCxnSpPr>
        <xdr:cNvPr id="929" name="直線コネクタ 928"/>
        <xdr:cNvCxnSpPr/>
      </xdr:nvCxnSpPr>
      <xdr:spPr>
        <a:xfrm flipV="1">
          <a:off x="18395950" y="1749933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29211</xdr:rowOff>
    </xdr:from>
    <xdr:to>
      <xdr:col>102</xdr:col>
      <xdr:colOff>165100</xdr:colOff>
      <xdr:row>105</xdr:row>
      <xdr:rowOff>130811</xdr:rowOff>
    </xdr:to>
    <xdr:sp macro="" textlink="">
      <xdr:nvSpPr>
        <xdr:cNvPr id="930" name="楕円 929"/>
        <xdr:cNvSpPr/>
      </xdr:nvSpPr>
      <xdr:spPr>
        <a:xfrm>
          <a:off x="175514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76200</xdr:rowOff>
    </xdr:from>
    <xdr:to>
      <xdr:col>107</xdr:col>
      <xdr:colOff>50800</xdr:colOff>
      <xdr:row>105</xdr:row>
      <xdr:rowOff>80011</xdr:rowOff>
    </xdr:to>
    <xdr:cxnSp macro="">
      <xdr:nvCxnSpPr>
        <xdr:cNvPr id="931" name="直線コネクタ 930"/>
        <xdr:cNvCxnSpPr/>
      </xdr:nvCxnSpPr>
      <xdr:spPr>
        <a:xfrm flipV="1">
          <a:off x="17602200" y="17506950"/>
          <a:ext cx="7937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17780</xdr:rowOff>
    </xdr:from>
    <xdr:to>
      <xdr:col>98</xdr:col>
      <xdr:colOff>38100</xdr:colOff>
      <xdr:row>105</xdr:row>
      <xdr:rowOff>119380</xdr:rowOff>
    </xdr:to>
    <xdr:sp macro="" textlink="">
      <xdr:nvSpPr>
        <xdr:cNvPr id="932" name="楕円 931"/>
        <xdr:cNvSpPr/>
      </xdr:nvSpPr>
      <xdr:spPr>
        <a:xfrm>
          <a:off x="16757650" y="174485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68580</xdr:rowOff>
    </xdr:from>
    <xdr:to>
      <xdr:col>102</xdr:col>
      <xdr:colOff>114300</xdr:colOff>
      <xdr:row>105</xdr:row>
      <xdr:rowOff>80011</xdr:rowOff>
    </xdr:to>
    <xdr:cxnSp macro="">
      <xdr:nvCxnSpPr>
        <xdr:cNvPr id="933" name="直線コネクタ 932"/>
        <xdr:cNvCxnSpPr/>
      </xdr:nvCxnSpPr>
      <xdr:spPr>
        <a:xfrm>
          <a:off x="16802100" y="17499330"/>
          <a:ext cx="8001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34" name="n_1aveValue【庁舎】&#10;一人当たり面積"/>
        <xdr:cNvSpPr txBox="1"/>
      </xdr:nvSpPr>
      <xdr:spPr>
        <a:xfrm>
          <a:off x="18980227" y="1759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35" name="n_2aveValue【庁舎】&#10;一人当たり面積"/>
        <xdr:cNvSpPr txBox="1"/>
      </xdr:nvSpPr>
      <xdr:spPr>
        <a:xfrm>
          <a:off x="18180127" y="1759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7638</xdr:rowOff>
    </xdr:from>
    <xdr:ext cx="469744" cy="259045"/>
    <xdr:sp macro="" textlink="">
      <xdr:nvSpPr>
        <xdr:cNvPr id="936" name="n_3aveValue【庁舎】&#10;一人当たり面積"/>
        <xdr:cNvSpPr txBox="1"/>
      </xdr:nvSpPr>
      <xdr:spPr>
        <a:xfrm>
          <a:off x="17386377" y="1760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163847</xdr:rowOff>
    </xdr:from>
    <xdr:ext cx="469744" cy="259045"/>
    <xdr:sp macro="" textlink="">
      <xdr:nvSpPr>
        <xdr:cNvPr id="937" name="n_4aveValue【庁舎】&#10;一人当たり面積"/>
        <xdr:cNvSpPr txBox="1"/>
      </xdr:nvSpPr>
      <xdr:spPr>
        <a:xfrm>
          <a:off x="16592627" y="1759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135907</xdr:rowOff>
    </xdr:from>
    <xdr:ext cx="469744" cy="259045"/>
    <xdr:sp macro="" textlink="">
      <xdr:nvSpPr>
        <xdr:cNvPr id="938" name="n_1mainValue【庁舎】&#10;一人当たり面積"/>
        <xdr:cNvSpPr txBox="1"/>
      </xdr:nvSpPr>
      <xdr:spPr>
        <a:xfrm>
          <a:off x="18980227" y="1722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143527</xdr:rowOff>
    </xdr:from>
    <xdr:ext cx="469744" cy="259045"/>
    <xdr:sp macro="" textlink="">
      <xdr:nvSpPr>
        <xdr:cNvPr id="939" name="n_2mainValue【庁舎】&#10;一人当たり面積"/>
        <xdr:cNvSpPr txBox="1"/>
      </xdr:nvSpPr>
      <xdr:spPr>
        <a:xfrm>
          <a:off x="18180127" y="1723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147338</xdr:rowOff>
    </xdr:from>
    <xdr:ext cx="469744" cy="259045"/>
    <xdr:sp macro="" textlink="">
      <xdr:nvSpPr>
        <xdr:cNvPr id="940" name="n_3mainValue【庁舎】&#10;一人当たり面積"/>
        <xdr:cNvSpPr txBox="1"/>
      </xdr:nvSpPr>
      <xdr:spPr>
        <a:xfrm>
          <a:off x="17386377" y="1723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135907</xdr:rowOff>
    </xdr:from>
    <xdr:ext cx="469744" cy="259045"/>
    <xdr:sp macro="" textlink="">
      <xdr:nvSpPr>
        <xdr:cNvPr id="941" name="n_4mainValue【庁舎】&#10;一人当たり面積"/>
        <xdr:cNvSpPr txBox="1"/>
      </xdr:nvSpPr>
      <xdr:spPr>
        <a:xfrm>
          <a:off x="16592627" y="1722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各施設の有形固定資産減価償却率は、概ねの施設で類似団体平均より低くなっている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は中央図書館の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ZEB</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化改修工事の実施により、減価償却率が低くなっている。一方、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福祉施設は償却率が高くなっており、老朽化に対する今後の対応が課題となっている。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年度の久留米アリーナ開館、保健センターについては、平成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年度の南部保健センター開設、市民会館は、平成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年度の久留米シティプラザ開館と旧市民会館の除却等により、それぞれの償却率が低くなっている。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303,052
298,897
229.96
158,053,036
156,685,656
995,646
73,754,152
137,909,484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xdr:cNvSpPr txBox="1"/>
      </xdr:nvSpPr>
      <xdr:spPr>
        <a:xfrm>
          <a:off x="745671" y="4675414"/>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市税を中心とした歳入確保対策を継続して行っているが、類似団体平均値を下回っており、ほぼ横ばいである。市町村合併前の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年度）を念頭に置き、今後も継続して歳入確保対策に取り組む。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165100</xdr:rowOff>
    </xdr:to>
    <xdr:cxnSp macro="">
      <xdr:nvCxnSpPr>
        <xdr:cNvPr id="66" name="直線コネクタ 65"/>
        <xdr:cNvCxnSpPr/>
      </xdr:nvCxnSpPr>
      <xdr:spPr>
        <a:xfrm flipV="1">
          <a:off x="4953000" y="6088743"/>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9072</xdr:rowOff>
    </xdr:from>
    <xdr:to>
      <xdr:col>23</xdr:col>
      <xdr:colOff>133350</xdr:colOff>
      <xdr:row>43</xdr:row>
      <xdr:rowOff>26307</xdr:rowOff>
    </xdr:to>
    <xdr:cxnSp macro="">
      <xdr:nvCxnSpPr>
        <xdr:cNvPr id="71" name="直線コネクタ 70"/>
        <xdr:cNvCxnSpPr/>
      </xdr:nvCxnSpPr>
      <xdr:spPr>
        <a:xfrm>
          <a:off x="4114800" y="73814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9072</xdr:rowOff>
    </xdr:to>
    <xdr:cxnSp macro="">
      <xdr:nvCxnSpPr>
        <xdr:cNvPr id="74" name="直線コネクタ 73"/>
        <xdr:cNvCxnSpPr/>
      </xdr:nvCxnSpPr>
      <xdr:spPr>
        <a:xfrm>
          <a:off x="3225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9072</xdr:rowOff>
    </xdr:to>
    <xdr:cxnSp macro="">
      <xdr:nvCxnSpPr>
        <xdr:cNvPr id="77" name="直線コネクタ 76"/>
        <xdr:cNvCxnSpPr/>
      </xdr:nvCxnSpPr>
      <xdr:spPr>
        <a:xfrm>
          <a:off x="2336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26307</xdr:rowOff>
    </xdr:to>
    <xdr:cxnSp macro="">
      <xdr:nvCxnSpPr>
        <xdr:cNvPr id="80" name="直線コネクタ 79"/>
        <xdr:cNvCxnSpPr/>
      </xdr:nvCxnSpPr>
      <xdr:spPr>
        <a:xfrm flipV="1">
          <a:off x="1447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90" name="楕円 89"/>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1" name="財政力該当値テキスト"/>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129722</xdr:rowOff>
    </xdr:from>
    <xdr:to>
      <xdr:col>19</xdr:col>
      <xdr:colOff>184150</xdr:colOff>
      <xdr:row>43</xdr:row>
      <xdr:rowOff>59872</xdr:rowOff>
    </xdr:to>
    <xdr:sp macro="" textlink="">
      <xdr:nvSpPr>
        <xdr:cNvPr id="92" name="楕円 91"/>
        <xdr:cNvSpPr/>
      </xdr:nvSpPr>
      <xdr:spPr>
        <a:xfrm>
          <a:off x="4064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93" name="テキスト ボックス 92"/>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4" name="楕円 93"/>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5" name="テキスト ボックス 94"/>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6" name="楕円 95"/>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7" name="テキスト ボックス 96"/>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8" name="楕円 97"/>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9" name="テキスト ボックス 98"/>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入面では、地方税が減少したものの、地方消費税交付金が増加し、さらに地方交付税が大幅に増加したため、歳入全体で大きく改善した。歳出面では、職員給・退職手当等の人件費、障害児通所支援給付費等の扶助費を中心に経常的一般財源等が増加した。しかし、歳入面の改善幅が大きく、経常収支比率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今後も企業誘致や市街地の再開発等による税収の確保に取り組むほか、市債の抑制による公債費負担の低減や事業の選択と集中を徹底し、歳入・歳出両面から、持続可能な財政運営に取り組む。</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66</xdr:row>
      <xdr:rowOff>10160</xdr:rowOff>
    </xdr:to>
    <xdr:cxnSp macro="">
      <xdr:nvCxnSpPr>
        <xdr:cNvPr id="129" name="直線コネクタ 128"/>
        <xdr:cNvCxnSpPr/>
      </xdr:nvCxnSpPr>
      <xdr:spPr>
        <a:xfrm flipV="1">
          <a:off x="4953000" y="10014796"/>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2" name="財政構造の弾力性最大値テキスト"/>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3" name="直線コネクタ 132"/>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66</xdr:row>
      <xdr:rowOff>2117</xdr:rowOff>
    </xdr:to>
    <xdr:cxnSp macro="">
      <xdr:nvCxnSpPr>
        <xdr:cNvPr id="134" name="直線コネクタ 133"/>
        <xdr:cNvCxnSpPr/>
      </xdr:nvCxnSpPr>
      <xdr:spPr>
        <a:xfrm flipV="1">
          <a:off x="4114800" y="11036300"/>
          <a:ext cx="8382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26264</xdr:rowOff>
    </xdr:from>
    <xdr:ext cx="762000" cy="259045"/>
    <xdr:sp macro="" textlink="">
      <xdr:nvSpPr>
        <xdr:cNvPr id="135" name="財政構造の弾力性平均値テキスト"/>
        <xdr:cNvSpPr txBox="1"/>
      </xdr:nvSpPr>
      <xdr:spPr>
        <a:xfrm>
          <a:off x="5041900" y="1048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36" name="フローチャート: 判断 135"/>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2117</xdr:rowOff>
    </xdr:from>
    <xdr:to>
      <xdr:col>19</xdr:col>
      <xdr:colOff>133350</xdr:colOff>
      <xdr:row>67</xdr:row>
      <xdr:rowOff>104140</xdr:rowOff>
    </xdr:to>
    <xdr:cxnSp macro="">
      <xdr:nvCxnSpPr>
        <xdr:cNvPr id="137" name="直線コネクタ 136"/>
        <xdr:cNvCxnSpPr/>
      </xdr:nvCxnSpPr>
      <xdr:spPr>
        <a:xfrm flipV="1">
          <a:off x="3225800" y="11317817"/>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8" name="フローチャート: 判断 137"/>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9" name="テキスト ボックス 138"/>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125306</xdr:rowOff>
    </xdr:from>
    <xdr:to>
      <xdr:col>15</xdr:col>
      <xdr:colOff>82550</xdr:colOff>
      <xdr:row>67</xdr:row>
      <xdr:rowOff>104140</xdr:rowOff>
    </xdr:to>
    <xdr:cxnSp macro="">
      <xdr:nvCxnSpPr>
        <xdr:cNvPr id="140" name="直線コネクタ 139"/>
        <xdr:cNvCxnSpPr/>
      </xdr:nvCxnSpPr>
      <xdr:spPr>
        <a:xfrm>
          <a:off x="2336800" y="11269556"/>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168063</xdr:rowOff>
    </xdr:from>
    <xdr:to>
      <xdr:col>15</xdr:col>
      <xdr:colOff>133350</xdr:colOff>
      <xdr:row>64</xdr:row>
      <xdr:rowOff>98213</xdr:rowOff>
    </xdr:to>
    <xdr:sp macro="" textlink="">
      <xdr:nvSpPr>
        <xdr:cNvPr id="141" name="フローチャート: 判断 140"/>
        <xdr:cNvSpPr/>
      </xdr:nvSpPr>
      <xdr:spPr>
        <a:xfrm>
          <a:off x="3175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108390</xdr:rowOff>
    </xdr:from>
    <xdr:ext cx="762000" cy="259045"/>
    <xdr:sp macro="" textlink="">
      <xdr:nvSpPr>
        <xdr:cNvPr id="142" name="テキスト ボックス 141"/>
        <xdr:cNvSpPr txBox="1"/>
      </xdr:nvSpPr>
      <xdr:spPr>
        <a:xfrm>
          <a:off x="2844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77046</xdr:rowOff>
    </xdr:from>
    <xdr:to>
      <xdr:col>11</xdr:col>
      <xdr:colOff>31750</xdr:colOff>
      <xdr:row>65</xdr:row>
      <xdr:rowOff>125306</xdr:rowOff>
    </xdr:to>
    <xdr:cxnSp macro="">
      <xdr:nvCxnSpPr>
        <xdr:cNvPr id="143" name="直線コネクタ 142"/>
        <xdr:cNvCxnSpPr/>
      </xdr:nvCxnSpPr>
      <xdr:spPr>
        <a:xfrm>
          <a:off x="1447800" y="112212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119804</xdr:rowOff>
    </xdr:from>
    <xdr:to>
      <xdr:col>11</xdr:col>
      <xdr:colOff>82550</xdr:colOff>
      <xdr:row>64</xdr:row>
      <xdr:rowOff>49954</xdr:rowOff>
    </xdr:to>
    <xdr:sp macro="" textlink="">
      <xdr:nvSpPr>
        <xdr:cNvPr id="144" name="フローチャート: 判断 143"/>
        <xdr:cNvSpPr/>
      </xdr:nvSpPr>
      <xdr:spPr>
        <a:xfrm>
          <a:off x="2286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60131</xdr:rowOff>
    </xdr:from>
    <xdr:ext cx="762000" cy="259045"/>
    <xdr:sp macro="" textlink="">
      <xdr:nvSpPr>
        <xdr:cNvPr id="145" name="テキスト ボックス 144"/>
        <xdr:cNvSpPr txBox="1"/>
      </xdr:nvSpPr>
      <xdr:spPr>
        <a:xfrm>
          <a:off x="1955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60131</xdr:rowOff>
    </xdr:from>
    <xdr:ext cx="762000" cy="259045"/>
    <xdr:sp macro="" textlink="">
      <xdr:nvSpPr>
        <xdr:cNvPr id="147" name="テキスト ボックス 146"/>
        <xdr:cNvSpPr txBox="1"/>
      </xdr:nvSpPr>
      <xdr:spPr>
        <a:xfrm>
          <a:off x="1066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53" name="楕円 152"/>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54" name="財政構造の弾力性該当値テキスト"/>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122767</xdr:rowOff>
    </xdr:from>
    <xdr:to>
      <xdr:col>19</xdr:col>
      <xdr:colOff>184150</xdr:colOff>
      <xdr:row>66</xdr:row>
      <xdr:rowOff>52917</xdr:rowOff>
    </xdr:to>
    <xdr:sp macro="" textlink="">
      <xdr:nvSpPr>
        <xdr:cNvPr id="155" name="楕円 154"/>
        <xdr:cNvSpPr/>
      </xdr:nvSpPr>
      <xdr:spPr>
        <a:xfrm>
          <a:off x="4064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56" name="テキスト ボックス 155"/>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53340</xdr:rowOff>
    </xdr:from>
    <xdr:to>
      <xdr:col>15</xdr:col>
      <xdr:colOff>133350</xdr:colOff>
      <xdr:row>67</xdr:row>
      <xdr:rowOff>154940</xdr:rowOff>
    </xdr:to>
    <xdr:sp macro="" textlink="">
      <xdr:nvSpPr>
        <xdr:cNvPr id="157" name="楕円 156"/>
        <xdr:cNvSpPr/>
      </xdr:nvSpPr>
      <xdr:spPr>
        <a:xfrm>
          <a:off x="3175000" y="1154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139717</xdr:rowOff>
    </xdr:from>
    <xdr:ext cx="762000" cy="259045"/>
    <xdr:sp macro="" textlink="">
      <xdr:nvSpPr>
        <xdr:cNvPr id="158" name="テキスト ボックス 157"/>
        <xdr:cNvSpPr txBox="1"/>
      </xdr:nvSpPr>
      <xdr:spPr>
        <a:xfrm>
          <a:off x="2844800" y="1162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74506</xdr:rowOff>
    </xdr:from>
    <xdr:to>
      <xdr:col>11</xdr:col>
      <xdr:colOff>82550</xdr:colOff>
      <xdr:row>66</xdr:row>
      <xdr:rowOff>4656</xdr:rowOff>
    </xdr:to>
    <xdr:sp macro="" textlink="">
      <xdr:nvSpPr>
        <xdr:cNvPr id="159" name="楕円 158"/>
        <xdr:cNvSpPr/>
      </xdr:nvSpPr>
      <xdr:spPr>
        <a:xfrm>
          <a:off x="2286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160883</xdr:rowOff>
    </xdr:from>
    <xdr:ext cx="762000" cy="259045"/>
    <xdr:sp macro="" textlink="">
      <xdr:nvSpPr>
        <xdr:cNvPr id="160" name="テキスト ボックス 159"/>
        <xdr:cNvSpPr txBox="1"/>
      </xdr:nvSpPr>
      <xdr:spPr>
        <a:xfrm>
          <a:off x="1955800" y="1130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61" name="楕円 160"/>
        <xdr:cNvSpPr/>
      </xdr:nvSpPr>
      <xdr:spPr>
        <a:xfrm>
          <a:off x="1397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112623</xdr:rowOff>
    </xdr:from>
    <xdr:ext cx="762000" cy="259045"/>
    <xdr:sp macro="" textlink="">
      <xdr:nvSpPr>
        <xdr:cNvPr id="162" name="テキスト ボックス 161"/>
        <xdr:cNvSpPr txBox="1"/>
      </xdr:nvSpPr>
      <xdr:spPr>
        <a:xfrm>
          <a:off x="1066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退職者数が増えたことによる退職手当の増加等により前年度と比較して増加している。物件費は新型コロナウイルス感染症ワクチン接種事業やふるさと久留米応援事業が大きく増加した。その結果、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人当たり決算額は上昇し、類似団体の平均値を上回っている。今後は事務事業の見直しや公共施設の再編などの行財政改革や、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PFI</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制度など民間活力活用の検討を行い、コストの低減を図っていく。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29992</xdr:rowOff>
    </xdr:from>
    <xdr:to>
      <xdr:col>23</xdr:col>
      <xdr:colOff>133350</xdr:colOff>
      <xdr:row>88</xdr:row>
      <xdr:rowOff>30384</xdr:rowOff>
    </xdr:to>
    <xdr:cxnSp macro="">
      <xdr:nvCxnSpPr>
        <xdr:cNvPr id="192" name="直線コネクタ 191"/>
        <xdr:cNvCxnSpPr/>
      </xdr:nvCxnSpPr>
      <xdr:spPr>
        <a:xfrm flipV="1">
          <a:off x="4953000" y="13745992"/>
          <a:ext cx="0" cy="13719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2461</xdr:rowOff>
    </xdr:from>
    <xdr:ext cx="762000" cy="259045"/>
    <xdr:sp macro="" textlink="">
      <xdr:nvSpPr>
        <xdr:cNvPr id="193" name="人件費・物件費等の状況最小値テキスト"/>
        <xdr:cNvSpPr txBox="1"/>
      </xdr:nvSpPr>
      <xdr:spPr>
        <a:xfrm>
          <a:off x="5041900" y="1509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30384</xdr:rowOff>
    </xdr:from>
    <xdr:to>
      <xdr:col>24</xdr:col>
      <xdr:colOff>12700</xdr:colOff>
      <xdr:row>88</xdr:row>
      <xdr:rowOff>30384</xdr:rowOff>
    </xdr:to>
    <xdr:cxnSp macro="">
      <xdr:nvCxnSpPr>
        <xdr:cNvPr id="194" name="直線コネクタ 193"/>
        <xdr:cNvCxnSpPr/>
      </xdr:nvCxnSpPr>
      <xdr:spPr>
        <a:xfrm>
          <a:off x="4864100" y="151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116369</xdr:rowOff>
    </xdr:from>
    <xdr:ext cx="762000" cy="259045"/>
    <xdr:sp macro="" textlink="">
      <xdr:nvSpPr>
        <xdr:cNvPr id="195" name="人件費・物件費等の状況最大値テキスト"/>
        <xdr:cNvSpPr txBox="1"/>
      </xdr:nvSpPr>
      <xdr:spPr>
        <a:xfrm>
          <a:off x="5041900" y="134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29992</xdr:rowOff>
    </xdr:from>
    <xdr:to>
      <xdr:col>24</xdr:col>
      <xdr:colOff>12700</xdr:colOff>
      <xdr:row>80</xdr:row>
      <xdr:rowOff>29992</xdr:rowOff>
    </xdr:to>
    <xdr:cxnSp macro="">
      <xdr:nvCxnSpPr>
        <xdr:cNvPr id="196" name="直線コネクタ 195"/>
        <xdr:cNvCxnSpPr/>
      </xdr:nvCxnSpPr>
      <xdr:spPr>
        <a:xfrm>
          <a:off x="4864100" y="1374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51696</xdr:rowOff>
    </xdr:from>
    <xdr:to>
      <xdr:col>23</xdr:col>
      <xdr:colOff>133350</xdr:colOff>
      <xdr:row>84</xdr:row>
      <xdr:rowOff>65337</xdr:rowOff>
    </xdr:to>
    <xdr:cxnSp macro="">
      <xdr:nvCxnSpPr>
        <xdr:cNvPr id="197" name="直線コネクタ 196"/>
        <xdr:cNvCxnSpPr/>
      </xdr:nvCxnSpPr>
      <xdr:spPr>
        <a:xfrm>
          <a:off x="4114800" y="14110596"/>
          <a:ext cx="838200" cy="35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86751</xdr:rowOff>
    </xdr:from>
    <xdr:ext cx="762000" cy="259045"/>
    <xdr:sp macro="" textlink="">
      <xdr:nvSpPr>
        <xdr:cNvPr id="198" name="人件費・物件費等の状況平均値テキスト"/>
        <xdr:cNvSpPr txBox="1"/>
      </xdr:nvSpPr>
      <xdr:spPr>
        <a:xfrm>
          <a:off x="5041900" y="14145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70224</xdr:rowOff>
    </xdr:from>
    <xdr:to>
      <xdr:col>23</xdr:col>
      <xdr:colOff>184150</xdr:colOff>
      <xdr:row>84</xdr:row>
      <xdr:rowOff>374</xdr:rowOff>
    </xdr:to>
    <xdr:sp macro="" textlink="">
      <xdr:nvSpPr>
        <xdr:cNvPr id="199" name="フローチャート: 判断 198"/>
        <xdr:cNvSpPr/>
      </xdr:nvSpPr>
      <xdr:spPr>
        <a:xfrm>
          <a:off x="49022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95278</xdr:rowOff>
    </xdr:from>
    <xdr:to>
      <xdr:col>19</xdr:col>
      <xdr:colOff>133350</xdr:colOff>
      <xdr:row>82</xdr:row>
      <xdr:rowOff>51696</xdr:rowOff>
    </xdr:to>
    <xdr:cxnSp macro="">
      <xdr:nvCxnSpPr>
        <xdr:cNvPr id="200" name="直線コネクタ 199"/>
        <xdr:cNvCxnSpPr/>
      </xdr:nvCxnSpPr>
      <xdr:spPr>
        <a:xfrm>
          <a:off x="3225800" y="13982728"/>
          <a:ext cx="889000" cy="12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80787</xdr:rowOff>
    </xdr:from>
    <xdr:to>
      <xdr:col>19</xdr:col>
      <xdr:colOff>184150</xdr:colOff>
      <xdr:row>83</xdr:row>
      <xdr:rowOff>10937</xdr:rowOff>
    </xdr:to>
    <xdr:sp macro="" textlink="">
      <xdr:nvSpPr>
        <xdr:cNvPr id="201" name="フローチャート: 判断 200"/>
        <xdr:cNvSpPr/>
      </xdr:nvSpPr>
      <xdr:spPr>
        <a:xfrm>
          <a:off x="4064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167164</xdr:rowOff>
    </xdr:from>
    <xdr:ext cx="736600" cy="259045"/>
    <xdr:sp macro="" textlink="">
      <xdr:nvSpPr>
        <xdr:cNvPr id="202" name="テキスト ボックス 201"/>
        <xdr:cNvSpPr txBox="1"/>
      </xdr:nvSpPr>
      <xdr:spPr>
        <a:xfrm>
          <a:off x="3733800" y="14226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29121</xdr:rowOff>
    </xdr:from>
    <xdr:to>
      <xdr:col>15</xdr:col>
      <xdr:colOff>82550</xdr:colOff>
      <xdr:row>81</xdr:row>
      <xdr:rowOff>95278</xdr:rowOff>
    </xdr:to>
    <xdr:cxnSp macro="">
      <xdr:nvCxnSpPr>
        <xdr:cNvPr id="203" name="直線コネクタ 202"/>
        <xdr:cNvCxnSpPr/>
      </xdr:nvCxnSpPr>
      <xdr:spPr>
        <a:xfrm>
          <a:off x="2336800" y="13916571"/>
          <a:ext cx="889000" cy="6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88655</xdr:rowOff>
    </xdr:from>
    <xdr:to>
      <xdr:col>15</xdr:col>
      <xdr:colOff>133350</xdr:colOff>
      <xdr:row>82</xdr:row>
      <xdr:rowOff>18805</xdr:rowOff>
    </xdr:to>
    <xdr:sp macro="" textlink="">
      <xdr:nvSpPr>
        <xdr:cNvPr id="204" name="フローチャート: 判断 203"/>
        <xdr:cNvSpPr/>
      </xdr:nvSpPr>
      <xdr:spPr>
        <a:xfrm>
          <a:off x="3175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3582</xdr:rowOff>
    </xdr:from>
    <xdr:ext cx="762000" cy="259045"/>
    <xdr:sp macro="" textlink="">
      <xdr:nvSpPr>
        <xdr:cNvPr id="205" name="テキスト ボックス 204"/>
        <xdr:cNvSpPr txBox="1"/>
      </xdr:nvSpPr>
      <xdr:spPr>
        <a:xfrm>
          <a:off x="2844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168357</xdr:rowOff>
    </xdr:from>
    <xdr:to>
      <xdr:col>11</xdr:col>
      <xdr:colOff>31750</xdr:colOff>
      <xdr:row>81</xdr:row>
      <xdr:rowOff>29121</xdr:rowOff>
    </xdr:to>
    <xdr:cxnSp macro="">
      <xdr:nvCxnSpPr>
        <xdr:cNvPr id="206" name="直線コネクタ 205"/>
        <xdr:cNvCxnSpPr/>
      </xdr:nvCxnSpPr>
      <xdr:spPr>
        <a:xfrm>
          <a:off x="1447800" y="13884357"/>
          <a:ext cx="889000" cy="3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36957</xdr:rowOff>
    </xdr:from>
    <xdr:to>
      <xdr:col>11</xdr:col>
      <xdr:colOff>82550</xdr:colOff>
      <xdr:row>81</xdr:row>
      <xdr:rowOff>138557</xdr:rowOff>
    </xdr:to>
    <xdr:sp macro="" textlink="">
      <xdr:nvSpPr>
        <xdr:cNvPr id="207" name="フローチャート: 判断 206"/>
        <xdr:cNvSpPr/>
      </xdr:nvSpPr>
      <xdr:spPr>
        <a:xfrm>
          <a:off x="2286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123334</xdr:rowOff>
    </xdr:from>
    <xdr:ext cx="762000" cy="259045"/>
    <xdr:sp macro="" textlink="">
      <xdr:nvSpPr>
        <xdr:cNvPr id="208" name="テキスト ボックス 207"/>
        <xdr:cNvSpPr txBox="1"/>
      </xdr:nvSpPr>
      <xdr:spPr>
        <a:xfrm>
          <a:off x="1955800" y="1401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155020</xdr:rowOff>
    </xdr:from>
    <xdr:to>
      <xdr:col>7</xdr:col>
      <xdr:colOff>31750</xdr:colOff>
      <xdr:row>81</xdr:row>
      <xdr:rowOff>85170</xdr:rowOff>
    </xdr:to>
    <xdr:sp macro="" textlink="">
      <xdr:nvSpPr>
        <xdr:cNvPr id="209" name="フローチャート: 判断 208"/>
        <xdr:cNvSpPr/>
      </xdr:nvSpPr>
      <xdr:spPr>
        <a:xfrm>
          <a:off x="1397000" y="1387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69947</xdr:rowOff>
    </xdr:from>
    <xdr:ext cx="762000" cy="259045"/>
    <xdr:sp macro="" textlink="">
      <xdr:nvSpPr>
        <xdr:cNvPr id="210" name="テキスト ボックス 209"/>
        <xdr:cNvSpPr txBox="1"/>
      </xdr:nvSpPr>
      <xdr:spPr>
        <a:xfrm>
          <a:off x="1066800" y="1395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14537</xdr:rowOff>
    </xdr:from>
    <xdr:to>
      <xdr:col>23</xdr:col>
      <xdr:colOff>184150</xdr:colOff>
      <xdr:row>84</xdr:row>
      <xdr:rowOff>116137</xdr:rowOff>
    </xdr:to>
    <xdr:sp macro="" textlink="">
      <xdr:nvSpPr>
        <xdr:cNvPr id="216" name="楕円 215"/>
        <xdr:cNvSpPr/>
      </xdr:nvSpPr>
      <xdr:spPr>
        <a:xfrm>
          <a:off x="4902200" y="1441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158064</xdr:rowOff>
    </xdr:from>
    <xdr:ext cx="762000" cy="259045"/>
    <xdr:sp macro="" textlink="">
      <xdr:nvSpPr>
        <xdr:cNvPr id="217" name="人件費・物件費等の状況該当値テキスト"/>
        <xdr:cNvSpPr txBox="1"/>
      </xdr:nvSpPr>
      <xdr:spPr>
        <a:xfrm>
          <a:off x="5041900" y="1438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896</xdr:rowOff>
    </xdr:from>
    <xdr:to>
      <xdr:col>19</xdr:col>
      <xdr:colOff>184150</xdr:colOff>
      <xdr:row>82</xdr:row>
      <xdr:rowOff>102496</xdr:rowOff>
    </xdr:to>
    <xdr:sp macro="" textlink="">
      <xdr:nvSpPr>
        <xdr:cNvPr id="218" name="楕円 217"/>
        <xdr:cNvSpPr/>
      </xdr:nvSpPr>
      <xdr:spPr>
        <a:xfrm>
          <a:off x="4064000" y="1405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112673</xdr:rowOff>
    </xdr:from>
    <xdr:ext cx="736600" cy="259045"/>
    <xdr:sp macro="" textlink="">
      <xdr:nvSpPr>
        <xdr:cNvPr id="219" name="テキスト ボックス 218"/>
        <xdr:cNvSpPr txBox="1"/>
      </xdr:nvSpPr>
      <xdr:spPr>
        <a:xfrm>
          <a:off x="3733800" y="13828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44478</xdr:rowOff>
    </xdr:from>
    <xdr:to>
      <xdr:col>15</xdr:col>
      <xdr:colOff>133350</xdr:colOff>
      <xdr:row>81</xdr:row>
      <xdr:rowOff>146078</xdr:rowOff>
    </xdr:to>
    <xdr:sp macro="" textlink="">
      <xdr:nvSpPr>
        <xdr:cNvPr id="220" name="楕円 219"/>
        <xdr:cNvSpPr/>
      </xdr:nvSpPr>
      <xdr:spPr>
        <a:xfrm>
          <a:off x="3175000" y="139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156255</xdr:rowOff>
    </xdr:from>
    <xdr:ext cx="762000" cy="259045"/>
    <xdr:sp macro="" textlink="">
      <xdr:nvSpPr>
        <xdr:cNvPr id="221" name="テキスト ボックス 220"/>
        <xdr:cNvSpPr txBox="1"/>
      </xdr:nvSpPr>
      <xdr:spPr>
        <a:xfrm>
          <a:off x="2844800" y="1370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149771</xdr:rowOff>
    </xdr:from>
    <xdr:to>
      <xdr:col>11</xdr:col>
      <xdr:colOff>82550</xdr:colOff>
      <xdr:row>81</xdr:row>
      <xdr:rowOff>79921</xdr:rowOff>
    </xdr:to>
    <xdr:sp macro="" textlink="">
      <xdr:nvSpPr>
        <xdr:cNvPr id="222" name="楕円 221"/>
        <xdr:cNvSpPr/>
      </xdr:nvSpPr>
      <xdr:spPr>
        <a:xfrm>
          <a:off x="2286000" y="1386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90098</xdr:rowOff>
    </xdr:from>
    <xdr:ext cx="762000" cy="259045"/>
    <xdr:sp macro="" textlink="">
      <xdr:nvSpPr>
        <xdr:cNvPr id="223" name="テキスト ボックス 222"/>
        <xdr:cNvSpPr txBox="1"/>
      </xdr:nvSpPr>
      <xdr:spPr>
        <a:xfrm>
          <a:off x="1955800" y="1363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117557</xdr:rowOff>
    </xdr:from>
    <xdr:to>
      <xdr:col>7</xdr:col>
      <xdr:colOff>31750</xdr:colOff>
      <xdr:row>81</xdr:row>
      <xdr:rowOff>47707</xdr:rowOff>
    </xdr:to>
    <xdr:sp macro="" textlink="">
      <xdr:nvSpPr>
        <xdr:cNvPr id="224" name="楕円 223"/>
        <xdr:cNvSpPr/>
      </xdr:nvSpPr>
      <xdr:spPr>
        <a:xfrm>
          <a:off x="1397000" y="138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57884</xdr:rowOff>
    </xdr:from>
    <xdr:ext cx="762000" cy="259045"/>
    <xdr:sp macro="" textlink="">
      <xdr:nvSpPr>
        <xdr:cNvPr id="225" name="テキスト ボックス 224"/>
        <xdr:cNvSpPr txBox="1"/>
      </xdr:nvSpPr>
      <xdr:spPr>
        <a:xfrm>
          <a:off x="1066800" y="136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査定昇給における上位区分の昇給号数が国より低くなっている等の要因により、ラスパイレス指数は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を下回っている。今後も他団体の状況やラスパイレス指数の数値を注視し、必要に応じて給与制度の見直しを行っていく。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7"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9" name="給与水準   （国との比較）最大値テキスト"/>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83457</xdr:rowOff>
    </xdr:to>
    <xdr:cxnSp macro="">
      <xdr:nvCxnSpPr>
        <xdr:cNvPr id="261" name="直線コネクタ 260"/>
        <xdr:cNvCxnSpPr/>
      </xdr:nvCxnSpPr>
      <xdr:spPr>
        <a:xfrm>
          <a:off x="16179800" y="146567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2"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135164</xdr:rowOff>
    </xdr:to>
    <xdr:cxnSp macro="">
      <xdr:nvCxnSpPr>
        <xdr:cNvPr id="264" name="直線コネクタ 263"/>
        <xdr:cNvCxnSpPr/>
      </xdr:nvCxnSpPr>
      <xdr:spPr>
        <a:xfrm flipV="1">
          <a:off x="15290800" y="146567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117929</xdr:rowOff>
    </xdr:from>
    <xdr:to>
      <xdr:col>72</xdr:col>
      <xdr:colOff>203200</xdr:colOff>
      <xdr:row>85</xdr:row>
      <xdr:rowOff>135164</xdr:rowOff>
    </xdr:to>
    <xdr:cxnSp macro="">
      <xdr:nvCxnSpPr>
        <xdr:cNvPr id="267" name="直線コネクタ 266"/>
        <xdr:cNvCxnSpPr/>
      </xdr:nvCxnSpPr>
      <xdr:spPr>
        <a:xfrm>
          <a:off x="14401800" y="146911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9" name="テキスト ボックス 268"/>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117929</xdr:rowOff>
    </xdr:from>
    <xdr:to>
      <xdr:col>68</xdr:col>
      <xdr:colOff>152400</xdr:colOff>
      <xdr:row>85</xdr:row>
      <xdr:rowOff>169636</xdr:rowOff>
    </xdr:to>
    <xdr:cxnSp macro="">
      <xdr:nvCxnSpPr>
        <xdr:cNvPr id="270" name="直線コネクタ 269"/>
        <xdr:cNvCxnSpPr/>
      </xdr:nvCxnSpPr>
      <xdr:spPr>
        <a:xfrm flipV="1">
          <a:off x="13512800" y="146911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1" name="フローチャート: 判断 270"/>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2" name="テキスト ボックス 271"/>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80" name="楕円 279"/>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81" name="給与水準   （国との比較）該当値テキスト"/>
        <xdr:cNvSpPr txBox="1"/>
      </xdr:nvSpPr>
      <xdr:spPr>
        <a:xfrm>
          <a:off x="171069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82" name="楕円 281"/>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83" name="テキスト ボックス 282"/>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4" name="楕円 283"/>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85" name="テキスト ボックス 284"/>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67129</xdr:rowOff>
    </xdr:from>
    <xdr:to>
      <xdr:col>68</xdr:col>
      <xdr:colOff>203200</xdr:colOff>
      <xdr:row>85</xdr:row>
      <xdr:rowOff>168729</xdr:rowOff>
    </xdr:to>
    <xdr:sp macro="" textlink="">
      <xdr:nvSpPr>
        <xdr:cNvPr id="286" name="楕円 285"/>
        <xdr:cNvSpPr/>
      </xdr:nvSpPr>
      <xdr:spPr>
        <a:xfrm>
          <a:off x="14351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87" name="テキスト ボックス 286"/>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8" name="楕円 287"/>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89" name="テキスト ボックス 288"/>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令和元年度までは、第</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次定員管理計画（</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H31</a:t>
          </a:r>
          <a:r>
            <a:rPr kumimoji="1" lang="ja-JP" altLang="en-US" sz="1300">
              <a:latin typeface="ＭＳ Ｐゴシック" panose="020B0600070205080204" pitchFamily="50" charset="-128"/>
              <a:ea typeface="ＭＳ Ｐゴシック" panose="020B0600070205080204" pitchFamily="50" charset="-128"/>
            </a:rPr>
            <a:t>）に基づき適切な定員管理に努めた。令和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年度は新型コロナの影響や定年延長制導入等の流動的な要因があるため、総職員数の抑制及び多様な任用形態の活用の視点に立って定員管理に努めた結果、類似団体の平均よりも少ない職員数となっている。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142875</xdr:rowOff>
    </xdr:to>
    <xdr:cxnSp macro="">
      <xdr:nvCxnSpPr>
        <xdr:cNvPr id="319" name="直線コネクタ 318"/>
        <xdr:cNvCxnSpPr/>
      </xdr:nvCxnSpPr>
      <xdr:spPr>
        <a:xfrm flipV="1">
          <a:off x="17018000" y="9906212"/>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114952</xdr:rowOff>
    </xdr:from>
    <xdr:ext cx="762000" cy="259045"/>
    <xdr:sp macro="" textlink="">
      <xdr:nvSpPr>
        <xdr:cNvPr id="320"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142875</xdr:rowOff>
    </xdr:from>
    <xdr:to>
      <xdr:col>81</xdr:col>
      <xdr:colOff>133350</xdr:colOff>
      <xdr:row>66</xdr:row>
      <xdr:rowOff>142875</xdr:rowOff>
    </xdr:to>
    <xdr:cxnSp macro="">
      <xdr:nvCxnSpPr>
        <xdr:cNvPr id="321" name="直線コネクタ 320"/>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2"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3" name="直線コネクタ 322"/>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35983</xdr:rowOff>
    </xdr:from>
    <xdr:to>
      <xdr:col>81</xdr:col>
      <xdr:colOff>44450</xdr:colOff>
      <xdr:row>59</xdr:row>
      <xdr:rowOff>48048</xdr:rowOff>
    </xdr:to>
    <xdr:cxnSp macro="">
      <xdr:nvCxnSpPr>
        <xdr:cNvPr id="324" name="直線コネクタ 323"/>
        <xdr:cNvCxnSpPr/>
      </xdr:nvCxnSpPr>
      <xdr:spPr>
        <a:xfrm>
          <a:off x="16179800" y="1015153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20548</xdr:rowOff>
    </xdr:from>
    <xdr:ext cx="762000" cy="259045"/>
    <xdr:sp macro="" textlink="">
      <xdr:nvSpPr>
        <xdr:cNvPr id="325" name="定員管理の状況平均値テキスト"/>
        <xdr:cNvSpPr txBox="1"/>
      </xdr:nvSpPr>
      <xdr:spPr>
        <a:xfrm>
          <a:off x="17106900" y="1047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6" name="フローチャート: 判断 325"/>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35983</xdr:rowOff>
    </xdr:from>
    <xdr:to>
      <xdr:col>77</xdr:col>
      <xdr:colOff>44450</xdr:colOff>
      <xdr:row>59</xdr:row>
      <xdr:rowOff>44027</xdr:rowOff>
    </xdr:to>
    <xdr:cxnSp macro="">
      <xdr:nvCxnSpPr>
        <xdr:cNvPr id="327" name="直線コネクタ 326"/>
        <xdr:cNvCxnSpPr/>
      </xdr:nvCxnSpPr>
      <xdr:spPr>
        <a:xfrm flipV="1">
          <a:off x="15290800" y="101515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118762</xdr:rowOff>
    </xdr:from>
    <xdr:ext cx="736600" cy="259045"/>
    <xdr:sp macro="" textlink="">
      <xdr:nvSpPr>
        <xdr:cNvPr id="329" name="テキスト ボックス 328"/>
        <xdr:cNvSpPr txBox="1"/>
      </xdr:nvSpPr>
      <xdr:spPr>
        <a:xfrm>
          <a:off x="15798800" y="1057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44027</xdr:rowOff>
    </xdr:from>
    <xdr:to>
      <xdr:col>72</xdr:col>
      <xdr:colOff>203200</xdr:colOff>
      <xdr:row>59</xdr:row>
      <xdr:rowOff>44027</xdr:rowOff>
    </xdr:to>
    <xdr:cxnSp macro="">
      <xdr:nvCxnSpPr>
        <xdr:cNvPr id="330" name="直線コネクタ 329"/>
        <xdr:cNvCxnSpPr/>
      </xdr:nvCxnSpPr>
      <xdr:spPr>
        <a:xfrm>
          <a:off x="14401800" y="101595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12277</xdr:rowOff>
    </xdr:from>
    <xdr:to>
      <xdr:col>73</xdr:col>
      <xdr:colOff>44450</xdr:colOff>
      <xdr:row>61</xdr:row>
      <xdr:rowOff>113877</xdr:rowOff>
    </xdr:to>
    <xdr:sp macro="" textlink="">
      <xdr:nvSpPr>
        <xdr:cNvPr id="331" name="フローチャート: 判断 330"/>
        <xdr:cNvSpPr/>
      </xdr:nvSpPr>
      <xdr:spPr>
        <a:xfrm>
          <a:off x="15240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98654</xdr:rowOff>
    </xdr:from>
    <xdr:ext cx="762000" cy="259045"/>
    <xdr:sp macro="" textlink="">
      <xdr:nvSpPr>
        <xdr:cNvPr id="332" name="テキスト ボックス 331"/>
        <xdr:cNvSpPr txBox="1"/>
      </xdr:nvSpPr>
      <xdr:spPr>
        <a:xfrm>
          <a:off x="14909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35983</xdr:rowOff>
    </xdr:from>
    <xdr:to>
      <xdr:col>68</xdr:col>
      <xdr:colOff>152400</xdr:colOff>
      <xdr:row>59</xdr:row>
      <xdr:rowOff>44027</xdr:rowOff>
    </xdr:to>
    <xdr:cxnSp macro="">
      <xdr:nvCxnSpPr>
        <xdr:cNvPr id="333" name="直線コネクタ 332"/>
        <xdr:cNvCxnSpPr/>
      </xdr:nvCxnSpPr>
      <xdr:spPr>
        <a:xfrm>
          <a:off x="13512800" y="101515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34" name="フローチャート: 判断 333"/>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70502</xdr:rowOff>
    </xdr:from>
    <xdr:ext cx="762000" cy="259045"/>
    <xdr:sp macro="" textlink="">
      <xdr:nvSpPr>
        <xdr:cNvPr id="335" name="テキスト ボックス 334"/>
        <xdr:cNvSpPr txBox="1"/>
      </xdr:nvSpPr>
      <xdr:spPr>
        <a:xfrm>
          <a:off x="14020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139488</xdr:rowOff>
    </xdr:from>
    <xdr:to>
      <xdr:col>64</xdr:col>
      <xdr:colOff>152400</xdr:colOff>
      <xdr:row>61</xdr:row>
      <xdr:rowOff>69638</xdr:rowOff>
    </xdr:to>
    <xdr:sp macro="" textlink="">
      <xdr:nvSpPr>
        <xdr:cNvPr id="336" name="フローチャート: 判断 335"/>
        <xdr:cNvSpPr/>
      </xdr:nvSpPr>
      <xdr:spPr>
        <a:xfrm>
          <a:off x="13462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54415</xdr:rowOff>
    </xdr:from>
    <xdr:ext cx="762000" cy="259045"/>
    <xdr:sp macro="" textlink="">
      <xdr:nvSpPr>
        <xdr:cNvPr id="337" name="テキスト ボックス 336"/>
        <xdr:cNvSpPr txBox="1"/>
      </xdr:nvSpPr>
      <xdr:spPr>
        <a:xfrm>
          <a:off x="13131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168698</xdr:rowOff>
    </xdr:from>
    <xdr:to>
      <xdr:col>81</xdr:col>
      <xdr:colOff>95250</xdr:colOff>
      <xdr:row>59</xdr:row>
      <xdr:rowOff>98848</xdr:rowOff>
    </xdr:to>
    <xdr:sp macro="" textlink="">
      <xdr:nvSpPr>
        <xdr:cNvPr id="343" name="楕円 342"/>
        <xdr:cNvSpPr/>
      </xdr:nvSpPr>
      <xdr:spPr>
        <a:xfrm>
          <a:off x="16967200" y="101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13775</xdr:rowOff>
    </xdr:from>
    <xdr:ext cx="762000" cy="259045"/>
    <xdr:sp macro="" textlink="">
      <xdr:nvSpPr>
        <xdr:cNvPr id="344" name="定員管理の状況該当値テキスト"/>
        <xdr:cNvSpPr txBox="1"/>
      </xdr:nvSpPr>
      <xdr:spPr>
        <a:xfrm>
          <a:off x="17106900" y="9957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156633</xdr:rowOff>
    </xdr:from>
    <xdr:to>
      <xdr:col>77</xdr:col>
      <xdr:colOff>95250</xdr:colOff>
      <xdr:row>59</xdr:row>
      <xdr:rowOff>86783</xdr:rowOff>
    </xdr:to>
    <xdr:sp macro="" textlink="">
      <xdr:nvSpPr>
        <xdr:cNvPr id="345" name="楕円 344"/>
        <xdr:cNvSpPr/>
      </xdr:nvSpPr>
      <xdr:spPr>
        <a:xfrm>
          <a:off x="16129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96960</xdr:rowOff>
    </xdr:from>
    <xdr:ext cx="736600" cy="259045"/>
    <xdr:sp macro="" textlink="">
      <xdr:nvSpPr>
        <xdr:cNvPr id="346" name="テキスト ボックス 345"/>
        <xdr:cNvSpPr txBox="1"/>
      </xdr:nvSpPr>
      <xdr:spPr>
        <a:xfrm>
          <a:off x="15798800" y="986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164677</xdr:rowOff>
    </xdr:from>
    <xdr:to>
      <xdr:col>73</xdr:col>
      <xdr:colOff>44450</xdr:colOff>
      <xdr:row>59</xdr:row>
      <xdr:rowOff>94827</xdr:rowOff>
    </xdr:to>
    <xdr:sp macro="" textlink="">
      <xdr:nvSpPr>
        <xdr:cNvPr id="347" name="楕円 346"/>
        <xdr:cNvSpPr/>
      </xdr:nvSpPr>
      <xdr:spPr>
        <a:xfrm>
          <a:off x="15240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105004</xdr:rowOff>
    </xdr:from>
    <xdr:ext cx="762000" cy="259045"/>
    <xdr:sp macro="" textlink="">
      <xdr:nvSpPr>
        <xdr:cNvPr id="348" name="テキスト ボックス 347"/>
        <xdr:cNvSpPr txBox="1"/>
      </xdr:nvSpPr>
      <xdr:spPr>
        <a:xfrm>
          <a:off x="14909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164677</xdr:rowOff>
    </xdr:from>
    <xdr:to>
      <xdr:col>68</xdr:col>
      <xdr:colOff>203200</xdr:colOff>
      <xdr:row>59</xdr:row>
      <xdr:rowOff>94827</xdr:rowOff>
    </xdr:to>
    <xdr:sp macro="" textlink="">
      <xdr:nvSpPr>
        <xdr:cNvPr id="349" name="楕円 348"/>
        <xdr:cNvSpPr/>
      </xdr:nvSpPr>
      <xdr:spPr>
        <a:xfrm>
          <a:off x="14351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105004</xdr:rowOff>
    </xdr:from>
    <xdr:ext cx="762000" cy="259045"/>
    <xdr:sp macro="" textlink="">
      <xdr:nvSpPr>
        <xdr:cNvPr id="350" name="テキスト ボックス 349"/>
        <xdr:cNvSpPr txBox="1"/>
      </xdr:nvSpPr>
      <xdr:spPr>
        <a:xfrm>
          <a:off x="14020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156633</xdr:rowOff>
    </xdr:from>
    <xdr:to>
      <xdr:col>64</xdr:col>
      <xdr:colOff>152400</xdr:colOff>
      <xdr:row>59</xdr:row>
      <xdr:rowOff>86783</xdr:rowOff>
    </xdr:to>
    <xdr:sp macro="" textlink="">
      <xdr:nvSpPr>
        <xdr:cNvPr id="351" name="楕円 350"/>
        <xdr:cNvSpPr/>
      </xdr:nvSpPr>
      <xdr:spPr>
        <a:xfrm>
          <a:off x="13462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96960</xdr:rowOff>
    </xdr:from>
    <xdr:ext cx="762000" cy="259045"/>
    <xdr:sp macro="" textlink="">
      <xdr:nvSpPr>
        <xdr:cNvPr id="352" name="テキスト ボックス 351"/>
        <xdr:cNvSpPr txBox="1"/>
      </xdr:nvSpPr>
      <xdr:spPr>
        <a:xfrm>
          <a:off x="13131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類似団体平均値を下回っており、前年度並みである。今後も、交付税措置のある有利な地方債を積極的に活用し、公債費負担の上昇抑制に努める</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0" name="テキスト ボックス 379"/>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1" name="直線コネクタ 380"/>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84" name="直線コネクタ 383"/>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5"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6" name="直線コネクタ 385"/>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7"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8" name="直線コネクタ 387"/>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37042</xdr:rowOff>
    </xdr:from>
    <xdr:to>
      <xdr:col>81</xdr:col>
      <xdr:colOff>44450</xdr:colOff>
      <xdr:row>39</xdr:row>
      <xdr:rowOff>47096</xdr:rowOff>
    </xdr:to>
    <xdr:cxnSp macro="">
      <xdr:nvCxnSpPr>
        <xdr:cNvPr id="389" name="直線コネクタ 388"/>
        <xdr:cNvCxnSpPr/>
      </xdr:nvCxnSpPr>
      <xdr:spPr>
        <a:xfrm flipV="1">
          <a:off x="16179800" y="6723592"/>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90" name="公債費負担の状況平均値テキスト"/>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1" name="フローチャート: 判断 390"/>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37042</xdr:rowOff>
    </xdr:from>
    <xdr:to>
      <xdr:col>77</xdr:col>
      <xdr:colOff>44450</xdr:colOff>
      <xdr:row>39</xdr:row>
      <xdr:rowOff>47096</xdr:rowOff>
    </xdr:to>
    <xdr:cxnSp macro="">
      <xdr:nvCxnSpPr>
        <xdr:cNvPr id="392" name="直線コネクタ 391"/>
        <xdr:cNvCxnSpPr/>
      </xdr:nvCxnSpPr>
      <xdr:spPr>
        <a:xfrm>
          <a:off x="15290800" y="672359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3" name="フローチャート: 判断 392"/>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394" name="テキスト ボックス 393"/>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26988</xdr:rowOff>
    </xdr:from>
    <xdr:to>
      <xdr:col>72</xdr:col>
      <xdr:colOff>203200</xdr:colOff>
      <xdr:row>39</xdr:row>
      <xdr:rowOff>37042</xdr:rowOff>
    </xdr:to>
    <xdr:cxnSp macro="">
      <xdr:nvCxnSpPr>
        <xdr:cNvPr id="395" name="直線コネクタ 394"/>
        <xdr:cNvCxnSpPr/>
      </xdr:nvCxnSpPr>
      <xdr:spPr>
        <a:xfrm>
          <a:off x="14401800" y="671353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46038</xdr:rowOff>
    </xdr:from>
    <xdr:to>
      <xdr:col>73</xdr:col>
      <xdr:colOff>44450</xdr:colOff>
      <xdr:row>40</xdr:row>
      <xdr:rowOff>147638</xdr:rowOff>
    </xdr:to>
    <xdr:sp macro="" textlink="">
      <xdr:nvSpPr>
        <xdr:cNvPr id="396" name="フローチャート: 判断 395"/>
        <xdr:cNvSpPr/>
      </xdr:nvSpPr>
      <xdr:spPr>
        <a:xfrm>
          <a:off x="15240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132415</xdr:rowOff>
    </xdr:from>
    <xdr:ext cx="762000" cy="259045"/>
    <xdr:sp macro="" textlink="">
      <xdr:nvSpPr>
        <xdr:cNvPr id="397" name="テキスト ボックス 396"/>
        <xdr:cNvSpPr txBox="1"/>
      </xdr:nvSpPr>
      <xdr:spPr>
        <a:xfrm>
          <a:off x="14909800" y="699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26988</xdr:rowOff>
    </xdr:from>
    <xdr:to>
      <xdr:col>68</xdr:col>
      <xdr:colOff>152400</xdr:colOff>
      <xdr:row>39</xdr:row>
      <xdr:rowOff>57150</xdr:rowOff>
    </xdr:to>
    <xdr:cxnSp macro="">
      <xdr:nvCxnSpPr>
        <xdr:cNvPr id="398" name="直線コネクタ 397"/>
        <xdr:cNvCxnSpPr/>
      </xdr:nvCxnSpPr>
      <xdr:spPr>
        <a:xfrm flipV="1">
          <a:off x="13512800" y="671353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9" name="フローチャート: 判断 398"/>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400" name="テキスト ボックス 399"/>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1" name="フローチャート: 判断 400"/>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1181</xdr:rowOff>
    </xdr:from>
    <xdr:ext cx="762000" cy="259045"/>
    <xdr:sp macro="" textlink="">
      <xdr:nvSpPr>
        <xdr:cNvPr id="402" name="テキスト ボックス 401"/>
        <xdr:cNvSpPr txBox="1"/>
      </xdr:nvSpPr>
      <xdr:spPr>
        <a:xfrm>
          <a:off x="13131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157692</xdr:rowOff>
    </xdr:from>
    <xdr:to>
      <xdr:col>81</xdr:col>
      <xdr:colOff>95250</xdr:colOff>
      <xdr:row>39</xdr:row>
      <xdr:rowOff>87842</xdr:rowOff>
    </xdr:to>
    <xdr:sp macro="" textlink="">
      <xdr:nvSpPr>
        <xdr:cNvPr id="408" name="楕円 407"/>
        <xdr:cNvSpPr/>
      </xdr:nvSpPr>
      <xdr:spPr>
        <a:xfrm>
          <a:off x="169672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2769</xdr:rowOff>
    </xdr:from>
    <xdr:ext cx="762000" cy="259045"/>
    <xdr:sp macro="" textlink="">
      <xdr:nvSpPr>
        <xdr:cNvPr id="409" name="公債費負担の状況該当値テキスト"/>
        <xdr:cNvSpPr txBox="1"/>
      </xdr:nvSpPr>
      <xdr:spPr>
        <a:xfrm>
          <a:off x="17106900" y="651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167746</xdr:rowOff>
    </xdr:from>
    <xdr:to>
      <xdr:col>77</xdr:col>
      <xdr:colOff>95250</xdr:colOff>
      <xdr:row>39</xdr:row>
      <xdr:rowOff>97896</xdr:rowOff>
    </xdr:to>
    <xdr:sp macro="" textlink="">
      <xdr:nvSpPr>
        <xdr:cNvPr id="410" name="楕円 409"/>
        <xdr:cNvSpPr/>
      </xdr:nvSpPr>
      <xdr:spPr>
        <a:xfrm>
          <a:off x="16129000" y="668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108073</xdr:rowOff>
    </xdr:from>
    <xdr:ext cx="736600" cy="259045"/>
    <xdr:sp macro="" textlink="">
      <xdr:nvSpPr>
        <xdr:cNvPr id="411" name="テキスト ボックス 410"/>
        <xdr:cNvSpPr txBox="1"/>
      </xdr:nvSpPr>
      <xdr:spPr>
        <a:xfrm>
          <a:off x="15798800" y="6451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157692</xdr:rowOff>
    </xdr:from>
    <xdr:to>
      <xdr:col>73</xdr:col>
      <xdr:colOff>44450</xdr:colOff>
      <xdr:row>39</xdr:row>
      <xdr:rowOff>87842</xdr:rowOff>
    </xdr:to>
    <xdr:sp macro="" textlink="">
      <xdr:nvSpPr>
        <xdr:cNvPr id="412" name="楕円 411"/>
        <xdr:cNvSpPr/>
      </xdr:nvSpPr>
      <xdr:spPr>
        <a:xfrm>
          <a:off x="15240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98019</xdr:rowOff>
    </xdr:from>
    <xdr:ext cx="762000" cy="259045"/>
    <xdr:sp macro="" textlink="">
      <xdr:nvSpPr>
        <xdr:cNvPr id="413" name="テキスト ボックス 412"/>
        <xdr:cNvSpPr txBox="1"/>
      </xdr:nvSpPr>
      <xdr:spPr>
        <a:xfrm>
          <a:off x="14909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147638</xdr:rowOff>
    </xdr:from>
    <xdr:to>
      <xdr:col>68</xdr:col>
      <xdr:colOff>203200</xdr:colOff>
      <xdr:row>39</xdr:row>
      <xdr:rowOff>77788</xdr:rowOff>
    </xdr:to>
    <xdr:sp macro="" textlink="">
      <xdr:nvSpPr>
        <xdr:cNvPr id="414" name="楕円 413"/>
        <xdr:cNvSpPr/>
      </xdr:nvSpPr>
      <xdr:spPr>
        <a:xfrm>
          <a:off x="14351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87965</xdr:rowOff>
    </xdr:from>
    <xdr:ext cx="762000" cy="259045"/>
    <xdr:sp macro="" textlink="">
      <xdr:nvSpPr>
        <xdr:cNvPr id="415" name="テキスト ボックス 414"/>
        <xdr:cNvSpPr txBox="1"/>
      </xdr:nvSpPr>
      <xdr:spPr>
        <a:xfrm>
          <a:off x="14020800" y="643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16" name="楕円 415"/>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17" name="テキスト ボックス 416"/>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類似団体平均値を下回っていることに加え、前年度と比較して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ている。これは、主に普通会計地方債残高の減少や基金残高の増加による将来負担額の縮小と普通交付税等の増による標準財政規模の上昇が要因である。今後持続可能な財政運営を行うためにも、交付税措置のある有利な地方債を積極的に活用するなど、次世代の負担軽減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161713</xdr:rowOff>
    </xdr:to>
    <xdr:cxnSp macro="">
      <xdr:nvCxnSpPr>
        <xdr:cNvPr id="446" name="直線コネクタ 445"/>
        <xdr:cNvCxnSpPr/>
      </xdr:nvCxnSpPr>
      <xdr:spPr>
        <a:xfrm flipV="1">
          <a:off x="17018000" y="237066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133790</xdr:rowOff>
    </xdr:from>
    <xdr:ext cx="762000" cy="259045"/>
    <xdr:sp macro="" textlink="">
      <xdr:nvSpPr>
        <xdr:cNvPr id="447" name="将来負担の状況最小値テキスト"/>
        <xdr:cNvSpPr txBox="1"/>
      </xdr:nvSpPr>
      <xdr:spPr>
        <a:xfrm>
          <a:off x="17106900" y="373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161713</xdr:rowOff>
    </xdr:from>
    <xdr:to>
      <xdr:col>81</xdr:col>
      <xdr:colOff>133350</xdr:colOff>
      <xdr:row>21</xdr:row>
      <xdr:rowOff>161713</xdr:rowOff>
    </xdr:to>
    <xdr:cxnSp macro="">
      <xdr:nvCxnSpPr>
        <xdr:cNvPr id="448" name="直線コネクタ 447"/>
        <xdr:cNvCxnSpPr/>
      </xdr:nvCxnSpPr>
      <xdr:spPr>
        <a:xfrm>
          <a:off x="16929100" y="376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85386</xdr:rowOff>
    </xdr:from>
    <xdr:to>
      <xdr:col>81</xdr:col>
      <xdr:colOff>44450</xdr:colOff>
      <xdr:row>14</xdr:row>
      <xdr:rowOff>160994</xdr:rowOff>
    </xdr:to>
    <xdr:cxnSp macro="">
      <xdr:nvCxnSpPr>
        <xdr:cNvPr id="451" name="直線コネクタ 450"/>
        <xdr:cNvCxnSpPr/>
      </xdr:nvCxnSpPr>
      <xdr:spPr>
        <a:xfrm flipV="1">
          <a:off x="16179800" y="2485686"/>
          <a:ext cx="838200" cy="7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79858</xdr:rowOff>
    </xdr:from>
    <xdr:ext cx="762000" cy="259045"/>
    <xdr:sp macro="" textlink="">
      <xdr:nvSpPr>
        <xdr:cNvPr id="452" name="将来負担の状況平均値テキスト"/>
        <xdr:cNvSpPr txBox="1"/>
      </xdr:nvSpPr>
      <xdr:spPr>
        <a:xfrm>
          <a:off x="17106900" y="2480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macro="" textlink="">
      <xdr:nvSpPr>
        <xdr:cNvPr id="453" name="フローチャート: 判断 452"/>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160994</xdr:rowOff>
    </xdr:from>
    <xdr:to>
      <xdr:col>77</xdr:col>
      <xdr:colOff>44450</xdr:colOff>
      <xdr:row>15</xdr:row>
      <xdr:rowOff>60325</xdr:rowOff>
    </xdr:to>
    <xdr:cxnSp macro="">
      <xdr:nvCxnSpPr>
        <xdr:cNvPr id="454" name="直線コネクタ 453"/>
        <xdr:cNvCxnSpPr/>
      </xdr:nvCxnSpPr>
      <xdr:spPr>
        <a:xfrm flipV="1">
          <a:off x="15290800" y="2561294"/>
          <a:ext cx="889000" cy="7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1482</xdr:rowOff>
    </xdr:from>
    <xdr:to>
      <xdr:col>77</xdr:col>
      <xdr:colOff>95250</xdr:colOff>
      <xdr:row>15</xdr:row>
      <xdr:rowOff>103082</xdr:rowOff>
    </xdr:to>
    <xdr:sp macro="" textlink="">
      <xdr:nvSpPr>
        <xdr:cNvPr id="455" name="フローチャート: 判断 454"/>
        <xdr:cNvSpPr/>
      </xdr:nvSpPr>
      <xdr:spPr>
        <a:xfrm>
          <a:off x="16129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87859</xdr:rowOff>
    </xdr:from>
    <xdr:ext cx="736600" cy="259045"/>
    <xdr:sp macro="" textlink="">
      <xdr:nvSpPr>
        <xdr:cNvPr id="456" name="テキスト ボックス 455"/>
        <xdr:cNvSpPr txBox="1"/>
      </xdr:nvSpPr>
      <xdr:spPr>
        <a:xfrm>
          <a:off x="15798800" y="2659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23326</xdr:rowOff>
    </xdr:from>
    <xdr:to>
      <xdr:col>72</xdr:col>
      <xdr:colOff>203200</xdr:colOff>
      <xdr:row>15</xdr:row>
      <xdr:rowOff>60325</xdr:rowOff>
    </xdr:to>
    <xdr:cxnSp macro="">
      <xdr:nvCxnSpPr>
        <xdr:cNvPr id="457" name="直線コネクタ 456"/>
        <xdr:cNvCxnSpPr/>
      </xdr:nvCxnSpPr>
      <xdr:spPr>
        <a:xfrm>
          <a:off x="14401800" y="2595076"/>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20786</xdr:rowOff>
    </xdr:from>
    <xdr:to>
      <xdr:col>73</xdr:col>
      <xdr:colOff>44450</xdr:colOff>
      <xdr:row>15</xdr:row>
      <xdr:rowOff>122386</xdr:rowOff>
    </xdr:to>
    <xdr:sp macro="" textlink="">
      <xdr:nvSpPr>
        <xdr:cNvPr id="458" name="フローチャート: 判断 457"/>
        <xdr:cNvSpPr/>
      </xdr:nvSpPr>
      <xdr:spPr>
        <a:xfrm>
          <a:off x="15240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107163</xdr:rowOff>
    </xdr:from>
    <xdr:ext cx="762000" cy="259045"/>
    <xdr:sp macro="" textlink="">
      <xdr:nvSpPr>
        <xdr:cNvPr id="459" name="テキスト ボックス 458"/>
        <xdr:cNvSpPr txBox="1"/>
      </xdr:nvSpPr>
      <xdr:spPr>
        <a:xfrm>
          <a:off x="14909800" y="267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12065</xdr:rowOff>
    </xdr:from>
    <xdr:to>
      <xdr:col>68</xdr:col>
      <xdr:colOff>152400</xdr:colOff>
      <xdr:row>15</xdr:row>
      <xdr:rowOff>23326</xdr:rowOff>
    </xdr:to>
    <xdr:cxnSp macro="">
      <xdr:nvCxnSpPr>
        <xdr:cNvPr id="460" name="直線コネクタ 459"/>
        <xdr:cNvCxnSpPr/>
      </xdr:nvCxnSpPr>
      <xdr:spPr>
        <a:xfrm>
          <a:off x="13512800" y="2583815"/>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21590</xdr:rowOff>
    </xdr:from>
    <xdr:to>
      <xdr:col>68</xdr:col>
      <xdr:colOff>203200</xdr:colOff>
      <xdr:row>15</xdr:row>
      <xdr:rowOff>123190</xdr:rowOff>
    </xdr:to>
    <xdr:sp macro="" textlink="">
      <xdr:nvSpPr>
        <xdr:cNvPr id="461" name="フローチャート: 判断 460"/>
        <xdr:cNvSpPr/>
      </xdr:nvSpPr>
      <xdr:spPr>
        <a:xfrm>
          <a:off x="14351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107967</xdr:rowOff>
    </xdr:from>
    <xdr:ext cx="762000" cy="259045"/>
    <xdr:sp macro="" textlink="">
      <xdr:nvSpPr>
        <xdr:cNvPr id="462" name="テキスト ボックス 461"/>
        <xdr:cNvSpPr txBox="1"/>
      </xdr:nvSpPr>
      <xdr:spPr>
        <a:xfrm>
          <a:off x="14020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50546</xdr:rowOff>
    </xdr:from>
    <xdr:to>
      <xdr:col>64</xdr:col>
      <xdr:colOff>152400</xdr:colOff>
      <xdr:row>15</xdr:row>
      <xdr:rowOff>152146</xdr:rowOff>
    </xdr:to>
    <xdr:sp macro="" textlink="">
      <xdr:nvSpPr>
        <xdr:cNvPr id="463" name="フローチャート: 判断 462"/>
        <xdr:cNvSpPr/>
      </xdr:nvSpPr>
      <xdr:spPr>
        <a:xfrm>
          <a:off x="13462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136923</xdr:rowOff>
    </xdr:from>
    <xdr:ext cx="762000" cy="259045"/>
    <xdr:sp macro="" textlink="">
      <xdr:nvSpPr>
        <xdr:cNvPr id="464" name="テキスト ボックス 463"/>
        <xdr:cNvSpPr txBox="1"/>
      </xdr:nvSpPr>
      <xdr:spPr>
        <a:xfrm>
          <a:off x="13131800" y="270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34586</xdr:rowOff>
    </xdr:from>
    <xdr:to>
      <xdr:col>81</xdr:col>
      <xdr:colOff>95250</xdr:colOff>
      <xdr:row>14</xdr:row>
      <xdr:rowOff>136186</xdr:rowOff>
    </xdr:to>
    <xdr:sp macro="" textlink="">
      <xdr:nvSpPr>
        <xdr:cNvPr id="470" name="楕円 469"/>
        <xdr:cNvSpPr/>
      </xdr:nvSpPr>
      <xdr:spPr>
        <a:xfrm>
          <a:off x="16967200" y="243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127313</xdr:rowOff>
    </xdr:from>
    <xdr:ext cx="762000" cy="259045"/>
    <xdr:sp macro="" textlink="">
      <xdr:nvSpPr>
        <xdr:cNvPr id="471" name="将来負担の状況該当値テキスト"/>
        <xdr:cNvSpPr txBox="1"/>
      </xdr:nvSpPr>
      <xdr:spPr>
        <a:xfrm>
          <a:off x="17106900" y="23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110194</xdr:rowOff>
    </xdr:from>
    <xdr:to>
      <xdr:col>77</xdr:col>
      <xdr:colOff>95250</xdr:colOff>
      <xdr:row>15</xdr:row>
      <xdr:rowOff>40344</xdr:rowOff>
    </xdr:to>
    <xdr:sp macro="" textlink="">
      <xdr:nvSpPr>
        <xdr:cNvPr id="472" name="楕円 471"/>
        <xdr:cNvSpPr/>
      </xdr:nvSpPr>
      <xdr:spPr>
        <a:xfrm>
          <a:off x="16129000" y="251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50521</xdr:rowOff>
    </xdr:from>
    <xdr:ext cx="736600" cy="259045"/>
    <xdr:sp macro="" textlink="">
      <xdr:nvSpPr>
        <xdr:cNvPr id="473" name="テキスト ボックス 472"/>
        <xdr:cNvSpPr txBox="1"/>
      </xdr:nvSpPr>
      <xdr:spPr>
        <a:xfrm>
          <a:off x="15798800" y="2279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9525</xdr:rowOff>
    </xdr:from>
    <xdr:to>
      <xdr:col>73</xdr:col>
      <xdr:colOff>44450</xdr:colOff>
      <xdr:row>15</xdr:row>
      <xdr:rowOff>111125</xdr:rowOff>
    </xdr:to>
    <xdr:sp macro="" textlink="">
      <xdr:nvSpPr>
        <xdr:cNvPr id="474" name="楕円 473"/>
        <xdr:cNvSpPr/>
      </xdr:nvSpPr>
      <xdr:spPr>
        <a:xfrm>
          <a:off x="15240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121302</xdr:rowOff>
    </xdr:from>
    <xdr:ext cx="762000" cy="259045"/>
    <xdr:sp macro="" textlink="">
      <xdr:nvSpPr>
        <xdr:cNvPr id="475" name="テキスト ボックス 474"/>
        <xdr:cNvSpPr txBox="1"/>
      </xdr:nvSpPr>
      <xdr:spPr>
        <a:xfrm>
          <a:off x="149098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143976</xdr:rowOff>
    </xdr:from>
    <xdr:to>
      <xdr:col>68</xdr:col>
      <xdr:colOff>203200</xdr:colOff>
      <xdr:row>15</xdr:row>
      <xdr:rowOff>74126</xdr:rowOff>
    </xdr:to>
    <xdr:sp macro="" textlink="">
      <xdr:nvSpPr>
        <xdr:cNvPr id="476" name="楕円 475"/>
        <xdr:cNvSpPr/>
      </xdr:nvSpPr>
      <xdr:spPr>
        <a:xfrm>
          <a:off x="14351000" y="25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84303</xdr:rowOff>
    </xdr:from>
    <xdr:ext cx="762000" cy="259045"/>
    <xdr:sp macro="" textlink="">
      <xdr:nvSpPr>
        <xdr:cNvPr id="477" name="テキスト ボックス 476"/>
        <xdr:cNvSpPr txBox="1"/>
      </xdr:nvSpPr>
      <xdr:spPr>
        <a:xfrm>
          <a:off x="14020800" y="2313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132715</xdr:rowOff>
    </xdr:from>
    <xdr:to>
      <xdr:col>64</xdr:col>
      <xdr:colOff>152400</xdr:colOff>
      <xdr:row>15</xdr:row>
      <xdr:rowOff>62865</xdr:rowOff>
    </xdr:to>
    <xdr:sp macro="" textlink="">
      <xdr:nvSpPr>
        <xdr:cNvPr id="478" name="楕円 477"/>
        <xdr:cNvSpPr/>
      </xdr:nvSpPr>
      <xdr:spPr>
        <a:xfrm>
          <a:off x="13462000" y="25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73042</xdr:rowOff>
    </xdr:from>
    <xdr:ext cx="762000" cy="259045"/>
    <xdr:sp macro="" textlink="">
      <xdr:nvSpPr>
        <xdr:cNvPr id="479" name="テキスト ボックス 478"/>
        <xdr:cNvSpPr txBox="1"/>
      </xdr:nvSpPr>
      <xdr:spPr>
        <a:xfrm>
          <a:off x="13131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303,052
298,897
229.96
158,053,036
156,685,656
995,646
73,754,152
137,909,484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これまでの給与制度の見直しにより、人件費にかかる経常収支比率は類似団体の平均値よりも低くなっている。今後も人件費については適切に管理していく。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62230</xdr:rowOff>
    </xdr:to>
    <xdr:cxnSp macro="">
      <xdr:nvCxnSpPr>
        <xdr:cNvPr id="66" name="直線コネクタ 65"/>
        <xdr:cNvCxnSpPr/>
      </xdr:nvCxnSpPr>
      <xdr:spPr>
        <a:xfrm flipV="1">
          <a:off x="3987800" y="60553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xdr:rowOff>
    </xdr:from>
    <xdr:to>
      <xdr:col>19</xdr:col>
      <xdr:colOff>187325</xdr:colOff>
      <xdr:row>35</xdr:row>
      <xdr:rowOff>62230</xdr:rowOff>
    </xdr:to>
    <xdr:cxnSp macro="">
      <xdr:nvCxnSpPr>
        <xdr:cNvPr id="69" name="直線コネクタ 68"/>
        <xdr:cNvCxnSpPr/>
      </xdr:nvCxnSpPr>
      <xdr:spPr>
        <a:xfrm>
          <a:off x="3098800" y="60096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71" name="テキスト ボックス 70"/>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35</xdr:row>
      <xdr:rowOff>8890</xdr:rowOff>
    </xdr:to>
    <xdr:cxnSp macro="">
      <xdr:nvCxnSpPr>
        <xdr:cNvPr id="72" name="直線コネクタ 71"/>
        <xdr:cNvCxnSpPr/>
      </xdr:nvCxnSpPr>
      <xdr:spPr>
        <a:xfrm>
          <a:off x="2209800" y="59563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96520</xdr:rowOff>
    </xdr:from>
    <xdr:to>
      <xdr:col>11</xdr:col>
      <xdr:colOff>9525</xdr:colOff>
      <xdr:row>34</xdr:row>
      <xdr:rowOff>127000</xdr:rowOff>
    </xdr:to>
    <xdr:cxnSp macro="">
      <xdr:nvCxnSpPr>
        <xdr:cNvPr id="75" name="直線コネクタ 74"/>
        <xdr:cNvCxnSpPr/>
      </xdr:nvCxnSpPr>
      <xdr:spPr>
        <a:xfrm>
          <a:off x="1320800" y="5925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11430</xdr:rowOff>
    </xdr:from>
    <xdr:to>
      <xdr:col>20</xdr:col>
      <xdr:colOff>38100</xdr:colOff>
      <xdr:row>35</xdr:row>
      <xdr:rowOff>113030</xdr:rowOff>
    </xdr:to>
    <xdr:sp macro="" textlink="">
      <xdr:nvSpPr>
        <xdr:cNvPr id="87" name="楕円 86"/>
        <xdr:cNvSpPr/>
      </xdr:nvSpPr>
      <xdr:spPr>
        <a:xfrm>
          <a:off x="3937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123207</xdr:rowOff>
    </xdr:from>
    <xdr:ext cx="736600" cy="259045"/>
    <xdr:sp macro="" textlink="">
      <xdr:nvSpPr>
        <xdr:cNvPr id="88" name="テキスト ボックス 87"/>
        <xdr:cNvSpPr txBox="1"/>
      </xdr:nvSpPr>
      <xdr:spPr>
        <a:xfrm>
          <a:off x="3606800" y="578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129540</xdr:rowOff>
    </xdr:from>
    <xdr:to>
      <xdr:col>15</xdr:col>
      <xdr:colOff>149225</xdr:colOff>
      <xdr:row>35</xdr:row>
      <xdr:rowOff>59690</xdr:rowOff>
    </xdr:to>
    <xdr:sp macro="" textlink="">
      <xdr:nvSpPr>
        <xdr:cNvPr id="89" name="楕円 88"/>
        <xdr:cNvSpPr/>
      </xdr:nvSpPr>
      <xdr:spPr>
        <a:xfrm>
          <a:off x="3048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69867</xdr:rowOff>
    </xdr:from>
    <xdr:ext cx="762000" cy="259045"/>
    <xdr:sp macro="" textlink="">
      <xdr:nvSpPr>
        <xdr:cNvPr id="90" name="テキスト ボックス 89"/>
        <xdr:cNvSpPr txBox="1"/>
      </xdr:nvSpPr>
      <xdr:spPr>
        <a:xfrm>
          <a:off x="2717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76200</xdr:rowOff>
    </xdr:from>
    <xdr:to>
      <xdr:col>11</xdr:col>
      <xdr:colOff>60325</xdr:colOff>
      <xdr:row>35</xdr:row>
      <xdr:rowOff>6350</xdr:rowOff>
    </xdr:to>
    <xdr:sp macro="" textlink="">
      <xdr:nvSpPr>
        <xdr:cNvPr id="91" name="楕円 90"/>
        <xdr:cNvSpPr/>
      </xdr:nvSpPr>
      <xdr:spPr>
        <a:xfrm>
          <a:off x="2159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16527</xdr:rowOff>
    </xdr:from>
    <xdr:ext cx="762000" cy="259045"/>
    <xdr:sp macro="" textlink="">
      <xdr:nvSpPr>
        <xdr:cNvPr id="92" name="テキスト ボックス 91"/>
        <xdr:cNvSpPr txBox="1"/>
      </xdr:nvSpPr>
      <xdr:spPr>
        <a:xfrm>
          <a:off x="1828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45720</xdr:rowOff>
    </xdr:from>
    <xdr:to>
      <xdr:col>6</xdr:col>
      <xdr:colOff>171450</xdr:colOff>
      <xdr:row>34</xdr:row>
      <xdr:rowOff>147320</xdr:rowOff>
    </xdr:to>
    <xdr:sp macro="" textlink="">
      <xdr:nvSpPr>
        <xdr:cNvPr id="93" name="楕円 92"/>
        <xdr:cNvSpPr/>
      </xdr:nvSpPr>
      <xdr:spPr>
        <a:xfrm>
          <a:off x="1270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157497</xdr:rowOff>
    </xdr:from>
    <xdr:ext cx="762000" cy="259045"/>
    <xdr:sp macro="" textlink="">
      <xdr:nvSpPr>
        <xdr:cNvPr id="94" name="テキスト ボックス 93"/>
        <xdr:cNvSpPr txBox="1"/>
      </xdr:nvSpPr>
      <xdr:spPr>
        <a:xfrm>
          <a:off x="939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に係る経常収支比率は類似団体の平均値を上回っているが、前年度と比較して減少した。これは物件費に要する経常的一般財源は塵芥焼却費の伸びなどにより増加したものの、歳入面が大きく改善したことにより比率が低下したものである。今後も行財政改革推進計画に基づき、民間活力やデジタル技術を積極的に活用し、効率的な行財政運営を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21</xdr:row>
      <xdr:rowOff>69850</xdr:rowOff>
    </xdr:to>
    <xdr:cxnSp macro="">
      <xdr:nvCxnSpPr>
        <xdr:cNvPr id="124" name="直線コネクタ 123"/>
        <xdr:cNvCxnSpPr/>
      </xdr:nvCxnSpPr>
      <xdr:spPr>
        <a:xfrm flipV="1">
          <a:off x="16510000" y="2146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99786</xdr:rowOff>
    </xdr:from>
    <xdr:to>
      <xdr:col>82</xdr:col>
      <xdr:colOff>107950</xdr:colOff>
      <xdr:row>17</xdr:row>
      <xdr:rowOff>4536</xdr:rowOff>
    </xdr:to>
    <xdr:cxnSp macro="">
      <xdr:nvCxnSpPr>
        <xdr:cNvPr id="129" name="直線コネクタ 128"/>
        <xdr:cNvCxnSpPr/>
      </xdr:nvCxnSpPr>
      <xdr:spPr>
        <a:xfrm flipV="1">
          <a:off x="15671800" y="284298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160763</xdr:rowOff>
    </xdr:from>
    <xdr:ext cx="762000" cy="259045"/>
    <xdr:sp macro="" textlink="">
      <xdr:nvSpPr>
        <xdr:cNvPr id="130" name="物件費平均値テキスト"/>
        <xdr:cNvSpPr txBox="1"/>
      </xdr:nvSpPr>
      <xdr:spPr>
        <a:xfrm>
          <a:off x="16598900" y="256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1" name="フローチャート: 判断 130"/>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4536</xdr:rowOff>
    </xdr:from>
    <xdr:to>
      <xdr:col>78</xdr:col>
      <xdr:colOff>69850</xdr:colOff>
      <xdr:row>18</xdr:row>
      <xdr:rowOff>61686</xdr:rowOff>
    </xdr:to>
    <xdr:cxnSp macro="">
      <xdr:nvCxnSpPr>
        <xdr:cNvPr id="132" name="直線コネクタ 131"/>
        <xdr:cNvCxnSpPr/>
      </xdr:nvCxnSpPr>
      <xdr:spPr>
        <a:xfrm flipV="1">
          <a:off x="14782800" y="291918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34" name="テキスト ボックス 133"/>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7257</xdr:rowOff>
    </xdr:from>
    <xdr:to>
      <xdr:col>73</xdr:col>
      <xdr:colOff>180975</xdr:colOff>
      <xdr:row>18</xdr:row>
      <xdr:rowOff>61686</xdr:rowOff>
    </xdr:to>
    <xdr:cxnSp macro="">
      <xdr:nvCxnSpPr>
        <xdr:cNvPr id="135" name="直線コネクタ 134"/>
        <xdr:cNvCxnSpPr/>
      </xdr:nvCxnSpPr>
      <xdr:spPr>
        <a:xfrm>
          <a:off x="13893800" y="30933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6" name="フローチャート: 判断 135"/>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7" name="テキスト ボックス 136"/>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91621</xdr:rowOff>
    </xdr:from>
    <xdr:to>
      <xdr:col>69</xdr:col>
      <xdr:colOff>92075</xdr:colOff>
      <xdr:row>18</xdr:row>
      <xdr:rowOff>7257</xdr:rowOff>
    </xdr:to>
    <xdr:cxnSp macro="">
      <xdr:nvCxnSpPr>
        <xdr:cNvPr id="138" name="直線コネクタ 137"/>
        <xdr:cNvCxnSpPr/>
      </xdr:nvCxnSpPr>
      <xdr:spPr>
        <a:xfrm>
          <a:off x="13004800" y="30062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40" name="テキスト ボックス 139"/>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41" name="フローチャート: 判断 140"/>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128106</xdr:rowOff>
    </xdr:from>
    <xdr:ext cx="762000" cy="259045"/>
    <xdr:sp macro="" textlink="">
      <xdr:nvSpPr>
        <xdr:cNvPr id="142" name="テキスト ボックス 141"/>
        <xdr:cNvSpPr txBox="1"/>
      </xdr:nvSpPr>
      <xdr:spPr>
        <a:xfrm>
          <a:off x="12623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48" name="楕円 147"/>
        <xdr:cNvSpPr/>
      </xdr:nvSpPr>
      <xdr:spPr>
        <a:xfrm>
          <a:off x="164592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21063</xdr:rowOff>
    </xdr:from>
    <xdr:ext cx="762000" cy="259045"/>
    <xdr:sp macro="" textlink="">
      <xdr:nvSpPr>
        <xdr:cNvPr id="149" name="物件費該当値テキスト"/>
        <xdr:cNvSpPr txBox="1"/>
      </xdr:nvSpPr>
      <xdr:spPr>
        <a:xfrm>
          <a:off x="16598900" y="276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125186</xdr:rowOff>
    </xdr:from>
    <xdr:to>
      <xdr:col>78</xdr:col>
      <xdr:colOff>120650</xdr:colOff>
      <xdr:row>17</xdr:row>
      <xdr:rowOff>55336</xdr:rowOff>
    </xdr:to>
    <xdr:sp macro="" textlink="">
      <xdr:nvSpPr>
        <xdr:cNvPr id="150" name="楕円 149"/>
        <xdr:cNvSpPr/>
      </xdr:nvSpPr>
      <xdr:spPr>
        <a:xfrm>
          <a:off x="15621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40113</xdr:rowOff>
    </xdr:from>
    <xdr:ext cx="736600" cy="259045"/>
    <xdr:sp macro="" textlink="">
      <xdr:nvSpPr>
        <xdr:cNvPr id="151" name="テキスト ボックス 150"/>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10886</xdr:rowOff>
    </xdr:from>
    <xdr:to>
      <xdr:col>74</xdr:col>
      <xdr:colOff>31750</xdr:colOff>
      <xdr:row>18</xdr:row>
      <xdr:rowOff>112486</xdr:rowOff>
    </xdr:to>
    <xdr:sp macro="" textlink="">
      <xdr:nvSpPr>
        <xdr:cNvPr id="152" name="楕円 151"/>
        <xdr:cNvSpPr/>
      </xdr:nvSpPr>
      <xdr:spPr>
        <a:xfrm>
          <a:off x="14732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97263</xdr:rowOff>
    </xdr:from>
    <xdr:ext cx="762000" cy="259045"/>
    <xdr:sp macro="" textlink="">
      <xdr:nvSpPr>
        <xdr:cNvPr id="153" name="テキスト ボックス 152"/>
        <xdr:cNvSpPr txBox="1"/>
      </xdr:nvSpPr>
      <xdr:spPr>
        <a:xfrm>
          <a:off x="14401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127907</xdr:rowOff>
    </xdr:from>
    <xdr:to>
      <xdr:col>69</xdr:col>
      <xdr:colOff>142875</xdr:colOff>
      <xdr:row>18</xdr:row>
      <xdr:rowOff>58057</xdr:rowOff>
    </xdr:to>
    <xdr:sp macro="" textlink="">
      <xdr:nvSpPr>
        <xdr:cNvPr id="154" name="楕円 153"/>
        <xdr:cNvSpPr/>
      </xdr:nvSpPr>
      <xdr:spPr>
        <a:xfrm>
          <a:off x="13843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42834</xdr:rowOff>
    </xdr:from>
    <xdr:ext cx="762000" cy="259045"/>
    <xdr:sp macro="" textlink="">
      <xdr:nvSpPr>
        <xdr:cNvPr id="155" name="テキスト ボックス 154"/>
        <xdr:cNvSpPr txBox="1"/>
      </xdr:nvSpPr>
      <xdr:spPr>
        <a:xfrm>
          <a:off x="13512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56" name="楕円 155"/>
        <xdr:cNvSpPr/>
      </xdr:nvSpPr>
      <xdr:spPr>
        <a:xfrm>
          <a:off x="12954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127198</xdr:rowOff>
    </xdr:from>
    <xdr:ext cx="762000" cy="259045"/>
    <xdr:sp macro="" textlink="">
      <xdr:nvSpPr>
        <xdr:cNvPr id="157" name="テキスト ボックス 156"/>
        <xdr:cNvSpPr txBox="1"/>
      </xdr:nvSpPr>
      <xdr:spPr>
        <a:xfrm>
          <a:off x="12623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に係る経常収支比率は、類似団体の平均値を上回っているが、前年度と比較して減少した。これは扶助費に要する経常的一般財源は障害児通所支援給付費の伸びなどにより増加したものの、歳入面が大きく改善したことにより比率が低下したものである。今後も高齢化の進展等により、扶助費の負担は増加していくことが見込まれるため状況を注視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95250</xdr:rowOff>
    </xdr:to>
    <xdr:cxnSp macro="">
      <xdr:nvCxnSpPr>
        <xdr:cNvPr id="185" name="直線コネクタ 184"/>
        <xdr:cNvCxnSpPr/>
      </xdr:nvCxnSpPr>
      <xdr:spPr>
        <a:xfrm flipV="1">
          <a:off x="4826000" y="9118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6" name="扶助費最小値テキスト"/>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7" name="直線コネクタ 186"/>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88900</xdr:rowOff>
    </xdr:from>
    <xdr:to>
      <xdr:col>24</xdr:col>
      <xdr:colOff>25400</xdr:colOff>
      <xdr:row>58</xdr:row>
      <xdr:rowOff>127000</xdr:rowOff>
    </xdr:to>
    <xdr:cxnSp macro="">
      <xdr:nvCxnSpPr>
        <xdr:cNvPr id="190" name="直線コネクタ 189"/>
        <xdr:cNvCxnSpPr/>
      </xdr:nvCxnSpPr>
      <xdr:spPr>
        <a:xfrm flipV="1">
          <a:off x="3987800" y="10033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156227</xdr:rowOff>
    </xdr:from>
    <xdr:ext cx="762000" cy="259045"/>
    <xdr:sp macro="" textlink="">
      <xdr:nvSpPr>
        <xdr:cNvPr id="191" name="扶助費平均値テキスト"/>
        <xdr:cNvSpPr txBox="1"/>
      </xdr:nvSpPr>
      <xdr:spPr>
        <a:xfrm>
          <a:off x="4914900" y="958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92" name="フローチャート: 判断 191"/>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69850</xdr:rowOff>
    </xdr:to>
    <xdr:cxnSp macro="">
      <xdr:nvCxnSpPr>
        <xdr:cNvPr id="193" name="直線コネクタ 192"/>
        <xdr:cNvCxnSpPr/>
      </xdr:nvCxnSpPr>
      <xdr:spPr>
        <a:xfrm flipV="1">
          <a:off x="3098800" y="10071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5" name="テキスト ボックス 194"/>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76200</xdr:rowOff>
    </xdr:from>
    <xdr:to>
      <xdr:col>15</xdr:col>
      <xdr:colOff>98425</xdr:colOff>
      <xdr:row>59</xdr:row>
      <xdr:rowOff>69850</xdr:rowOff>
    </xdr:to>
    <xdr:cxnSp macro="">
      <xdr:nvCxnSpPr>
        <xdr:cNvPr id="196" name="直線コネクタ 195"/>
        <xdr:cNvCxnSpPr/>
      </xdr:nvCxnSpPr>
      <xdr:spPr>
        <a:xfrm>
          <a:off x="2209800" y="10020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7" name="フローチャート: 判断 196"/>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8" name="テキスト ボックス 197"/>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76200</xdr:rowOff>
    </xdr:from>
    <xdr:to>
      <xdr:col>11</xdr:col>
      <xdr:colOff>9525</xdr:colOff>
      <xdr:row>58</xdr:row>
      <xdr:rowOff>127000</xdr:rowOff>
    </xdr:to>
    <xdr:cxnSp macro="">
      <xdr:nvCxnSpPr>
        <xdr:cNvPr id="199" name="直線コネクタ 198"/>
        <xdr:cNvCxnSpPr/>
      </xdr:nvCxnSpPr>
      <xdr:spPr>
        <a:xfrm flipV="1">
          <a:off x="1320800" y="10020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1" name="テキスト ボックス 200"/>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09" name="楕円 208"/>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10177</xdr:rowOff>
    </xdr:from>
    <xdr:ext cx="762000" cy="259045"/>
    <xdr:sp macro="" textlink="">
      <xdr:nvSpPr>
        <xdr:cNvPr id="210" name="扶助費該当値テキスト"/>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1" name="楕円 210"/>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2" name="テキスト ボックス 211"/>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13" name="楕円 212"/>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14" name="テキスト ボックス 213"/>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25400</xdr:rowOff>
    </xdr:from>
    <xdr:to>
      <xdr:col>11</xdr:col>
      <xdr:colOff>60325</xdr:colOff>
      <xdr:row>58</xdr:row>
      <xdr:rowOff>127000</xdr:rowOff>
    </xdr:to>
    <xdr:sp macro="" textlink="">
      <xdr:nvSpPr>
        <xdr:cNvPr id="215" name="楕円 214"/>
        <xdr:cNvSpPr/>
      </xdr:nvSpPr>
      <xdr:spPr>
        <a:xfrm>
          <a:off x="2159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111777</xdr:rowOff>
    </xdr:from>
    <xdr:ext cx="762000" cy="259045"/>
    <xdr:sp macro="" textlink="">
      <xdr:nvSpPr>
        <xdr:cNvPr id="216" name="テキスト ボックス 215"/>
        <xdr:cNvSpPr txBox="1"/>
      </xdr:nvSpPr>
      <xdr:spPr>
        <a:xfrm>
          <a:off x="1828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7" name="楕円 216"/>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8" name="テキスト ボックス 217"/>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の平均値を上回っている。その他は、国民健康保険事業、介護保険事業、後期高齢者医療事業等の特別会計への繰出金が主なものである。特別会計に関しては、独立採算の基本原則を踏まえて、保険料収納率の向上対策を強化するなど歳入の確保に努めるとともに、一層の経費節減に努め、一般会計からの繰出金の縮減に取り組む。</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19050</xdr:rowOff>
    </xdr:to>
    <xdr:cxnSp macro="">
      <xdr:nvCxnSpPr>
        <xdr:cNvPr id="246" name="直線コネクタ 245"/>
        <xdr:cNvCxnSpPr/>
      </xdr:nvCxnSpPr>
      <xdr:spPr>
        <a:xfrm flipV="1">
          <a:off x="16510000" y="91313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47" name="その他最小値テキスト"/>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48" name="直線コネクタ 247"/>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139700</xdr:rowOff>
    </xdr:to>
    <xdr:cxnSp macro="">
      <xdr:nvCxnSpPr>
        <xdr:cNvPr id="251" name="直線コネクタ 250"/>
        <xdr:cNvCxnSpPr/>
      </xdr:nvCxnSpPr>
      <xdr:spPr>
        <a:xfrm flipV="1">
          <a:off x="15671800" y="99822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149877</xdr:rowOff>
    </xdr:from>
    <xdr:ext cx="762000" cy="259045"/>
    <xdr:sp macro="" textlink="">
      <xdr:nvSpPr>
        <xdr:cNvPr id="252" name="その他平均値テキスト"/>
        <xdr:cNvSpPr txBox="1"/>
      </xdr:nvSpPr>
      <xdr:spPr>
        <a:xfrm>
          <a:off x="16598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3" name="フローチャート: 判断 252"/>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139700</xdr:rowOff>
    </xdr:from>
    <xdr:to>
      <xdr:col>78</xdr:col>
      <xdr:colOff>69850</xdr:colOff>
      <xdr:row>59</xdr:row>
      <xdr:rowOff>31750</xdr:rowOff>
    </xdr:to>
    <xdr:cxnSp macro="">
      <xdr:nvCxnSpPr>
        <xdr:cNvPr id="254" name="直線コネクタ 253"/>
        <xdr:cNvCxnSpPr/>
      </xdr:nvCxnSpPr>
      <xdr:spPr>
        <a:xfrm flipV="1">
          <a:off x="14782800" y="10083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59</xdr:row>
      <xdr:rowOff>31750</xdr:rowOff>
    </xdr:to>
    <xdr:cxnSp macro="">
      <xdr:nvCxnSpPr>
        <xdr:cNvPr id="257" name="直線コネクタ 256"/>
        <xdr:cNvCxnSpPr/>
      </xdr:nvCxnSpPr>
      <xdr:spPr>
        <a:xfrm>
          <a:off x="13893800" y="1003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127000</xdr:rowOff>
    </xdr:to>
    <xdr:cxnSp macro="">
      <xdr:nvCxnSpPr>
        <xdr:cNvPr id="260" name="直線コネクタ 259"/>
        <xdr:cNvCxnSpPr/>
      </xdr:nvCxnSpPr>
      <xdr:spPr>
        <a:xfrm flipV="1">
          <a:off x="13004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70" name="楕円 269"/>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130827</xdr:rowOff>
    </xdr:from>
    <xdr:ext cx="762000" cy="259045"/>
    <xdr:sp macro="" textlink="">
      <xdr:nvSpPr>
        <xdr:cNvPr id="271" name="その他該当値テキスト"/>
        <xdr:cNvSpPr txBox="1"/>
      </xdr:nvSpPr>
      <xdr:spPr>
        <a:xfrm>
          <a:off x="16598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88900</xdr:rowOff>
    </xdr:from>
    <xdr:to>
      <xdr:col>78</xdr:col>
      <xdr:colOff>120650</xdr:colOff>
      <xdr:row>59</xdr:row>
      <xdr:rowOff>19050</xdr:rowOff>
    </xdr:to>
    <xdr:sp macro="" textlink="">
      <xdr:nvSpPr>
        <xdr:cNvPr id="272" name="楕円 271"/>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3827</xdr:rowOff>
    </xdr:from>
    <xdr:ext cx="736600" cy="259045"/>
    <xdr:sp macro="" textlink="">
      <xdr:nvSpPr>
        <xdr:cNvPr id="273" name="テキスト ボックス 272"/>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4" name="楕円 273"/>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5" name="テキスト ボックス 274"/>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6" name="楕円 275"/>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7" name="テキスト ボックス 276"/>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8" name="楕円 277"/>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9" name="テキスト ボックス 278"/>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に係る経常収支比率は類似団体の平均値を上回っているものの、前年度と比較して減少している。補助費等の多くは外郭を含む団体への補助金等であり、今後は行財政改革推進計画に基づき、外郭団体のあり方や団体の運営方法と市の関与のあり方の見直しを行う。</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97282</xdr:rowOff>
    </xdr:to>
    <xdr:cxnSp macro="">
      <xdr:nvCxnSpPr>
        <xdr:cNvPr id="305" name="直線コネクタ 304"/>
        <xdr:cNvCxnSpPr/>
      </xdr:nvCxnSpPr>
      <xdr:spPr>
        <a:xfrm flipV="1">
          <a:off x="16510000" y="5599684"/>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8" name="補助費等最大値テキスト"/>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9" name="直線コネクタ 308"/>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140716</xdr:rowOff>
    </xdr:to>
    <xdr:cxnSp macro="">
      <xdr:nvCxnSpPr>
        <xdr:cNvPr id="310" name="直線コネクタ 309"/>
        <xdr:cNvCxnSpPr/>
      </xdr:nvCxnSpPr>
      <xdr:spPr>
        <a:xfrm flipV="1">
          <a:off x="15671800" y="624890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165879</xdr:rowOff>
    </xdr:from>
    <xdr:ext cx="762000" cy="259045"/>
    <xdr:sp macro="" textlink="">
      <xdr:nvSpPr>
        <xdr:cNvPr id="311" name="補助費等平均値テキスト"/>
        <xdr:cNvSpPr txBox="1"/>
      </xdr:nvSpPr>
      <xdr:spPr>
        <a:xfrm>
          <a:off x="16598900" y="5823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2" name="フローチャート: 判断 311"/>
        <xdr:cNvSpPr/>
      </xdr:nvSpPr>
      <xdr:spPr>
        <a:xfrm>
          <a:off x="164592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36</xdr:row>
      <xdr:rowOff>168148</xdr:rowOff>
    </xdr:to>
    <xdr:cxnSp macro="">
      <xdr:nvCxnSpPr>
        <xdr:cNvPr id="313" name="直線コネクタ 312"/>
        <xdr:cNvCxnSpPr/>
      </xdr:nvCxnSpPr>
      <xdr:spPr>
        <a:xfrm flipV="1">
          <a:off x="14782800" y="63129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4" name="フローチャート: 判断 313"/>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5" name="テキスト ボックス 314"/>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24130</xdr:rowOff>
    </xdr:to>
    <xdr:cxnSp macro="">
      <xdr:nvCxnSpPr>
        <xdr:cNvPr id="316" name="直線コネクタ 315"/>
        <xdr:cNvCxnSpPr/>
      </xdr:nvCxnSpPr>
      <xdr:spPr>
        <a:xfrm flipV="1">
          <a:off x="13893800" y="63403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14478</xdr:rowOff>
    </xdr:from>
    <xdr:to>
      <xdr:col>74</xdr:col>
      <xdr:colOff>31750</xdr:colOff>
      <xdr:row>35</xdr:row>
      <xdr:rowOff>116078</xdr:rowOff>
    </xdr:to>
    <xdr:sp macro="" textlink="">
      <xdr:nvSpPr>
        <xdr:cNvPr id="317" name="フローチャート: 判断 316"/>
        <xdr:cNvSpPr/>
      </xdr:nvSpPr>
      <xdr:spPr>
        <a:xfrm>
          <a:off x="14732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126255</xdr:rowOff>
    </xdr:from>
    <xdr:ext cx="762000" cy="259045"/>
    <xdr:sp macro="" textlink="">
      <xdr:nvSpPr>
        <xdr:cNvPr id="318" name="テキスト ボックス 317"/>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24130</xdr:rowOff>
    </xdr:to>
    <xdr:cxnSp macro="">
      <xdr:nvCxnSpPr>
        <xdr:cNvPr id="319" name="直線コネクタ 318"/>
        <xdr:cNvCxnSpPr/>
      </xdr:nvCxnSpPr>
      <xdr:spPr>
        <a:xfrm>
          <a:off x="13004800" y="6349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xdr:rowOff>
    </xdr:from>
    <xdr:to>
      <xdr:col>69</xdr:col>
      <xdr:colOff>142875</xdr:colOff>
      <xdr:row>35</xdr:row>
      <xdr:rowOff>106934</xdr:rowOff>
    </xdr:to>
    <xdr:sp macro="" textlink="">
      <xdr:nvSpPr>
        <xdr:cNvPr id="320" name="フローチャート: 判断 319"/>
        <xdr:cNvSpPr/>
      </xdr:nvSpPr>
      <xdr:spPr>
        <a:xfrm>
          <a:off x="13843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21" name="テキスト ボックス 320"/>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2" name="フローチャート: 判断 321"/>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89679</xdr:rowOff>
    </xdr:from>
    <xdr:ext cx="762000" cy="259045"/>
    <xdr:sp macro="" textlink="">
      <xdr:nvSpPr>
        <xdr:cNvPr id="323" name="テキスト ボックス 322"/>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9" name="楕円 328"/>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169435</xdr:rowOff>
    </xdr:from>
    <xdr:ext cx="762000" cy="259045"/>
    <xdr:sp macro="" textlink="">
      <xdr:nvSpPr>
        <xdr:cNvPr id="330" name="補助費等該当値テキスト"/>
        <xdr:cNvSpPr txBox="1"/>
      </xdr:nvSpPr>
      <xdr:spPr>
        <a:xfrm>
          <a:off x="165989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31" name="楕円 330"/>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32" name="テキスト ボックス 331"/>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3" name="楕円 332"/>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34" name="テキスト ボックス 333"/>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5" name="楕円 334"/>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36" name="テキスト ボックス 335"/>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37" name="楕円 336"/>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38" name="テキスト ボックス 337"/>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係る経常収支比率は類似団体の平均値を上回っており、前年と比較して減少した。これは公債費に要する経常的一般財源は増加したものの、歳入面が大きく改善したことにより比率が低下したものである。今後、公共施設の更新等による影響なども見込まれるが、地方債発行額の適正化を図り、公債費負担の軽減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66039</xdr:rowOff>
    </xdr:to>
    <xdr:cxnSp macro="">
      <xdr:nvCxnSpPr>
        <xdr:cNvPr id="366" name="直線コネクタ 365"/>
        <xdr:cNvCxnSpPr/>
      </xdr:nvCxnSpPr>
      <xdr:spPr>
        <a:xfrm flipV="1">
          <a:off x="4826000" y="12608560"/>
          <a:ext cx="0" cy="117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67"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68" name="直線コネクタ 367"/>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9"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0" name="直線コネクタ 369"/>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66039</xdr:rowOff>
    </xdr:from>
    <xdr:to>
      <xdr:col>24</xdr:col>
      <xdr:colOff>25400</xdr:colOff>
      <xdr:row>78</xdr:row>
      <xdr:rowOff>134620</xdr:rowOff>
    </xdr:to>
    <xdr:cxnSp macro="">
      <xdr:nvCxnSpPr>
        <xdr:cNvPr id="371" name="直線コネクタ 370"/>
        <xdr:cNvCxnSpPr/>
      </xdr:nvCxnSpPr>
      <xdr:spPr>
        <a:xfrm flipV="1">
          <a:off x="3987800" y="134391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27957</xdr:rowOff>
    </xdr:from>
    <xdr:ext cx="762000" cy="259045"/>
    <xdr:sp macro="" textlink="">
      <xdr:nvSpPr>
        <xdr:cNvPr id="372" name="公債費平均値テキスト"/>
        <xdr:cNvSpPr txBox="1"/>
      </xdr:nvSpPr>
      <xdr:spPr>
        <a:xfrm>
          <a:off x="4914900" y="13058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3" name="フローチャート: 判断 372"/>
        <xdr:cNvSpPr/>
      </xdr:nvSpPr>
      <xdr:spPr>
        <a:xfrm>
          <a:off x="4775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134620</xdr:rowOff>
    </xdr:from>
    <xdr:to>
      <xdr:col>19</xdr:col>
      <xdr:colOff>187325</xdr:colOff>
      <xdr:row>78</xdr:row>
      <xdr:rowOff>157480</xdr:rowOff>
    </xdr:to>
    <xdr:cxnSp macro="">
      <xdr:nvCxnSpPr>
        <xdr:cNvPr id="374" name="直線コネクタ 373"/>
        <xdr:cNvCxnSpPr/>
      </xdr:nvCxnSpPr>
      <xdr:spPr>
        <a:xfrm flipV="1">
          <a:off x="3098800" y="13507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5" name="フローチャート: 判断 374"/>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12716</xdr:rowOff>
    </xdr:from>
    <xdr:ext cx="736600" cy="259045"/>
    <xdr:sp macro="" textlink="">
      <xdr:nvSpPr>
        <xdr:cNvPr id="376" name="テキスト ボックス 375"/>
        <xdr:cNvSpPr txBox="1"/>
      </xdr:nvSpPr>
      <xdr:spPr>
        <a:xfrm>
          <a:off x="3606800" y="13042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88900</xdr:rowOff>
    </xdr:from>
    <xdr:to>
      <xdr:col>15</xdr:col>
      <xdr:colOff>98425</xdr:colOff>
      <xdr:row>78</xdr:row>
      <xdr:rowOff>157480</xdr:rowOff>
    </xdr:to>
    <xdr:cxnSp macro="">
      <xdr:nvCxnSpPr>
        <xdr:cNvPr id="377" name="直線コネクタ 376"/>
        <xdr:cNvCxnSpPr/>
      </xdr:nvCxnSpPr>
      <xdr:spPr>
        <a:xfrm>
          <a:off x="2209800" y="13462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8" name="フローチャート: 判断 377"/>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379" name="テキスト ボックス 378"/>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88900</xdr:rowOff>
    </xdr:from>
    <xdr:to>
      <xdr:col>11</xdr:col>
      <xdr:colOff>9525</xdr:colOff>
      <xdr:row>78</xdr:row>
      <xdr:rowOff>96520</xdr:rowOff>
    </xdr:to>
    <xdr:cxnSp macro="">
      <xdr:nvCxnSpPr>
        <xdr:cNvPr id="380" name="直線コネクタ 379"/>
        <xdr:cNvCxnSpPr/>
      </xdr:nvCxnSpPr>
      <xdr:spPr>
        <a:xfrm flipV="1">
          <a:off x="1320800" y="13462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1" name="フローチャート: 判断 380"/>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82" name="テキスト ボックス 381"/>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3" name="フローチャート: 判断 382"/>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81297</xdr:rowOff>
    </xdr:from>
    <xdr:ext cx="762000" cy="259045"/>
    <xdr:sp macro="" textlink="">
      <xdr:nvSpPr>
        <xdr:cNvPr id="384" name="テキスト ボックス 383"/>
        <xdr:cNvSpPr txBox="1"/>
      </xdr:nvSpPr>
      <xdr:spPr>
        <a:xfrm>
          <a:off x="939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90" name="楕円 389"/>
        <xdr:cNvSpPr/>
      </xdr:nvSpPr>
      <xdr:spPr>
        <a:xfrm>
          <a:off x="47752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158766</xdr:rowOff>
    </xdr:from>
    <xdr:ext cx="762000" cy="259045"/>
    <xdr:sp macro="" textlink="">
      <xdr:nvSpPr>
        <xdr:cNvPr id="391" name="公債費該当値テキスト"/>
        <xdr:cNvSpPr txBox="1"/>
      </xdr:nvSpPr>
      <xdr:spPr>
        <a:xfrm>
          <a:off x="49149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83820</xdr:rowOff>
    </xdr:from>
    <xdr:to>
      <xdr:col>20</xdr:col>
      <xdr:colOff>38100</xdr:colOff>
      <xdr:row>79</xdr:row>
      <xdr:rowOff>13970</xdr:rowOff>
    </xdr:to>
    <xdr:sp macro="" textlink="">
      <xdr:nvSpPr>
        <xdr:cNvPr id="392" name="楕円 391"/>
        <xdr:cNvSpPr/>
      </xdr:nvSpPr>
      <xdr:spPr>
        <a:xfrm>
          <a:off x="3937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170197</xdr:rowOff>
    </xdr:from>
    <xdr:ext cx="736600" cy="259045"/>
    <xdr:sp macro="" textlink="">
      <xdr:nvSpPr>
        <xdr:cNvPr id="393" name="テキスト ボックス 392"/>
        <xdr:cNvSpPr txBox="1"/>
      </xdr:nvSpPr>
      <xdr:spPr>
        <a:xfrm>
          <a:off x="3606800" y="1354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106680</xdr:rowOff>
    </xdr:from>
    <xdr:to>
      <xdr:col>15</xdr:col>
      <xdr:colOff>149225</xdr:colOff>
      <xdr:row>79</xdr:row>
      <xdr:rowOff>36830</xdr:rowOff>
    </xdr:to>
    <xdr:sp macro="" textlink="">
      <xdr:nvSpPr>
        <xdr:cNvPr id="394" name="楕円 393"/>
        <xdr:cNvSpPr/>
      </xdr:nvSpPr>
      <xdr:spPr>
        <a:xfrm>
          <a:off x="3048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21607</xdr:rowOff>
    </xdr:from>
    <xdr:ext cx="762000" cy="259045"/>
    <xdr:sp macro="" textlink="">
      <xdr:nvSpPr>
        <xdr:cNvPr id="395" name="テキスト ボックス 394"/>
        <xdr:cNvSpPr txBox="1"/>
      </xdr:nvSpPr>
      <xdr:spPr>
        <a:xfrm>
          <a:off x="2717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38100</xdr:rowOff>
    </xdr:from>
    <xdr:to>
      <xdr:col>11</xdr:col>
      <xdr:colOff>60325</xdr:colOff>
      <xdr:row>78</xdr:row>
      <xdr:rowOff>139700</xdr:rowOff>
    </xdr:to>
    <xdr:sp macro="" textlink="">
      <xdr:nvSpPr>
        <xdr:cNvPr id="396" name="楕円 395"/>
        <xdr:cNvSpPr/>
      </xdr:nvSpPr>
      <xdr:spPr>
        <a:xfrm>
          <a:off x="2159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124477</xdr:rowOff>
    </xdr:from>
    <xdr:ext cx="762000" cy="259045"/>
    <xdr:sp macro="" textlink="">
      <xdr:nvSpPr>
        <xdr:cNvPr id="397" name="テキスト ボックス 396"/>
        <xdr:cNvSpPr txBox="1"/>
      </xdr:nvSpPr>
      <xdr:spPr>
        <a:xfrm>
          <a:off x="1828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45720</xdr:rowOff>
    </xdr:from>
    <xdr:to>
      <xdr:col>6</xdr:col>
      <xdr:colOff>171450</xdr:colOff>
      <xdr:row>78</xdr:row>
      <xdr:rowOff>147320</xdr:rowOff>
    </xdr:to>
    <xdr:sp macro="" textlink="">
      <xdr:nvSpPr>
        <xdr:cNvPr id="398" name="楕円 397"/>
        <xdr:cNvSpPr/>
      </xdr:nvSpPr>
      <xdr:spPr>
        <a:xfrm>
          <a:off x="1270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132097</xdr:rowOff>
    </xdr:from>
    <xdr:ext cx="762000" cy="259045"/>
    <xdr:sp macro="" textlink="">
      <xdr:nvSpPr>
        <xdr:cNvPr id="399" name="テキスト ボックス 398"/>
        <xdr:cNvSpPr txBox="1"/>
      </xdr:nvSpPr>
      <xdr:spPr>
        <a:xfrm>
          <a:off x="939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物件費、扶助費、補助費等において類似団体の平均値を上回っている。前述した取組みを実施し、歳入・歳出両面から、持続可能な財政運営に取り組む。</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19558</xdr:rowOff>
    </xdr:from>
    <xdr:to>
      <xdr:col>82</xdr:col>
      <xdr:colOff>107950</xdr:colOff>
      <xdr:row>80</xdr:row>
      <xdr:rowOff>76708</xdr:rowOff>
    </xdr:to>
    <xdr:cxnSp macro="">
      <xdr:nvCxnSpPr>
        <xdr:cNvPr id="425" name="直線コネクタ 424"/>
        <xdr:cNvCxnSpPr/>
      </xdr:nvCxnSpPr>
      <xdr:spPr>
        <a:xfrm flipV="1">
          <a:off x="16510000" y="1287830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6"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7" name="直線コネクタ 426"/>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105935</xdr:rowOff>
    </xdr:from>
    <xdr:ext cx="762000" cy="259045"/>
    <xdr:sp macro="" textlink="">
      <xdr:nvSpPr>
        <xdr:cNvPr id="428" name="公債費以外最大値テキスト"/>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19558</xdr:rowOff>
    </xdr:from>
    <xdr:to>
      <xdr:col>82</xdr:col>
      <xdr:colOff>196850</xdr:colOff>
      <xdr:row>75</xdr:row>
      <xdr:rowOff>19558</xdr:rowOff>
    </xdr:to>
    <xdr:cxnSp macro="">
      <xdr:nvCxnSpPr>
        <xdr:cNvPr id="429" name="直線コネクタ 428"/>
        <xdr:cNvCxnSpPr/>
      </xdr:nvCxnSpPr>
      <xdr:spPr>
        <a:xfrm>
          <a:off x="16421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106426</xdr:rowOff>
    </xdr:from>
    <xdr:to>
      <xdr:col>82</xdr:col>
      <xdr:colOff>107950</xdr:colOff>
      <xdr:row>78</xdr:row>
      <xdr:rowOff>53848</xdr:rowOff>
    </xdr:to>
    <xdr:cxnSp macro="">
      <xdr:nvCxnSpPr>
        <xdr:cNvPr id="430" name="直線コネクタ 429"/>
        <xdr:cNvCxnSpPr/>
      </xdr:nvCxnSpPr>
      <xdr:spPr>
        <a:xfrm flipV="1">
          <a:off x="15671800" y="1330807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152164</xdr:rowOff>
    </xdr:from>
    <xdr:ext cx="762000" cy="259045"/>
    <xdr:sp macro="" textlink="">
      <xdr:nvSpPr>
        <xdr:cNvPr id="431" name="公債費以外平均値テキスト"/>
        <xdr:cNvSpPr txBox="1"/>
      </xdr:nvSpPr>
      <xdr:spPr>
        <a:xfrm>
          <a:off x="16598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2" name="フローチャート: 判断 431"/>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53848</xdr:rowOff>
    </xdr:from>
    <xdr:to>
      <xdr:col>78</xdr:col>
      <xdr:colOff>69850</xdr:colOff>
      <xdr:row>79</xdr:row>
      <xdr:rowOff>24130</xdr:rowOff>
    </xdr:to>
    <xdr:cxnSp macro="">
      <xdr:nvCxnSpPr>
        <xdr:cNvPr id="433" name="直線コネクタ 432"/>
        <xdr:cNvCxnSpPr/>
      </xdr:nvCxnSpPr>
      <xdr:spPr>
        <a:xfrm flipV="1">
          <a:off x="14782800" y="1342694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4" name="フローチャート: 判断 433"/>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5" name="テキスト ボックス 434"/>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53848</xdr:rowOff>
    </xdr:from>
    <xdr:to>
      <xdr:col>73</xdr:col>
      <xdr:colOff>180975</xdr:colOff>
      <xdr:row>79</xdr:row>
      <xdr:rowOff>24130</xdr:rowOff>
    </xdr:to>
    <xdr:cxnSp macro="">
      <xdr:nvCxnSpPr>
        <xdr:cNvPr id="436" name="直線コネクタ 435"/>
        <xdr:cNvCxnSpPr/>
      </xdr:nvCxnSpPr>
      <xdr:spPr>
        <a:xfrm>
          <a:off x="13893800" y="1342694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7" name="フローチャート: 判断 436"/>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41673</xdr:rowOff>
    </xdr:from>
    <xdr:ext cx="762000" cy="259045"/>
    <xdr:sp macro="" textlink="">
      <xdr:nvSpPr>
        <xdr:cNvPr id="438" name="テキスト ボックス 437"/>
        <xdr:cNvSpPr txBox="1"/>
      </xdr:nvSpPr>
      <xdr:spPr>
        <a:xfrm>
          <a:off x="14401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21844</xdr:rowOff>
    </xdr:from>
    <xdr:to>
      <xdr:col>69</xdr:col>
      <xdr:colOff>92075</xdr:colOff>
      <xdr:row>78</xdr:row>
      <xdr:rowOff>53848</xdr:rowOff>
    </xdr:to>
    <xdr:cxnSp macro="">
      <xdr:nvCxnSpPr>
        <xdr:cNvPr id="439" name="直線コネクタ 438"/>
        <xdr:cNvCxnSpPr/>
      </xdr:nvCxnSpPr>
      <xdr:spPr>
        <a:xfrm>
          <a:off x="13004800" y="133949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0" name="フローチャート: 判断 439"/>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41" name="テキスト ボックス 440"/>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2" name="フローチャート: 判断 441"/>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3" name="テキスト ボックス 442"/>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49" name="楕円 448"/>
        <xdr:cNvSpPr/>
      </xdr:nvSpPr>
      <xdr:spPr>
        <a:xfrm>
          <a:off x="16459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27703</xdr:rowOff>
    </xdr:from>
    <xdr:ext cx="762000" cy="259045"/>
    <xdr:sp macro="" textlink="">
      <xdr:nvSpPr>
        <xdr:cNvPr id="450" name="公債費以外該当値テキスト"/>
        <xdr:cNvSpPr txBox="1"/>
      </xdr:nvSpPr>
      <xdr:spPr>
        <a:xfrm>
          <a:off x="165989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xdr:rowOff>
    </xdr:from>
    <xdr:to>
      <xdr:col>78</xdr:col>
      <xdr:colOff>120650</xdr:colOff>
      <xdr:row>78</xdr:row>
      <xdr:rowOff>104648</xdr:rowOff>
    </xdr:to>
    <xdr:sp macro="" textlink="">
      <xdr:nvSpPr>
        <xdr:cNvPr id="451" name="楕円 450"/>
        <xdr:cNvSpPr/>
      </xdr:nvSpPr>
      <xdr:spPr>
        <a:xfrm>
          <a:off x="15621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52" name="テキスト ボックス 451"/>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144780</xdr:rowOff>
    </xdr:from>
    <xdr:to>
      <xdr:col>74</xdr:col>
      <xdr:colOff>31750</xdr:colOff>
      <xdr:row>79</xdr:row>
      <xdr:rowOff>74930</xdr:rowOff>
    </xdr:to>
    <xdr:sp macro="" textlink="">
      <xdr:nvSpPr>
        <xdr:cNvPr id="453" name="楕円 452"/>
        <xdr:cNvSpPr/>
      </xdr:nvSpPr>
      <xdr:spPr>
        <a:xfrm>
          <a:off x="14732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59707</xdr:rowOff>
    </xdr:from>
    <xdr:ext cx="762000" cy="259045"/>
    <xdr:sp macro="" textlink="">
      <xdr:nvSpPr>
        <xdr:cNvPr id="454" name="テキスト ボックス 453"/>
        <xdr:cNvSpPr txBox="1"/>
      </xdr:nvSpPr>
      <xdr:spPr>
        <a:xfrm>
          <a:off x="14401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3048</xdr:rowOff>
    </xdr:from>
    <xdr:to>
      <xdr:col>69</xdr:col>
      <xdr:colOff>142875</xdr:colOff>
      <xdr:row>78</xdr:row>
      <xdr:rowOff>104648</xdr:rowOff>
    </xdr:to>
    <xdr:sp macro="" textlink="">
      <xdr:nvSpPr>
        <xdr:cNvPr id="455" name="楕円 454"/>
        <xdr:cNvSpPr/>
      </xdr:nvSpPr>
      <xdr:spPr>
        <a:xfrm>
          <a:off x="13843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56" name="テキスト ボックス 455"/>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142494</xdr:rowOff>
    </xdr:from>
    <xdr:to>
      <xdr:col>65</xdr:col>
      <xdr:colOff>53975</xdr:colOff>
      <xdr:row>78</xdr:row>
      <xdr:rowOff>72644</xdr:rowOff>
    </xdr:to>
    <xdr:sp macro="" textlink="">
      <xdr:nvSpPr>
        <xdr:cNvPr id="457" name="楕円 456"/>
        <xdr:cNvSpPr/>
      </xdr:nvSpPr>
      <xdr:spPr>
        <a:xfrm>
          <a:off x="12954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57421</xdr:rowOff>
    </xdr:from>
    <xdr:ext cx="762000" cy="259045"/>
    <xdr:sp macro="" textlink="">
      <xdr:nvSpPr>
        <xdr:cNvPr id="458" name="テキスト ボックス 457"/>
        <xdr:cNvSpPr txBox="1"/>
      </xdr:nvSpPr>
      <xdr:spPr>
        <a:xfrm>
          <a:off x="12623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83368</xdr:rowOff>
    </xdr:from>
    <xdr:to>
      <xdr:col>29</xdr:col>
      <xdr:colOff>127000</xdr:colOff>
      <xdr:row>19</xdr:row>
      <xdr:rowOff>150256</xdr:rowOff>
    </xdr:to>
    <xdr:cxnSp macro="">
      <xdr:nvCxnSpPr>
        <xdr:cNvPr id="43" name="直線コネクタ 42"/>
        <xdr:cNvCxnSpPr/>
      </xdr:nvCxnSpPr>
      <xdr:spPr bwMode="auto">
        <a:xfrm flipV="1">
          <a:off x="5651500" y="2016943"/>
          <a:ext cx="0" cy="14384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122333</xdr:rowOff>
    </xdr:from>
    <xdr:ext cx="762000" cy="259045"/>
    <xdr:sp macro="" textlink="">
      <xdr:nvSpPr>
        <xdr:cNvPr id="44" name="人口1人当たり決算額の推移最小値テキスト130"/>
        <xdr:cNvSpPr txBox="1"/>
      </xdr:nvSpPr>
      <xdr:spPr>
        <a:xfrm>
          <a:off x="5740400" y="34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150256</xdr:rowOff>
    </xdr:from>
    <xdr:to>
      <xdr:col>30</xdr:col>
      <xdr:colOff>25400</xdr:colOff>
      <xdr:row>19</xdr:row>
      <xdr:rowOff>150256</xdr:rowOff>
    </xdr:to>
    <xdr:cxnSp macro="">
      <xdr:nvCxnSpPr>
        <xdr:cNvPr id="45" name="直線コネクタ 44"/>
        <xdr:cNvCxnSpPr/>
      </xdr:nvCxnSpPr>
      <xdr:spPr bwMode="auto">
        <a:xfrm>
          <a:off x="5562600" y="3455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169745</xdr:rowOff>
    </xdr:from>
    <xdr:ext cx="762000" cy="259045"/>
    <xdr:sp macro="" textlink="">
      <xdr:nvSpPr>
        <xdr:cNvPr id="46" name="人口1人当たり決算額の推移最大値テキスト130"/>
        <xdr:cNvSpPr txBox="1"/>
      </xdr:nvSpPr>
      <xdr:spPr>
        <a:xfrm>
          <a:off x="5740400" y="17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83368</xdr:rowOff>
    </xdr:from>
    <xdr:to>
      <xdr:col>30</xdr:col>
      <xdr:colOff>25400</xdr:colOff>
      <xdr:row>11</xdr:row>
      <xdr:rowOff>83368</xdr:rowOff>
    </xdr:to>
    <xdr:cxnSp macro="">
      <xdr:nvCxnSpPr>
        <xdr:cNvPr id="47" name="直線コネクタ 46"/>
        <xdr:cNvCxnSpPr/>
      </xdr:nvCxnSpPr>
      <xdr:spPr bwMode="auto">
        <a:xfrm>
          <a:off x="5562600" y="2016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63983</xdr:rowOff>
    </xdr:from>
    <xdr:to>
      <xdr:col>29</xdr:col>
      <xdr:colOff>127000</xdr:colOff>
      <xdr:row>16</xdr:row>
      <xdr:rowOff>148473</xdr:rowOff>
    </xdr:to>
    <xdr:cxnSp macro="">
      <xdr:nvCxnSpPr>
        <xdr:cNvPr id="48" name="直線コネクタ 47"/>
        <xdr:cNvCxnSpPr/>
      </xdr:nvCxnSpPr>
      <xdr:spPr bwMode="auto">
        <a:xfrm flipV="1">
          <a:off x="5003800" y="2854808"/>
          <a:ext cx="647700" cy="84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150959</xdr:rowOff>
    </xdr:from>
    <xdr:ext cx="762000" cy="259045"/>
    <xdr:sp macro="" textlink="">
      <xdr:nvSpPr>
        <xdr:cNvPr id="49" name="人口1人当たり決算額の推移平均値テキスト130"/>
        <xdr:cNvSpPr txBox="1"/>
      </xdr:nvSpPr>
      <xdr:spPr>
        <a:xfrm>
          <a:off x="5740400" y="2598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134432</xdr:rowOff>
    </xdr:from>
    <xdr:to>
      <xdr:col>29</xdr:col>
      <xdr:colOff>177800</xdr:colOff>
      <xdr:row>16</xdr:row>
      <xdr:rowOff>64582</xdr:rowOff>
    </xdr:to>
    <xdr:sp macro="" textlink="">
      <xdr:nvSpPr>
        <xdr:cNvPr id="50" name="フローチャート: 判断 49"/>
        <xdr:cNvSpPr/>
      </xdr:nvSpPr>
      <xdr:spPr bwMode="auto">
        <a:xfrm>
          <a:off x="5600700" y="2753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148473</xdr:rowOff>
    </xdr:from>
    <xdr:to>
      <xdr:col>26</xdr:col>
      <xdr:colOff>50800</xdr:colOff>
      <xdr:row>17</xdr:row>
      <xdr:rowOff>9027</xdr:rowOff>
    </xdr:to>
    <xdr:cxnSp macro="">
      <xdr:nvCxnSpPr>
        <xdr:cNvPr id="51" name="直線コネクタ 50"/>
        <xdr:cNvCxnSpPr/>
      </xdr:nvCxnSpPr>
      <xdr:spPr bwMode="auto">
        <a:xfrm flipV="1">
          <a:off x="4305300" y="2939298"/>
          <a:ext cx="698500" cy="32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164516</xdr:rowOff>
    </xdr:from>
    <xdr:to>
      <xdr:col>26</xdr:col>
      <xdr:colOff>101600</xdr:colOff>
      <xdr:row>16</xdr:row>
      <xdr:rowOff>94666</xdr:rowOff>
    </xdr:to>
    <xdr:sp macro="" textlink="">
      <xdr:nvSpPr>
        <xdr:cNvPr id="52" name="フローチャート: 判断 51"/>
        <xdr:cNvSpPr/>
      </xdr:nvSpPr>
      <xdr:spPr bwMode="auto">
        <a:xfrm>
          <a:off x="49530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104843</xdr:rowOff>
    </xdr:from>
    <xdr:ext cx="736600" cy="259045"/>
    <xdr:sp macro="" textlink="">
      <xdr:nvSpPr>
        <xdr:cNvPr id="53" name="テキスト ボックス 52"/>
        <xdr:cNvSpPr txBox="1"/>
      </xdr:nvSpPr>
      <xdr:spPr>
        <a:xfrm>
          <a:off x="4622800" y="255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167173</xdr:rowOff>
    </xdr:from>
    <xdr:to>
      <xdr:col>22</xdr:col>
      <xdr:colOff>114300</xdr:colOff>
      <xdr:row>17</xdr:row>
      <xdr:rowOff>9027</xdr:rowOff>
    </xdr:to>
    <xdr:cxnSp macro="">
      <xdr:nvCxnSpPr>
        <xdr:cNvPr id="54" name="直線コネクタ 53"/>
        <xdr:cNvCxnSpPr/>
      </xdr:nvCxnSpPr>
      <xdr:spPr bwMode="auto">
        <a:xfrm>
          <a:off x="3606800" y="2957998"/>
          <a:ext cx="698500" cy="13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60457</xdr:rowOff>
    </xdr:from>
    <xdr:to>
      <xdr:col>22</xdr:col>
      <xdr:colOff>165100</xdr:colOff>
      <xdr:row>16</xdr:row>
      <xdr:rowOff>162057</xdr:rowOff>
    </xdr:to>
    <xdr:sp macro="" textlink="">
      <xdr:nvSpPr>
        <xdr:cNvPr id="55" name="フローチャート: 判断 54"/>
        <xdr:cNvSpPr/>
      </xdr:nvSpPr>
      <xdr:spPr bwMode="auto">
        <a:xfrm>
          <a:off x="42545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784</xdr:rowOff>
    </xdr:from>
    <xdr:ext cx="762000" cy="259045"/>
    <xdr:sp macro="" textlink="">
      <xdr:nvSpPr>
        <xdr:cNvPr id="56" name="テキスト ボックス 55"/>
        <xdr:cNvSpPr txBox="1"/>
      </xdr:nvSpPr>
      <xdr:spPr>
        <a:xfrm>
          <a:off x="3924300" y="262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167173</xdr:rowOff>
    </xdr:from>
    <xdr:to>
      <xdr:col>18</xdr:col>
      <xdr:colOff>177800</xdr:colOff>
      <xdr:row>17</xdr:row>
      <xdr:rowOff>20274</xdr:rowOff>
    </xdr:to>
    <xdr:cxnSp macro="">
      <xdr:nvCxnSpPr>
        <xdr:cNvPr id="57" name="直線コネクタ 56"/>
        <xdr:cNvCxnSpPr/>
      </xdr:nvCxnSpPr>
      <xdr:spPr bwMode="auto">
        <a:xfrm flipV="1">
          <a:off x="2908300" y="2957998"/>
          <a:ext cx="698500" cy="24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107503</xdr:rowOff>
    </xdr:from>
    <xdr:to>
      <xdr:col>19</xdr:col>
      <xdr:colOff>38100</xdr:colOff>
      <xdr:row>17</xdr:row>
      <xdr:rowOff>37653</xdr:rowOff>
    </xdr:to>
    <xdr:sp macro="" textlink="">
      <xdr:nvSpPr>
        <xdr:cNvPr id="58" name="フローチャート: 判断 57"/>
        <xdr:cNvSpPr/>
      </xdr:nvSpPr>
      <xdr:spPr bwMode="auto">
        <a:xfrm>
          <a:off x="3556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47830</xdr:rowOff>
    </xdr:from>
    <xdr:ext cx="762000" cy="259045"/>
    <xdr:sp macro="" textlink="">
      <xdr:nvSpPr>
        <xdr:cNvPr id="59" name="テキスト ボックス 58"/>
        <xdr:cNvSpPr txBox="1"/>
      </xdr:nvSpPr>
      <xdr:spPr>
        <a:xfrm>
          <a:off x="3225800" y="266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126797</xdr:rowOff>
    </xdr:from>
    <xdr:to>
      <xdr:col>15</xdr:col>
      <xdr:colOff>101600</xdr:colOff>
      <xdr:row>17</xdr:row>
      <xdr:rowOff>56947</xdr:rowOff>
    </xdr:to>
    <xdr:sp macro="" textlink="">
      <xdr:nvSpPr>
        <xdr:cNvPr id="60" name="フローチャート: 判断 59"/>
        <xdr:cNvSpPr/>
      </xdr:nvSpPr>
      <xdr:spPr bwMode="auto">
        <a:xfrm>
          <a:off x="2857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67124</xdr:rowOff>
    </xdr:from>
    <xdr:ext cx="762000" cy="259045"/>
    <xdr:sp macro="" textlink="">
      <xdr:nvSpPr>
        <xdr:cNvPr id="61" name="テキスト ボックス 60"/>
        <xdr:cNvSpPr txBox="1"/>
      </xdr:nvSpPr>
      <xdr:spPr>
        <a:xfrm>
          <a:off x="25273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13183</xdr:rowOff>
    </xdr:from>
    <xdr:to>
      <xdr:col>29</xdr:col>
      <xdr:colOff>177800</xdr:colOff>
      <xdr:row>16</xdr:row>
      <xdr:rowOff>114783</xdr:rowOff>
    </xdr:to>
    <xdr:sp macro="" textlink="">
      <xdr:nvSpPr>
        <xdr:cNvPr id="67" name="楕円 66"/>
        <xdr:cNvSpPr/>
      </xdr:nvSpPr>
      <xdr:spPr bwMode="auto">
        <a:xfrm>
          <a:off x="5600700" y="2804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156710</xdr:rowOff>
    </xdr:from>
    <xdr:ext cx="762000" cy="259045"/>
    <xdr:sp macro="" textlink="">
      <xdr:nvSpPr>
        <xdr:cNvPr id="68" name="人口1人当たり決算額の推移該当値テキスト130"/>
        <xdr:cNvSpPr txBox="1"/>
      </xdr:nvSpPr>
      <xdr:spPr>
        <a:xfrm>
          <a:off x="5740400" y="277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97673</xdr:rowOff>
    </xdr:from>
    <xdr:to>
      <xdr:col>26</xdr:col>
      <xdr:colOff>101600</xdr:colOff>
      <xdr:row>17</xdr:row>
      <xdr:rowOff>27823</xdr:rowOff>
    </xdr:to>
    <xdr:sp macro="" textlink="">
      <xdr:nvSpPr>
        <xdr:cNvPr id="69" name="楕円 68"/>
        <xdr:cNvSpPr/>
      </xdr:nvSpPr>
      <xdr:spPr bwMode="auto">
        <a:xfrm>
          <a:off x="4953000" y="2888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12600</xdr:rowOff>
    </xdr:from>
    <xdr:ext cx="736600" cy="259045"/>
    <xdr:sp macro="" textlink="">
      <xdr:nvSpPr>
        <xdr:cNvPr id="70" name="テキスト ボックス 69"/>
        <xdr:cNvSpPr txBox="1"/>
      </xdr:nvSpPr>
      <xdr:spPr>
        <a:xfrm>
          <a:off x="4622800" y="2974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129677</xdr:rowOff>
    </xdr:from>
    <xdr:to>
      <xdr:col>22</xdr:col>
      <xdr:colOff>165100</xdr:colOff>
      <xdr:row>17</xdr:row>
      <xdr:rowOff>59827</xdr:rowOff>
    </xdr:to>
    <xdr:sp macro="" textlink="">
      <xdr:nvSpPr>
        <xdr:cNvPr id="71" name="楕円 70"/>
        <xdr:cNvSpPr/>
      </xdr:nvSpPr>
      <xdr:spPr bwMode="auto">
        <a:xfrm>
          <a:off x="4254500" y="2920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44604</xdr:rowOff>
    </xdr:from>
    <xdr:ext cx="762000" cy="259045"/>
    <xdr:sp macro="" textlink="">
      <xdr:nvSpPr>
        <xdr:cNvPr id="72" name="テキスト ボックス 71"/>
        <xdr:cNvSpPr txBox="1"/>
      </xdr:nvSpPr>
      <xdr:spPr>
        <a:xfrm>
          <a:off x="3924300" y="3006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116373</xdr:rowOff>
    </xdr:from>
    <xdr:to>
      <xdr:col>19</xdr:col>
      <xdr:colOff>38100</xdr:colOff>
      <xdr:row>17</xdr:row>
      <xdr:rowOff>46523</xdr:rowOff>
    </xdr:to>
    <xdr:sp macro="" textlink="">
      <xdr:nvSpPr>
        <xdr:cNvPr id="73" name="楕円 72"/>
        <xdr:cNvSpPr/>
      </xdr:nvSpPr>
      <xdr:spPr bwMode="auto">
        <a:xfrm>
          <a:off x="3556000" y="2907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31300</xdr:rowOff>
    </xdr:from>
    <xdr:ext cx="762000" cy="259045"/>
    <xdr:sp macro="" textlink="">
      <xdr:nvSpPr>
        <xdr:cNvPr id="74" name="テキスト ボックス 73"/>
        <xdr:cNvSpPr txBox="1"/>
      </xdr:nvSpPr>
      <xdr:spPr>
        <a:xfrm>
          <a:off x="3225800" y="299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140924</xdr:rowOff>
    </xdr:from>
    <xdr:to>
      <xdr:col>15</xdr:col>
      <xdr:colOff>101600</xdr:colOff>
      <xdr:row>17</xdr:row>
      <xdr:rowOff>71074</xdr:rowOff>
    </xdr:to>
    <xdr:sp macro="" textlink="">
      <xdr:nvSpPr>
        <xdr:cNvPr id="75" name="楕円 74"/>
        <xdr:cNvSpPr/>
      </xdr:nvSpPr>
      <xdr:spPr bwMode="auto">
        <a:xfrm>
          <a:off x="2857500" y="2931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55851</xdr:rowOff>
    </xdr:from>
    <xdr:ext cx="762000" cy="259045"/>
    <xdr:sp macro="" textlink="">
      <xdr:nvSpPr>
        <xdr:cNvPr id="76" name="テキスト ボックス 75"/>
        <xdr:cNvSpPr txBox="1"/>
      </xdr:nvSpPr>
      <xdr:spPr>
        <a:xfrm>
          <a:off x="2527300" y="301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201371</xdr:rowOff>
    </xdr:from>
    <xdr:to>
      <xdr:col>29</xdr:col>
      <xdr:colOff>127000</xdr:colOff>
      <xdr:row>37</xdr:row>
      <xdr:rowOff>212001</xdr:rowOff>
    </xdr:to>
    <xdr:cxnSp macro="">
      <xdr:nvCxnSpPr>
        <xdr:cNvPr id="104" name="直線コネクタ 103"/>
        <xdr:cNvCxnSpPr/>
      </xdr:nvCxnSpPr>
      <xdr:spPr bwMode="auto">
        <a:xfrm flipV="1">
          <a:off x="5651500" y="6125921"/>
          <a:ext cx="0" cy="1210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184078</xdr:rowOff>
    </xdr:from>
    <xdr:ext cx="762000" cy="259045"/>
    <xdr:sp macro="" textlink="">
      <xdr:nvSpPr>
        <xdr:cNvPr id="105" name="人口1人当たり決算額の推移最小値テキスト445"/>
        <xdr:cNvSpPr txBox="1"/>
      </xdr:nvSpPr>
      <xdr:spPr>
        <a:xfrm>
          <a:off x="5740400" y="73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212001</xdr:rowOff>
    </xdr:from>
    <xdr:to>
      <xdr:col>30</xdr:col>
      <xdr:colOff>25400</xdr:colOff>
      <xdr:row>37</xdr:row>
      <xdr:rowOff>212001</xdr:rowOff>
    </xdr:to>
    <xdr:cxnSp macro="">
      <xdr:nvCxnSpPr>
        <xdr:cNvPr id="106" name="直線コネクタ 105"/>
        <xdr:cNvCxnSpPr/>
      </xdr:nvCxnSpPr>
      <xdr:spPr bwMode="auto">
        <a:xfrm>
          <a:off x="5562600" y="7336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116298</xdr:rowOff>
    </xdr:from>
    <xdr:ext cx="762000" cy="259045"/>
    <xdr:sp macro="" textlink="">
      <xdr:nvSpPr>
        <xdr:cNvPr id="107" name="人口1人当たり決算額の推移最大値テキスト445"/>
        <xdr:cNvSpPr txBox="1"/>
      </xdr:nvSpPr>
      <xdr:spPr>
        <a:xfrm>
          <a:off x="5740400" y="5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201371</xdr:rowOff>
    </xdr:from>
    <xdr:to>
      <xdr:col>30</xdr:col>
      <xdr:colOff>25400</xdr:colOff>
      <xdr:row>33</xdr:row>
      <xdr:rowOff>201371</xdr:rowOff>
    </xdr:to>
    <xdr:cxnSp macro="">
      <xdr:nvCxnSpPr>
        <xdr:cNvPr id="108" name="直線コネクタ 107"/>
        <xdr:cNvCxnSpPr/>
      </xdr:nvCxnSpPr>
      <xdr:spPr bwMode="auto">
        <a:xfrm>
          <a:off x="5562600" y="6125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286524</xdr:rowOff>
    </xdr:from>
    <xdr:to>
      <xdr:col>29</xdr:col>
      <xdr:colOff>127000</xdr:colOff>
      <xdr:row>35</xdr:row>
      <xdr:rowOff>318605</xdr:rowOff>
    </xdr:to>
    <xdr:cxnSp macro="">
      <xdr:nvCxnSpPr>
        <xdr:cNvPr id="109" name="直線コネクタ 108"/>
        <xdr:cNvCxnSpPr/>
      </xdr:nvCxnSpPr>
      <xdr:spPr bwMode="auto">
        <a:xfrm>
          <a:off x="5003800" y="6896874"/>
          <a:ext cx="647700" cy="32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310773</xdr:rowOff>
    </xdr:from>
    <xdr:ext cx="762000" cy="259045"/>
    <xdr:sp macro="" textlink="">
      <xdr:nvSpPr>
        <xdr:cNvPr id="110" name="人口1人当たり決算額の推移平均値テキスト445"/>
        <xdr:cNvSpPr txBox="1"/>
      </xdr:nvSpPr>
      <xdr:spPr>
        <a:xfrm>
          <a:off x="5740400" y="6578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122796</xdr:rowOff>
    </xdr:from>
    <xdr:to>
      <xdr:col>29</xdr:col>
      <xdr:colOff>177800</xdr:colOff>
      <xdr:row>35</xdr:row>
      <xdr:rowOff>224396</xdr:rowOff>
    </xdr:to>
    <xdr:sp macro="" textlink="">
      <xdr:nvSpPr>
        <xdr:cNvPr id="111" name="フローチャート: 判断 110"/>
        <xdr:cNvSpPr/>
      </xdr:nvSpPr>
      <xdr:spPr bwMode="auto">
        <a:xfrm>
          <a:off x="56007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286524</xdr:rowOff>
    </xdr:from>
    <xdr:to>
      <xdr:col>26</xdr:col>
      <xdr:colOff>50800</xdr:colOff>
      <xdr:row>35</xdr:row>
      <xdr:rowOff>296088</xdr:rowOff>
    </xdr:to>
    <xdr:cxnSp macro="">
      <xdr:nvCxnSpPr>
        <xdr:cNvPr id="112" name="直線コネクタ 111"/>
        <xdr:cNvCxnSpPr/>
      </xdr:nvCxnSpPr>
      <xdr:spPr bwMode="auto">
        <a:xfrm flipV="1">
          <a:off x="4305300" y="6896874"/>
          <a:ext cx="698500" cy="9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129578</xdr:rowOff>
    </xdr:from>
    <xdr:to>
      <xdr:col>26</xdr:col>
      <xdr:colOff>101600</xdr:colOff>
      <xdr:row>35</xdr:row>
      <xdr:rowOff>231178</xdr:rowOff>
    </xdr:to>
    <xdr:sp macro="" textlink="">
      <xdr:nvSpPr>
        <xdr:cNvPr id="113" name="フローチャート: 判断 112"/>
        <xdr:cNvSpPr/>
      </xdr:nvSpPr>
      <xdr:spPr bwMode="auto">
        <a:xfrm>
          <a:off x="4953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241355</xdr:rowOff>
    </xdr:from>
    <xdr:ext cx="736600" cy="259045"/>
    <xdr:sp macro="" textlink="">
      <xdr:nvSpPr>
        <xdr:cNvPr id="114" name="テキスト ボックス 113"/>
        <xdr:cNvSpPr txBox="1"/>
      </xdr:nvSpPr>
      <xdr:spPr>
        <a:xfrm>
          <a:off x="4622800" y="650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296088</xdr:rowOff>
    </xdr:from>
    <xdr:to>
      <xdr:col>22</xdr:col>
      <xdr:colOff>114300</xdr:colOff>
      <xdr:row>35</xdr:row>
      <xdr:rowOff>325196</xdr:rowOff>
    </xdr:to>
    <xdr:cxnSp macro="">
      <xdr:nvCxnSpPr>
        <xdr:cNvPr id="115" name="直線コネクタ 114"/>
        <xdr:cNvCxnSpPr/>
      </xdr:nvCxnSpPr>
      <xdr:spPr bwMode="auto">
        <a:xfrm flipV="1">
          <a:off x="3606800" y="6906438"/>
          <a:ext cx="698500" cy="29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117463</xdr:rowOff>
    </xdr:from>
    <xdr:to>
      <xdr:col>22</xdr:col>
      <xdr:colOff>165100</xdr:colOff>
      <xdr:row>35</xdr:row>
      <xdr:rowOff>219063</xdr:rowOff>
    </xdr:to>
    <xdr:sp macro="" textlink="">
      <xdr:nvSpPr>
        <xdr:cNvPr id="116" name="フローチャート: 判断 115"/>
        <xdr:cNvSpPr/>
      </xdr:nvSpPr>
      <xdr:spPr bwMode="auto">
        <a:xfrm>
          <a:off x="4254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229240</xdr:rowOff>
    </xdr:from>
    <xdr:ext cx="762000" cy="259045"/>
    <xdr:sp macro="" textlink="">
      <xdr:nvSpPr>
        <xdr:cNvPr id="117" name="テキスト ボックス 116"/>
        <xdr:cNvSpPr txBox="1"/>
      </xdr:nvSpPr>
      <xdr:spPr>
        <a:xfrm>
          <a:off x="3924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315176</xdr:rowOff>
    </xdr:from>
    <xdr:to>
      <xdr:col>18</xdr:col>
      <xdr:colOff>177800</xdr:colOff>
      <xdr:row>35</xdr:row>
      <xdr:rowOff>325196</xdr:rowOff>
    </xdr:to>
    <xdr:cxnSp macro="">
      <xdr:nvCxnSpPr>
        <xdr:cNvPr id="118" name="直線コネクタ 117"/>
        <xdr:cNvCxnSpPr/>
      </xdr:nvCxnSpPr>
      <xdr:spPr bwMode="auto">
        <a:xfrm>
          <a:off x="2908300" y="6925526"/>
          <a:ext cx="698500" cy="10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113005</xdr:rowOff>
    </xdr:from>
    <xdr:to>
      <xdr:col>19</xdr:col>
      <xdr:colOff>38100</xdr:colOff>
      <xdr:row>35</xdr:row>
      <xdr:rowOff>214605</xdr:rowOff>
    </xdr:to>
    <xdr:sp macro="" textlink="">
      <xdr:nvSpPr>
        <xdr:cNvPr id="119" name="フローチャート: 判断 118"/>
        <xdr:cNvSpPr/>
      </xdr:nvSpPr>
      <xdr:spPr bwMode="auto">
        <a:xfrm>
          <a:off x="35560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224782</xdr:rowOff>
    </xdr:from>
    <xdr:ext cx="762000" cy="259045"/>
    <xdr:sp macro="" textlink="">
      <xdr:nvSpPr>
        <xdr:cNvPr id="120" name="テキスト ボックス 119"/>
        <xdr:cNvSpPr txBox="1"/>
      </xdr:nvSpPr>
      <xdr:spPr>
        <a:xfrm>
          <a:off x="32258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107976</xdr:rowOff>
    </xdr:from>
    <xdr:to>
      <xdr:col>15</xdr:col>
      <xdr:colOff>101600</xdr:colOff>
      <xdr:row>35</xdr:row>
      <xdr:rowOff>209576</xdr:rowOff>
    </xdr:to>
    <xdr:sp macro="" textlink="">
      <xdr:nvSpPr>
        <xdr:cNvPr id="121" name="フローチャート: 判断 120"/>
        <xdr:cNvSpPr/>
      </xdr:nvSpPr>
      <xdr:spPr bwMode="auto">
        <a:xfrm>
          <a:off x="28575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219753</xdr:rowOff>
    </xdr:from>
    <xdr:ext cx="762000" cy="259045"/>
    <xdr:sp macro="" textlink="">
      <xdr:nvSpPr>
        <xdr:cNvPr id="122" name="テキスト ボックス 121"/>
        <xdr:cNvSpPr txBox="1"/>
      </xdr:nvSpPr>
      <xdr:spPr>
        <a:xfrm>
          <a:off x="2527300" y="648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267805</xdr:rowOff>
    </xdr:from>
    <xdr:to>
      <xdr:col>29</xdr:col>
      <xdr:colOff>177800</xdr:colOff>
      <xdr:row>36</xdr:row>
      <xdr:rowOff>26505</xdr:rowOff>
    </xdr:to>
    <xdr:sp macro="" textlink="">
      <xdr:nvSpPr>
        <xdr:cNvPr id="128" name="楕円 127"/>
        <xdr:cNvSpPr/>
      </xdr:nvSpPr>
      <xdr:spPr bwMode="auto">
        <a:xfrm>
          <a:off x="5600700" y="6878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239882</xdr:rowOff>
    </xdr:from>
    <xdr:ext cx="762000" cy="259045"/>
    <xdr:sp macro="" textlink="">
      <xdr:nvSpPr>
        <xdr:cNvPr id="129" name="人口1人当たり決算額の推移該当値テキスト445"/>
        <xdr:cNvSpPr txBox="1"/>
      </xdr:nvSpPr>
      <xdr:spPr>
        <a:xfrm>
          <a:off x="5740400" y="6850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235724</xdr:rowOff>
    </xdr:from>
    <xdr:to>
      <xdr:col>26</xdr:col>
      <xdr:colOff>101600</xdr:colOff>
      <xdr:row>35</xdr:row>
      <xdr:rowOff>337324</xdr:rowOff>
    </xdr:to>
    <xdr:sp macro="" textlink="">
      <xdr:nvSpPr>
        <xdr:cNvPr id="130" name="楕円 129"/>
        <xdr:cNvSpPr/>
      </xdr:nvSpPr>
      <xdr:spPr bwMode="auto">
        <a:xfrm>
          <a:off x="4953000" y="6846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322101</xdr:rowOff>
    </xdr:from>
    <xdr:ext cx="736600" cy="259045"/>
    <xdr:sp macro="" textlink="">
      <xdr:nvSpPr>
        <xdr:cNvPr id="131" name="テキスト ボックス 130"/>
        <xdr:cNvSpPr txBox="1"/>
      </xdr:nvSpPr>
      <xdr:spPr>
        <a:xfrm>
          <a:off x="4622800" y="6932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245288</xdr:rowOff>
    </xdr:from>
    <xdr:to>
      <xdr:col>22</xdr:col>
      <xdr:colOff>165100</xdr:colOff>
      <xdr:row>36</xdr:row>
      <xdr:rowOff>3988</xdr:rowOff>
    </xdr:to>
    <xdr:sp macro="" textlink="">
      <xdr:nvSpPr>
        <xdr:cNvPr id="132" name="楕円 131"/>
        <xdr:cNvSpPr/>
      </xdr:nvSpPr>
      <xdr:spPr bwMode="auto">
        <a:xfrm>
          <a:off x="4254500" y="6855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331665</xdr:rowOff>
    </xdr:from>
    <xdr:ext cx="762000" cy="259045"/>
    <xdr:sp macro="" textlink="">
      <xdr:nvSpPr>
        <xdr:cNvPr id="133" name="テキスト ボックス 132"/>
        <xdr:cNvSpPr txBox="1"/>
      </xdr:nvSpPr>
      <xdr:spPr>
        <a:xfrm>
          <a:off x="3924300" y="694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274396</xdr:rowOff>
    </xdr:from>
    <xdr:to>
      <xdr:col>19</xdr:col>
      <xdr:colOff>38100</xdr:colOff>
      <xdr:row>36</xdr:row>
      <xdr:rowOff>33096</xdr:rowOff>
    </xdr:to>
    <xdr:sp macro="" textlink="">
      <xdr:nvSpPr>
        <xdr:cNvPr id="134" name="楕円 133"/>
        <xdr:cNvSpPr/>
      </xdr:nvSpPr>
      <xdr:spPr bwMode="auto">
        <a:xfrm>
          <a:off x="3556000" y="6884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35" name="テキスト ボックス 134"/>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264376</xdr:rowOff>
    </xdr:from>
    <xdr:to>
      <xdr:col>15</xdr:col>
      <xdr:colOff>101600</xdr:colOff>
      <xdr:row>36</xdr:row>
      <xdr:rowOff>23076</xdr:rowOff>
    </xdr:to>
    <xdr:sp macro="" textlink="">
      <xdr:nvSpPr>
        <xdr:cNvPr id="136" name="楕円 135"/>
        <xdr:cNvSpPr/>
      </xdr:nvSpPr>
      <xdr:spPr bwMode="auto">
        <a:xfrm>
          <a:off x="2857500" y="6874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7853</xdr:rowOff>
    </xdr:from>
    <xdr:ext cx="762000" cy="259045"/>
    <xdr:sp macro="" textlink="">
      <xdr:nvSpPr>
        <xdr:cNvPr id="137" name="テキスト ボックス 136"/>
        <xdr:cNvSpPr txBox="1"/>
      </xdr:nvSpPr>
      <xdr:spPr>
        <a:xfrm>
          <a:off x="2527300" y="696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303,052
298,897
229.96
158,053,036
156,685,656
995,646
73,754,152
137,909,484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19489</xdr:rowOff>
    </xdr:from>
    <xdr:to>
      <xdr:col>24</xdr:col>
      <xdr:colOff>62865</xdr:colOff>
      <xdr:row>38</xdr:row>
      <xdr:rowOff>84607</xdr:rowOff>
    </xdr:to>
    <xdr:cxnSp macro="">
      <xdr:nvCxnSpPr>
        <xdr:cNvPr id="58" name="直線コネクタ 57"/>
        <xdr:cNvCxnSpPr/>
      </xdr:nvCxnSpPr>
      <xdr:spPr>
        <a:xfrm flipV="1">
          <a:off x="4633595" y="5334439"/>
          <a:ext cx="1270" cy="126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88434</xdr:rowOff>
    </xdr:from>
    <xdr:ext cx="534377" cy="259045"/>
    <xdr:sp macro="" textlink="">
      <xdr:nvSpPr>
        <xdr:cNvPr id="59" name="人件費最小値テキスト"/>
        <xdr:cNvSpPr txBox="1"/>
      </xdr:nvSpPr>
      <xdr:spPr>
        <a:xfrm>
          <a:off x="4686300"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84607</xdr:rowOff>
    </xdr:from>
    <xdr:to>
      <xdr:col>24</xdr:col>
      <xdr:colOff>152400</xdr:colOff>
      <xdr:row>38</xdr:row>
      <xdr:rowOff>84607</xdr:rowOff>
    </xdr:to>
    <xdr:cxnSp macro="">
      <xdr:nvCxnSpPr>
        <xdr:cNvPr id="60" name="直線コネクタ 59"/>
        <xdr:cNvCxnSpPr/>
      </xdr:nvCxnSpPr>
      <xdr:spPr>
        <a:xfrm>
          <a:off x="4546600" y="659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137616</xdr:rowOff>
    </xdr:from>
    <xdr:ext cx="534377" cy="259045"/>
    <xdr:sp macro="" textlink="">
      <xdr:nvSpPr>
        <xdr:cNvPr id="61" name="人件費最大値テキスト"/>
        <xdr:cNvSpPr txBox="1"/>
      </xdr:nvSpPr>
      <xdr:spPr>
        <a:xfrm>
          <a:off x="4686300" y="5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19489</xdr:rowOff>
    </xdr:from>
    <xdr:to>
      <xdr:col>24</xdr:col>
      <xdr:colOff>152400</xdr:colOff>
      <xdr:row>31</xdr:row>
      <xdr:rowOff>19489</xdr:rowOff>
    </xdr:to>
    <xdr:cxnSp macro="">
      <xdr:nvCxnSpPr>
        <xdr:cNvPr id="62" name="直線コネクタ 61"/>
        <xdr:cNvCxnSpPr/>
      </xdr:nvCxnSpPr>
      <xdr:spPr>
        <a:xfrm>
          <a:off x="4546600" y="53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71871</xdr:rowOff>
    </xdr:from>
    <xdr:to>
      <xdr:col>24</xdr:col>
      <xdr:colOff>63500</xdr:colOff>
      <xdr:row>36</xdr:row>
      <xdr:rowOff>149824</xdr:rowOff>
    </xdr:to>
    <xdr:cxnSp macro="">
      <xdr:nvCxnSpPr>
        <xdr:cNvPr id="63" name="直線コネクタ 62"/>
        <xdr:cNvCxnSpPr/>
      </xdr:nvCxnSpPr>
      <xdr:spPr>
        <a:xfrm flipV="1">
          <a:off x="3797300" y="6244071"/>
          <a:ext cx="838200" cy="7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7503</xdr:rowOff>
    </xdr:from>
    <xdr:ext cx="534377" cy="259045"/>
    <xdr:sp macro="" textlink="">
      <xdr:nvSpPr>
        <xdr:cNvPr id="64" name="人件費平均値テキスト"/>
        <xdr:cNvSpPr txBox="1"/>
      </xdr:nvSpPr>
      <xdr:spPr>
        <a:xfrm>
          <a:off x="4686300" y="5836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156076</xdr:rowOff>
    </xdr:from>
    <xdr:to>
      <xdr:col>24</xdr:col>
      <xdr:colOff>114300</xdr:colOff>
      <xdr:row>35</xdr:row>
      <xdr:rowOff>86226</xdr:rowOff>
    </xdr:to>
    <xdr:sp macro="" textlink="">
      <xdr:nvSpPr>
        <xdr:cNvPr id="65" name="フローチャート: 判断 64"/>
        <xdr:cNvSpPr/>
      </xdr:nvSpPr>
      <xdr:spPr>
        <a:xfrm>
          <a:off x="45847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149824</xdr:rowOff>
    </xdr:from>
    <xdr:to>
      <xdr:col>19</xdr:col>
      <xdr:colOff>177800</xdr:colOff>
      <xdr:row>37</xdr:row>
      <xdr:rowOff>130458</xdr:rowOff>
    </xdr:to>
    <xdr:cxnSp macro="">
      <xdr:nvCxnSpPr>
        <xdr:cNvPr id="66" name="直線コネクタ 65"/>
        <xdr:cNvCxnSpPr/>
      </xdr:nvCxnSpPr>
      <xdr:spPr>
        <a:xfrm flipV="1">
          <a:off x="2908300" y="6322024"/>
          <a:ext cx="889000" cy="15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6767</xdr:rowOff>
    </xdr:from>
    <xdr:to>
      <xdr:col>20</xdr:col>
      <xdr:colOff>38100</xdr:colOff>
      <xdr:row>35</xdr:row>
      <xdr:rowOff>108367</xdr:rowOff>
    </xdr:to>
    <xdr:sp macro="" textlink="">
      <xdr:nvSpPr>
        <xdr:cNvPr id="67" name="フローチャート: 判断 66"/>
        <xdr:cNvSpPr/>
      </xdr:nvSpPr>
      <xdr:spPr>
        <a:xfrm>
          <a:off x="3746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124894</xdr:rowOff>
    </xdr:from>
    <xdr:ext cx="534377" cy="259045"/>
    <xdr:sp macro="" textlink="">
      <xdr:nvSpPr>
        <xdr:cNvPr id="68" name="テキスト ボックス 67"/>
        <xdr:cNvSpPr txBox="1"/>
      </xdr:nvSpPr>
      <xdr:spPr>
        <a:xfrm>
          <a:off x="3530111" y="57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130458</xdr:rowOff>
    </xdr:from>
    <xdr:to>
      <xdr:col>15</xdr:col>
      <xdr:colOff>50800</xdr:colOff>
      <xdr:row>37</xdr:row>
      <xdr:rowOff>142411</xdr:rowOff>
    </xdr:to>
    <xdr:cxnSp macro="">
      <xdr:nvCxnSpPr>
        <xdr:cNvPr id="69" name="直線コネクタ 68"/>
        <xdr:cNvCxnSpPr/>
      </xdr:nvCxnSpPr>
      <xdr:spPr>
        <a:xfrm flipV="1">
          <a:off x="2019300" y="6474108"/>
          <a:ext cx="889000" cy="1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143666</xdr:rowOff>
    </xdr:from>
    <xdr:to>
      <xdr:col>15</xdr:col>
      <xdr:colOff>101600</xdr:colOff>
      <xdr:row>36</xdr:row>
      <xdr:rowOff>73816</xdr:rowOff>
    </xdr:to>
    <xdr:sp macro="" textlink="">
      <xdr:nvSpPr>
        <xdr:cNvPr id="70" name="フローチャート: 判断 69"/>
        <xdr:cNvSpPr/>
      </xdr:nvSpPr>
      <xdr:spPr>
        <a:xfrm>
          <a:off x="2857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90343</xdr:rowOff>
    </xdr:from>
    <xdr:ext cx="534377" cy="259045"/>
    <xdr:sp macro="" textlink="">
      <xdr:nvSpPr>
        <xdr:cNvPr id="71" name="テキスト ボックス 70"/>
        <xdr:cNvSpPr txBox="1"/>
      </xdr:nvSpPr>
      <xdr:spPr>
        <a:xfrm>
          <a:off x="2641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142411</xdr:rowOff>
    </xdr:from>
    <xdr:to>
      <xdr:col>10</xdr:col>
      <xdr:colOff>114300</xdr:colOff>
      <xdr:row>38</xdr:row>
      <xdr:rowOff>21906</xdr:rowOff>
    </xdr:to>
    <xdr:cxnSp macro="">
      <xdr:nvCxnSpPr>
        <xdr:cNvPr id="72" name="直線コネクタ 71"/>
        <xdr:cNvCxnSpPr/>
      </xdr:nvCxnSpPr>
      <xdr:spPr>
        <a:xfrm flipV="1">
          <a:off x="1130300" y="6486061"/>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148565</xdr:rowOff>
    </xdr:from>
    <xdr:to>
      <xdr:col>10</xdr:col>
      <xdr:colOff>165100</xdr:colOff>
      <xdr:row>36</xdr:row>
      <xdr:rowOff>78715</xdr:rowOff>
    </xdr:to>
    <xdr:sp macro="" textlink="">
      <xdr:nvSpPr>
        <xdr:cNvPr id="73" name="フローチャート: 判断 72"/>
        <xdr:cNvSpPr/>
      </xdr:nvSpPr>
      <xdr:spPr>
        <a:xfrm>
          <a:off x="1968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95242</xdr:rowOff>
    </xdr:from>
    <xdr:ext cx="534377" cy="259045"/>
    <xdr:sp macro="" textlink="">
      <xdr:nvSpPr>
        <xdr:cNvPr id="74" name="テキスト ボックス 73"/>
        <xdr:cNvSpPr txBox="1"/>
      </xdr:nvSpPr>
      <xdr:spPr>
        <a:xfrm>
          <a:off x="1752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152581</xdr:rowOff>
    </xdr:from>
    <xdr:to>
      <xdr:col>6</xdr:col>
      <xdr:colOff>38100</xdr:colOff>
      <xdr:row>36</xdr:row>
      <xdr:rowOff>82731</xdr:rowOff>
    </xdr:to>
    <xdr:sp macro="" textlink="">
      <xdr:nvSpPr>
        <xdr:cNvPr id="75" name="フローチャート: 判断 74"/>
        <xdr:cNvSpPr/>
      </xdr:nvSpPr>
      <xdr:spPr>
        <a:xfrm>
          <a:off x="1079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99258</xdr:rowOff>
    </xdr:from>
    <xdr:ext cx="534377" cy="259045"/>
    <xdr:sp macro="" textlink="">
      <xdr:nvSpPr>
        <xdr:cNvPr id="76" name="テキスト ボックス 75"/>
        <xdr:cNvSpPr txBox="1"/>
      </xdr:nvSpPr>
      <xdr:spPr>
        <a:xfrm>
          <a:off x="863111" y="59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21071</xdr:rowOff>
    </xdr:from>
    <xdr:to>
      <xdr:col>24</xdr:col>
      <xdr:colOff>114300</xdr:colOff>
      <xdr:row>36</xdr:row>
      <xdr:rowOff>122671</xdr:rowOff>
    </xdr:to>
    <xdr:sp macro="" textlink="">
      <xdr:nvSpPr>
        <xdr:cNvPr id="82" name="楕円 81"/>
        <xdr:cNvSpPr/>
      </xdr:nvSpPr>
      <xdr:spPr>
        <a:xfrm>
          <a:off x="4584700" y="619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170948</xdr:rowOff>
    </xdr:from>
    <xdr:ext cx="534377" cy="259045"/>
    <xdr:sp macro="" textlink="">
      <xdr:nvSpPr>
        <xdr:cNvPr id="83" name="人件費該当値テキスト"/>
        <xdr:cNvSpPr txBox="1"/>
      </xdr:nvSpPr>
      <xdr:spPr>
        <a:xfrm>
          <a:off x="4686300" y="61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99024</xdr:rowOff>
    </xdr:from>
    <xdr:to>
      <xdr:col>20</xdr:col>
      <xdr:colOff>38100</xdr:colOff>
      <xdr:row>37</xdr:row>
      <xdr:rowOff>29174</xdr:rowOff>
    </xdr:to>
    <xdr:sp macro="" textlink="">
      <xdr:nvSpPr>
        <xdr:cNvPr id="84" name="楕円 83"/>
        <xdr:cNvSpPr/>
      </xdr:nvSpPr>
      <xdr:spPr>
        <a:xfrm>
          <a:off x="3746500" y="627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20301</xdr:rowOff>
    </xdr:from>
    <xdr:ext cx="534377" cy="259045"/>
    <xdr:sp macro="" textlink="">
      <xdr:nvSpPr>
        <xdr:cNvPr id="85" name="テキスト ボックス 84"/>
        <xdr:cNvSpPr txBox="1"/>
      </xdr:nvSpPr>
      <xdr:spPr>
        <a:xfrm>
          <a:off x="3530111" y="636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79658</xdr:rowOff>
    </xdr:from>
    <xdr:to>
      <xdr:col>15</xdr:col>
      <xdr:colOff>101600</xdr:colOff>
      <xdr:row>38</xdr:row>
      <xdr:rowOff>9808</xdr:rowOff>
    </xdr:to>
    <xdr:sp macro="" textlink="">
      <xdr:nvSpPr>
        <xdr:cNvPr id="86" name="楕円 85"/>
        <xdr:cNvSpPr/>
      </xdr:nvSpPr>
      <xdr:spPr>
        <a:xfrm>
          <a:off x="2857500" y="642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935</xdr:rowOff>
    </xdr:from>
    <xdr:ext cx="534377" cy="259045"/>
    <xdr:sp macro="" textlink="">
      <xdr:nvSpPr>
        <xdr:cNvPr id="87" name="テキスト ボックス 86"/>
        <xdr:cNvSpPr txBox="1"/>
      </xdr:nvSpPr>
      <xdr:spPr>
        <a:xfrm>
          <a:off x="2641111" y="651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91611</xdr:rowOff>
    </xdr:from>
    <xdr:to>
      <xdr:col>10</xdr:col>
      <xdr:colOff>165100</xdr:colOff>
      <xdr:row>38</xdr:row>
      <xdr:rowOff>21761</xdr:rowOff>
    </xdr:to>
    <xdr:sp macro="" textlink="">
      <xdr:nvSpPr>
        <xdr:cNvPr id="88" name="楕円 87"/>
        <xdr:cNvSpPr/>
      </xdr:nvSpPr>
      <xdr:spPr>
        <a:xfrm>
          <a:off x="1968500" y="643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12888</xdr:rowOff>
    </xdr:from>
    <xdr:ext cx="534377" cy="259045"/>
    <xdr:sp macro="" textlink="">
      <xdr:nvSpPr>
        <xdr:cNvPr id="89" name="テキスト ボックス 88"/>
        <xdr:cNvSpPr txBox="1"/>
      </xdr:nvSpPr>
      <xdr:spPr>
        <a:xfrm>
          <a:off x="1752111" y="65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142556</xdr:rowOff>
    </xdr:from>
    <xdr:to>
      <xdr:col>6</xdr:col>
      <xdr:colOff>38100</xdr:colOff>
      <xdr:row>38</xdr:row>
      <xdr:rowOff>72706</xdr:rowOff>
    </xdr:to>
    <xdr:sp macro="" textlink="">
      <xdr:nvSpPr>
        <xdr:cNvPr id="90" name="楕円 89"/>
        <xdr:cNvSpPr/>
      </xdr:nvSpPr>
      <xdr:spPr>
        <a:xfrm>
          <a:off x="1079500" y="648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63833</xdr:rowOff>
    </xdr:from>
    <xdr:ext cx="534377" cy="259045"/>
    <xdr:sp macro="" textlink="">
      <xdr:nvSpPr>
        <xdr:cNvPr id="91" name="テキスト ボックス 90"/>
        <xdr:cNvSpPr txBox="1"/>
      </xdr:nvSpPr>
      <xdr:spPr>
        <a:xfrm>
          <a:off x="863111" y="657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115142</xdr:rowOff>
    </xdr:from>
    <xdr:to>
      <xdr:col>24</xdr:col>
      <xdr:colOff>62865</xdr:colOff>
      <xdr:row>58</xdr:row>
      <xdr:rowOff>83203</xdr:rowOff>
    </xdr:to>
    <xdr:cxnSp macro="">
      <xdr:nvCxnSpPr>
        <xdr:cNvPr id="118" name="直線コネクタ 117"/>
        <xdr:cNvCxnSpPr/>
      </xdr:nvCxnSpPr>
      <xdr:spPr>
        <a:xfrm flipV="1">
          <a:off x="4633595" y="8516192"/>
          <a:ext cx="1270" cy="151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87030</xdr:rowOff>
    </xdr:from>
    <xdr:ext cx="534377" cy="259045"/>
    <xdr:sp macro="" textlink="">
      <xdr:nvSpPr>
        <xdr:cNvPr id="119" name="物件費最小値テキスト"/>
        <xdr:cNvSpPr txBox="1"/>
      </xdr:nvSpPr>
      <xdr:spPr>
        <a:xfrm>
          <a:off x="4686300" y="100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83203</xdr:rowOff>
    </xdr:from>
    <xdr:to>
      <xdr:col>24</xdr:col>
      <xdr:colOff>152400</xdr:colOff>
      <xdr:row>58</xdr:row>
      <xdr:rowOff>83203</xdr:rowOff>
    </xdr:to>
    <xdr:cxnSp macro="">
      <xdr:nvCxnSpPr>
        <xdr:cNvPr id="120" name="直線コネクタ 119"/>
        <xdr:cNvCxnSpPr/>
      </xdr:nvCxnSpPr>
      <xdr:spPr>
        <a:xfrm>
          <a:off x="4546600" y="1002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61819</xdr:rowOff>
    </xdr:from>
    <xdr:ext cx="534377" cy="259045"/>
    <xdr:sp macro="" textlink="">
      <xdr:nvSpPr>
        <xdr:cNvPr id="121" name="物件費最大値テキスト"/>
        <xdr:cNvSpPr txBox="1"/>
      </xdr:nvSpPr>
      <xdr:spPr>
        <a:xfrm>
          <a:off x="4686300" y="82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115142</xdr:rowOff>
    </xdr:from>
    <xdr:to>
      <xdr:col>24</xdr:col>
      <xdr:colOff>152400</xdr:colOff>
      <xdr:row>49</xdr:row>
      <xdr:rowOff>115142</xdr:rowOff>
    </xdr:to>
    <xdr:cxnSp macro="">
      <xdr:nvCxnSpPr>
        <xdr:cNvPr id="122" name="直線コネクタ 121"/>
        <xdr:cNvCxnSpPr/>
      </xdr:nvCxnSpPr>
      <xdr:spPr>
        <a:xfrm>
          <a:off x="4546600" y="851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155931</xdr:rowOff>
    </xdr:from>
    <xdr:to>
      <xdr:col>24</xdr:col>
      <xdr:colOff>63500</xdr:colOff>
      <xdr:row>55</xdr:row>
      <xdr:rowOff>157172</xdr:rowOff>
    </xdr:to>
    <xdr:cxnSp macro="">
      <xdr:nvCxnSpPr>
        <xdr:cNvPr id="123" name="直線コネクタ 122"/>
        <xdr:cNvCxnSpPr/>
      </xdr:nvCxnSpPr>
      <xdr:spPr>
        <a:xfrm flipV="1">
          <a:off x="3797300" y="9071331"/>
          <a:ext cx="838200" cy="5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169609</xdr:rowOff>
    </xdr:from>
    <xdr:ext cx="534377" cy="259045"/>
    <xdr:sp macro="" textlink="">
      <xdr:nvSpPr>
        <xdr:cNvPr id="124" name="物件費平均値テキスト"/>
        <xdr:cNvSpPr txBox="1"/>
      </xdr:nvSpPr>
      <xdr:spPr>
        <a:xfrm>
          <a:off x="4686300" y="9427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19732</xdr:rowOff>
    </xdr:from>
    <xdr:to>
      <xdr:col>24</xdr:col>
      <xdr:colOff>114300</xdr:colOff>
      <xdr:row>55</xdr:row>
      <xdr:rowOff>121332</xdr:rowOff>
    </xdr:to>
    <xdr:sp macro="" textlink="">
      <xdr:nvSpPr>
        <xdr:cNvPr id="125" name="フローチャート: 判断 124"/>
        <xdr:cNvSpPr/>
      </xdr:nvSpPr>
      <xdr:spPr>
        <a:xfrm>
          <a:off x="45847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157172</xdr:rowOff>
    </xdr:from>
    <xdr:to>
      <xdr:col>19</xdr:col>
      <xdr:colOff>177800</xdr:colOff>
      <xdr:row>56</xdr:row>
      <xdr:rowOff>11945</xdr:rowOff>
    </xdr:to>
    <xdr:cxnSp macro="">
      <xdr:nvCxnSpPr>
        <xdr:cNvPr id="126" name="直線コネクタ 125"/>
        <xdr:cNvCxnSpPr/>
      </xdr:nvCxnSpPr>
      <xdr:spPr>
        <a:xfrm flipV="1">
          <a:off x="2908300" y="9586922"/>
          <a:ext cx="889000" cy="2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81389</xdr:rowOff>
    </xdr:from>
    <xdr:to>
      <xdr:col>20</xdr:col>
      <xdr:colOff>38100</xdr:colOff>
      <xdr:row>57</xdr:row>
      <xdr:rowOff>11539</xdr:rowOff>
    </xdr:to>
    <xdr:sp macro="" textlink="">
      <xdr:nvSpPr>
        <xdr:cNvPr id="127" name="フローチャート: 判断 126"/>
        <xdr:cNvSpPr/>
      </xdr:nvSpPr>
      <xdr:spPr>
        <a:xfrm>
          <a:off x="3746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2666</xdr:rowOff>
    </xdr:from>
    <xdr:ext cx="534377" cy="259045"/>
    <xdr:sp macro="" textlink="">
      <xdr:nvSpPr>
        <xdr:cNvPr id="128" name="テキスト ボックス 127"/>
        <xdr:cNvSpPr txBox="1"/>
      </xdr:nvSpPr>
      <xdr:spPr>
        <a:xfrm>
          <a:off x="3530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11945</xdr:rowOff>
    </xdr:from>
    <xdr:to>
      <xdr:col>15</xdr:col>
      <xdr:colOff>50800</xdr:colOff>
      <xdr:row>56</xdr:row>
      <xdr:rowOff>94960</xdr:rowOff>
    </xdr:to>
    <xdr:cxnSp macro="">
      <xdr:nvCxnSpPr>
        <xdr:cNvPr id="129" name="直線コネクタ 128"/>
        <xdr:cNvCxnSpPr/>
      </xdr:nvCxnSpPr>
      <xdr:spPr>
        <a:xfrm flipV="1">
          <a:off x="2019300" y="9613145"/>
          <a:ext cx="889000" cy="8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11699</xdr:rowOff>
    </xdr:from>
    <xdr:to>
      <xdr:col>15</xdr:col>
      <xdr:colOff>101600</xdr:colOff>
      <xdr:row>57</xdr:row>
      <xdr:rowOff>113299</xdr:rowOff>
    </xdr:to>
    <xdr:sp macro="" textlink="">
      <xdr:nvSpPr>
        <xdr:cNvPr id="130" name="フローチャート: 判断 129"/>
        <xdr:cNvSpPr/>
      </xdr:nvSpPr>
      <xdr:spPr>
        <a:xfrm>
          <a:off x="2857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104426</xdr:rowOff>
    </xdr:from>
    <xdr:ext cx="534377" cy="259045"/>
    <xdr:sp macro="" textlink="">
      <xdr:nvSpPr>
        <xdr:cNvPr id="131" name="テキスト ボックス 130"/>
        <xdr:cNvSpPr txBox="1"/>
      </xdr:nvSpPr>
      <xdr:spPr>
        <a:xfrm>
          <a:off x="2641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94960</xdr:rowOff>
    </xdr:from>
    <xdr:to>
      <xdr:col>10</xdr:col>
      <xdr:colOff>114300</xdr:colOff>
      <xdr:row>56</xdr:row>
      <xdr:rowOff>128988</xdr:rowOff>
    </xdr:to>
    <xdr:cxnSp macro="">
      <xdr:nvCxnSpPr>
        <xdr:cNvPr id="132" name="直線コネクタ 131"/>
        <xdr:cNvCxnSpPr/>
      </xdr:nvCxnSpPr>
      <xdr:spPr>
        <a:xfrm flipV="1">
          <a:off x="1130300" y="9696160"/>
          <a:ext cx="889000" cy="3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82271</xdr:rowOff>
    </xdr:from>
    <xdr:to>
      <xdr:col>10</xdr:col>
      <xdr:colOff>165100</xdr:colOff>
      <xdr:row>58</xdr:row>
      <xdr:rowOff>12421</xdr:rowOff>
    </xdr:to>
    <xdr:sp macro="" textlink="">
      <xdr:nvSpPr>
        <xdr:cNvPr id="133" name="フローチャート: 判断 132"/>
        <xdr:cNvSpPr/>
      </xdr:nvSpPr>
      <xdr:spPr>
        <a:xfrm>
          <a:off x="1968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3548</xdr:rowOff>
    </xdr:from>
    <xdr:ext cx="534377" cy="259045"/>
    <xdr:sp macro="" textlink="">
      <xdr:nvSpPr>
        <xdr:cNvPr id="134" name="テキスト ボックス 133"/>
        <xdr:cNvSpPr txBox="1"/>
      </xdr:nvSpPr>
      <xdr:spPr>
        <a:xfrm>
          <a:off x="1752111" y="99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157317</xdr:rowOff>
    </xdr:from>
    <xdr:to>
      <xdr:col>6</xdr:col>
      <xdr:colOff>38100</xdr:colOff>
      <xdr:row>58</xdr:row>
      <xdr:rowOff>87467</xdr:rowOff>
    </xdr:to>
    <xdr:sp macro="" textlink="">
      <xdr:nvSpPr>
        <xdr:cNvPr id="135" name="フローチャート: 判断 134"/>
        <xdr:cNvSpPr/>
      </xdr:nvSpPr>
      <xdr:spPr>
        <a:xfrm>
          <a:off x="1079500" y="992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78594</xdr:rowOff>
    </xdr:from>
    <xdr:ext cx="534377" cy="259045"/>
    <xdr:sp macro="" textlink="">
      <xdr:nvSpPr>
        <xdr:cNvPr id="136" name="テキスト ボックス 135"/>
        <xdr:cNvSpPr txBox="1"/>
      </xdr:nvSpPr>
      <xdr:spPr>
        <a:xfrm>
          <a:off x="863111" y="1002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105131</xdr:rowOff>
    </xdr:from>
    <xdr:to>
      <xdr:col>24</xdr:col>
      <xdr:colOff>114300</xdr:colOff>
      <xdr:row>53</xdr:row>
      <xdr:rowOff>35281</xdr:rowOff>
    </xdr:to>
    <xdr:sp macro="" textlink="">
      <xdr:nvSpPr>
        <xdr:cNvPr id="142" name="楕円 141"/>
        <xdr:cNvSpPr/>
      </xdr:nvSpPr>
      <xdr:spPr>
        <a:xfrm>
          <a:off x="4584700" y="902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128008</xdr:rowOff>
    </xdr:from>
    <xdr:ext cx="534377" cy="259045"/>
    <xdr:sp macro="" textlink="">
      <xdr:nvSpPr>
        <xdr:cNvPr id="143" name="物件費該当値テキスト"/>
        <xdr:cNvSpPr txBox="1"/>
      </xdr:nvSpPr>
      <xdr:spPr>
        <a:xfrm>
          <a:off x="4686300" y="887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106372</xdr:rowOff>
    </xdr:from>
    <xdr:to>
      <xdr:col>20</xdr:col>
      <xdr:colOff>38100</xdr:colOff>
      <xdr:row>56</xdr:row>
      <xdr:rowOff>36522</xdr:rowOff>
    </xdr:to>
    <xdr:sp macro="" textlink="">
      <xdr:nvSpPr>
        <xdr:cNvPr id="144" name="楕円 143"/>
        <xdr:cNvSpPr/>
      </xdr:nvSpPr>
      <xdr:spPr>
        <a:xfrm>
          <a:off x="3746500" y="953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53049</xdr:rowOff>
    </xdr:from>
    <xdr:ext cx="534377" cy="259045"/>
    <xdr:sp macro="" textlink="">
      <xdr:nvSpPr>
        <xdr:cNvPr id="145" name="テキスト ボックス 144"/>
        <xdr:cNvSpPr txBox="1"/>
      </xdr:nvSpPr>
      <xdr:spPr>
        <a:xfrm>
          <a:off x="3530111" y="931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132595</xdr:rowOff>
    </xdr:from>
    <xdr:to>
      <xdr:col>15</xdr:col>
      <xdr:colOff>101600</xdr:colOff>
      <xdr:row>56</xdr:row>
      <xdr:rowOff>62745</xdr:rowOff>
    </xdr:to>
    <xdr:sp macro="" textlink="">
      <xdr:nvSpPr>
        <xdr:cNvPr id="146" name="楕円 145"/>
        <xdr:cNvSpPr/>
      </xdr:nvSpPr>
      <xdr:spPr>
        <a:xfrm>
          <a:off x="2857500" y="95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79272</xdr:rowOff>
    </xdr:from>
    <xdr:ext cx="534377" cy="259045"/>
    <xdr:sp macro="" textlink="">
      <xdr:nvSpPr>
        <xdr:cNvPr id="147" name="テキスト ボックス 146"/>
        <xdr:cNvSpPr txBox="1"/>
      </xdr:nvSpPr>
      <xdr:spPr>
        <a:xfrm>
          <a:off x="2641111" y="933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44160</xdr:rowOff>
    </xdr:from>
    <xdr:to>
      <xdr:col>10</xdr:col>
      <xdr:colOff>165100</xdr:colOff>
      <xdr:row>56</xdr:row>
      <xdr:rowOff>145760</xdr:rowOff>
    </xdr:to>
    <xdr:sp macro="" textlink="">
      <xdr:nvSpPr>
        <xdr:cNvPr id="148" name="楕円 147"/>
        <xdr:cNvSpPr/>
      </xdr:nvSpPr>
      <xdr:spPr>
        <a:xfrm>
          <a:off x="1968500" y="964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162287</xdr:rowOff>
    </xdr:from>
    <xdr:ext cx="534377" cy="259045"/>
    <xdr:sp macro="" textlink="">
      <xdr:nvSpPr>
        <xdr:cNvPr id="149" name="テキスト ボックス 148"/>
        <xdr:cNvSpPr txBox="1"/>
      </xdr:nvSpPr>
      <xdr:spPr>
        <a:xfrm>
          <a:off x="1752111" y="942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78188</xdr:rowOff>
    </xdr:from>
    <xdr:to>
      <xdr:col>6</xdr:col>
      <xdr:colOff>38100</xdr:colOff>
      <xdr:row>57</xdr:row>
      <xdr:rowOff>8338</xdr:rowOff>
    </xdr:to>
    <xdr:sp macro="" textlink="">
      <xdr:nvSpPr>
        <xdr:cNvPr id="150" name="楕円 149"/>
        <xdr:cNvSpPr/>
      </xdr:nvSpPr>
      <xdr:spPr>
        <a:xfrm>
          <a:off x="1079500" y="96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24865</xdr:rowOff>
    </xdr:from>
    <xdr:ext cx="534377" cy="259045"/>
    <xdr:sp macro="" textlink="">
      <xdr:nvSpPr>
        <xdr:cNvPr id="151" name="テキスト ボックス 150"/>
        <xdr:cNvSpPr txBox="1"/>
      </xdr:nvSpPr>
      <xdr:spPr>
        <a:xfrm>
          <a:off x="863111" y="94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70480</xdr:rowOff>
    </xdr:from>
    <xdr:to>
      <xdr:col>24</xdr:col>
      <xdr:colOff>62865</xdr:colOff>
      <xdr:row>78</xdr:row>
      <xdr:rowOff>128453</xdr:rowOff>
    </xdr:to>
    <xdr:cxnSp macro="">
      <xdr:nvCxnSpPr>
        <xdr:cNvPr id="173" name="直線コネクタ 172"/>
        <xdr:cNvCxnSpPr/>
      </xdr:nvCxnSpPr>
      <xdr:spPr>
        <a:xfrm flipV="1">
          <a:off x="4633595" y="12414880"/>
          <a:ext cx="1270" cy="108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132280</xdr:rowOff>
    </xdr:from>
    <xdr:ext cx="378565" cy="259045"/>
    <xdr:sp macro="" textlink="">
      <xdr:nvSpPr>
        <xdr:cNvPr id="174" name="維持補修費最小値テキスト"/>
        <xdr:cNvSpPr txBox="1"/>
      </xdr:nvSpPr>
      <xdr:spPr>
        <a:xfrm>
          <a:off x="4686300" y="1350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128453</xdr:rowOff>
    </xdr:from>
    <xdr:to>
      <xdr:col>24</xdr:col>
      <xdr:colOff>152400</xdr:colOff>
      <xdr:row>78</xdr:row>
      <xdr:rowOff>128453</xdr:rowOff>
    </xdr:to>
    <xdr:cxnSp macro="">
      <xdr:nvCxnSpPr>
        <xdr:cNvPr id="175" name="直線コネクタ 174"/>
        <xdr:cNvCxnSpPr/>
      </xdr:nvCxnSpPr>
      <xdr:spPr>
        <a:xfrm>
          <a:off x="4546600" y="1350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17157</xdr:rowOff>
    </xdr:from>
    <xdr:ext cx="534377" cy="259045"/>
    <xdr:sp macro="" textlink="">
      <xdr:nvSpPr>
        <xdr:cNvPr id="176" name="維持補修費最大値テキスト"/>
        <xdr:cNvSpPr txBox="1"/>
      </xdr:nvSpPr>
      <xdr:spPr>
        <a:xfrm>
          <a:off x="4686300" y="121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70480</xdr:rowOff>
    </xdr:from>
    <xdr:to>
      <xdr:col>24</xdr:col>
      <xdr:colOff>152400</xdr:colOff>
      <xdr:row>72</xdr:row>
      <xdr:rowOff>70480</xdr:rowOff>
    </xdr:to>
    <xdr:cxnSp macro="">
      <xdr:nvCxnSpPr>
        <xdr:cNvPr id="177" name="直線コネクタ 176"/>
        <xdr:cNvCxnSpPr/>
      </xdr:nvCxnSpPr>
      <xdr:spPr>
        <a:xfrm>
          <a:off x="4546600" y="124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83967</xdr:rowOff>
    </xdr:from>
    <xdr:to>
      <xdr:col>24</xdr:col>
      <xdr:colOff>63500</xdr:colOff>
      <xdr:row>77</xdr:row>
      <xdr:rowOff>128591</xdr:rowOff>
    </xdr:to>
    <xdr:cxnSp macro="">
      <xdr:nvCxnSpPr>
        <xdr:cNvPr id="178" name="直線コネクタ 177"/>
        <xdr:cNvCxnSpPr/>
      </xdr:nvCxnSpPr>
      <xdr:spPr>
        <a:xfrm flipV="1">
          <a:off x="3797300" y="13285617"/>
          <a:ext cx="838200" cy="4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50970</xdr:rowOff>
    </xdr:from>
    <xdr:ext cx="469744" cy="259045"/>
    <xdr:sp macro="" textlink="">
      <xdr:nvSpPr>
        <xdr:cNvPr id="179" name="維持補修費平均値テキスト"/>
        <xdr:cNvSpPr txBox="1"/>
      </xdr:nvSpPr>
      <xdr:spPr>
        <a:xfrm>
          <a:off x="4686300" y="1308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macro="" textlink="">
      <xdr:nvSpPr>
        <xdr:cNvPr id="180" name="フローチャート: 判断 179"/>
        <xdr:cNvSpPr/>
      </xdr:nvSpPr>
      <xdr:spPr>
        <a:xfrm>
          <a:off x="45847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121047</xdr:rowOff>
    </xdr:from>
    <xdr:to>
      <xdr:col>19</xdr:col>
      <xdr:colOff>177800</xdr:colOff>
      <xdr:row>77</xdr:row>
      <xdr:rowOff>128591</xdr:rowOff>
    </xdr:to>
    <xdr:cxnSp macro="">
      <xdr:nvCxnSpPr>
        <xdr:cNvPr id="181" name="直線コネクタ 180"/>
        <xdr:cNvCxnSpPr/>
      </xdr:nvCxnSpPr>
      <xdr:spPr>
        <a:xfrm>
          <a:off x="2908300" y="13322697"/>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35911</xdr:rowOff>
    </xdr:from>
    <xdr:to>
      <xdr:col>20</xdr:col>
      <xdr:colOff>38100</xdr:colOff>
      <xdr:row>77</xdr:row>
      <xdr:rowOff>137511</xdr:rowOff>
    </xdr:to>
    <xdr:sp macro="" textlink="">
      <xdr:nvSpPr>
        <xdr:cNvPr id="182" name="フローチャート: 判断 181"/>
        <xdr:cNvSpPr/>
      </xdr:nvSpPr>
      <xdr:spPr>
        <a:xfrm>
          <a:off x="3746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154038</xdr:rowOff>
    </xdr:from>
    <xdr:ext cx="469744" cy="259045"/>
    <xdr:sp macro="" textlink="">
      <xdr:nvSpPr>
        <xdr:cNvPr id="183" name="テキスト ボックス 182"/>
        <xdr:cNvSpPr txBox="1"/>
      </xdr:nvSpPr>
      <xdr:spPr>
        <a:xfrm>
          <a:off x="3562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109113</xdr:rowOff>
    </xdr:from>
    <xdr:to>
      <xdr:col>15</xdr:col>
      <xdr:colOff>50800</xdr:colOff>
      <xdr:row>77</xdr:row>
      <xdr:rowOff>121047</xdr:rowOff>
    </xdr:to>
    <xdr:cxnSp macro="">
      <xdr:nvCxnSpPr>
        <xdr:cNvPr id="184" name="直線コネクタ 183"/>
        <xdr:cNvCxnSpPr/>
      </xdr:nvCxnSpPr>
      <xdr:spPr>
        <a:xfrm>
          <a:off x="2019300" y="13310763"/>
          <a:ext cx="889000" cy="1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72944</xdr:rowOff>
    </xdr:from>
    <xdr:to>
      <xdr:col>15</xdr:col>
      <xdr:colOff>101600</xdr:colOff>
      <xdr:row>78</xdr:row>
      <xdr:rowOff>3094</xdr:rowOff>
    </xdr:to>
    <xdr:sp macro="" textlink="">
      <xdr:nvSpPr>
        <xdr:cNvPr id="185" name="フローチャート: 判断 184"/>
        <xdr:cNvSpPr/>
      </xdr:nvSpPr>
      <xdr:spPr>
        <a:xfrm>
          <a:off x="2857500" y="132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165671</xdr:rowOff>
    </xdr:from>
    <xdr:ext cx="469744" cy="259045"/>
    <xdr:sp macro="" textlink="">
      <xdr:nvSpPr>
        <xdr:cNvPr id="186" name="テキスト ボックス 185"/>
        <xdr:cNvSpPr txBox="1"/>
      </xdr:nvSpPr>
      <xdr:spPr>
        <a:xfrm>
          <a:off x="2673428" y="1336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99878</xdr:rowOff>
    </xdr:from>
    <xdr:to>
      <xdr:col>10</xdr:col>
      <xdr:colOff>114300</xdr:colOff>
      <xdr:row>77</xdr:row>
      <xdr:rowOff>109113</xdr:rowOff>
    </xdr:to>
    <xdr:cxnSp macro="">
      <xdr:nvCxnSpPr>
        <xdr:cNvPr id="187" name="直線コネクタ 186"/>
        <xdr:cNvCxnSpPr/>
      </xdr:nvCxnSpPr>
      <xdr:spPr>
        <a:xfrm>
          <a:off x="1130300" y="13301528"/>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63342</xdr:rowOff>
    </xdr:from>
    <xdr:to>
      <xdr:col>10</xdr:col>
      <xdr:colOff>165100</xdr:colOff>
      <xdr:row>77</xdr:row>
      <xdr:rowOff>164942</xdr:rowOff>
    </xdr:to>
    <xdr:sp macro="" textlink="">
      <xdr:nvSpPr>
        <xdr:cNvPr id="188" name="フローチャート: 判断 187"/>
        <xdr:cNvSpPr/>
      </xdr:nvSpPr>
      <xdr:spPr>
        <a:xfrm>
          <a:off x="1968500" y="1326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156069</xdr:rowOff>
    </xdr:from>
    <xdr:ext cx="469744" cy="259045"/>
    <xdr:sp macro="" textlink="">
      <xdr:nvSpPr>
        <xdr:cNvPr id="189" name="テキスト ボックス 188"/>
        <xdr:cNvSpPr txBox="1"/>
      </xdr:nvSpPr>
      <xdr:spPr>
        <a:xfrm>
          <a:off x="1784428" y="1335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67137</xdr:rowOff>
    </xdr:from>
    <xdr:to>
      <xdr:col>6</xdr:col>
      <xdr:colOff>38100</xdr:colOff>
      <xdr:row>77</xdr:row>
      <xdr:rowOff>168737</xdr:rowOff>
    </xdr:to>
    <xdr:sp macro="" textlink="">
      <xdr:nvSpPr>
        <xdr:cNvPr id="190" name="フローチャート: 判断 189"/>
        <xdr:cNvSpPr/>
      </xdr:nvSpPr>
      <xdr:spPr>
        <a:xfrm>
          <a:off x="1079500" y="132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159864</xdr:rowOff>
    </xdr:from>
    <xdr:ext cx="469744" cy="259045"/>
    <xdr:sp macro="" textlink="">
      <xdr:nvSpPr>
        <xdr:cNvPr id="191" name="テキスト ボックス 190"/>
        <xdr:cNvSpPr txBox="1"/>
      </xdr:nvSpPr>
      <xdr:spPr>
        <a:xfrm>
          <a:off x="895428" y="1336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33167</xdr:rowOff>
    </xdr:from>
    <xdr:to>
      <xdr:col>24</xdr:col>
      <xdr:colOff>114300</xdr:colOff>
      <xdr:row>77</xdr:row>
      <xdr:rowOff>134767</xdr:rowOff>
    </xdr:to>
    <xdr:sp macro="" textlink="">
      <xdr:nvSpPr>
        <xdr:cNvPr id="197" name="楕円 196"/>
        <xdr:cNvSpPr/>
      </xdr:nvSpPr>
      <xdr:spPr>
        <a:xfrm>
          <a:off x="4584700" y="1323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11594</xdr:rowOff>
    </xdr:from>
    <xdr:ext cx="469744" cy="259045"/>
    <xdr:sp macro="" textlink="">
      <xdr:nvSpPr>
        <xdr:cNvPr id="198" name="維持補修費該当値テキスト"/>
        <xdr:cNvSpPr txBox="1"/>
      </xdr:nvSpPr>
      <xdr:spPr>
        <a:xfrm>
          <a:off x="4686300" y="1321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77791</xdr:rowOff>
    </xdr:from>
    <xdr:to>
      <xdr:col>20</xdr:col>
      <xdr:colOff>38100</xdr:colOff>
      <xdr:row>78</xdr:row>
      <xdr:rowOff>7941</xdr:rowOff>
    </xdr:to>
    <xdr:sp macro="" textlink="">
      <xdr:nvSpPr>
        <xdr:cNvPr id="199" name="楕円 198"/>
        <xdr:cNvSpPr/>
      </xdr:nvSpPr>
      <xdr:spPr>
        <a:xfrm>
          <a:off x="3746500" y="1327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170518</xdr:rowOff>
    </xdr:from>
    <xdr:ext cx="469744" cy="259045"/>
    <xdr:sp macro="" textlink="">
      <xdr:nvSpPr>
        <xdr:cNvPr id="200" name="テキスト ボックス 199"/>
        <xdr:cNvSpPr txBox="1"/>
      </xdr:nvSpPr>
      <xdr:spPr>
        <a:xfrm>
          <a:off x="3562428" y="1337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70247</xdr:rowOff>
    </xdr:from>
    <xdr:to>
      <xdr:col>15</xdr:col>
      <xdr:colOff>101600</xdr:colOff>
      <xdr:row>78</xdr:row>
      <xdr:rowOff>397</xdr:rowOff>
    </xdr:to>
    <xdr:sp macro="" textlink="">
      <xdr:nvSpPr>
        <xdr:cNvPr id="201" name="楕円 200"/>
        <xdr:cNvSpPr/>
      </xdr:nvSpPr>
      <xdr:spPr>
        <a:xfrm>
          <a:off x="2857500" y="1327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16924</xdr:rowOff>
    </xdr:from>
    <xdr:ext cx="469744" cy="259045"/>
    <xdr:sp macro="" textlink="">
      <xdr:nvSpPr>
        <xdr:cNvPr id="202" name="テキスト ボックス 201"/>
        <xdr:cNvSpPr txBox="1"/>
      </xdr:nvSpPr>
      <xdr:spPr>
        <a:xfrm>
          <a:off x="2673428" y="1304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58313</xdr:rowOff>
    </xdr:from>
    <xdr:to>
      <xdr:col>10</xdr:col>
      <xdr:colOff>165100</xdr:colOff>
      <xdr:row>77</xdr:row>
      <xdr:rowOff>159913</xdr:rowOff>
    </xdr:to>
    <xdr:sp macro="" textlink="">
      <xdr:nvSpPr>
        <xdr:cNvPr id="203" name="楕円 202"/>
        <xdr:cNvSpPr/>
      </xdr:nvSpPr>
      <xdr:spPr>
        <a:xfrm>
          <a:off x="1968500" y="1325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4990</xdr:rowOff>
    </xdr:from>
    <xdr:ext cx="469744" cy="259045"/>
    <xdr:sp macro="" textlink="">
      <xdr:nvSpPr>
        <xdr:cNvPr id="204" name="テキスト ボックス 203"/>
        <xdr:cNvSpPr txBox="1"/>
      </xdr:nvSpPr>
      <xdr:spPr>
        <a:xfrm>
          <a:off x="1784428" y="13035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49078</xdr:rowOff>
    </xdr:from>
    <xdr:to>
      <xdr:col>6</xdr:col>
      <xdr:colOff>38100</xdr:colOff>
      <xdr:row>77</xdr:row>
      <xdr:rowOff>150678</xdr:rowOff>
    </xdr:to>
    <xdr:sp macro="" textlink="">
      <xdr:nvSpPr>
        <xdr:cNvPr id="205" name="楕円 204"/>
        <xdr:cNvSpPr/>
      </xdr:nvSpPr>
      <xdr:spPr>
        <a:xfrm>
          <a:off x="1079500" y="1325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167205</xdr:rowOff>
    </xdr:from>
    <xdr:ext cx="469744" cy="259045"/>
    <xdr:sp macro="" textlink="">
      <xdr:nvSpPr>
        <xdr:cNvPr id="206" name="テキスト ボックス 205"/>
        <xdr:cNvSpPr txBox="1"/>
      </xdr:nvSpPr>
      <xdr:spPr>
        <a:xfrm>
          <a:off x="895428" y="1302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19977</xdr:rowOff>
    </xdr:from>
    <xdr:to>
      <xdr:col>24</xdr:col>
      <xdr:colOff>62865</xdr:colOff>
      <xdr:row>98</xdr:row>
      <xdr:rowOff>91300</xdr:rowOff>
    </xdr:to>
    <xdr:cxnSp macro="">
      <xdr:nvCxnSpPr>
        <xdr:cNvPr id="231" name="直線コネクタ 230"/>
        <xdr:cNvCxnSpPr/>
      </xdr:nvCxnSpPr>
      <xdr:spPr>
        <a:xfrm flipV="1">
          <a:off x="4633595" y="15450477"/>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95127</xdr:rowOff>
    </xdr:from>
    <xdr:ext cx="534377" cy="259045"/>
    <xdr:sp macro="" textlink="">
      <xdr:nvSpPr>
        <xdr:cNvPr id="232" name="扶助費最小値テキスト"/>
        <xdr:cNvSpPr txBox="1"/>
      </xdr:nvSpPr>
      <xdr:spPr>
        <a:xfrm>
          <a:off x="4686300" y="168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91300</xdr:rowOff>
    </xdr:from>
    <xdr:to>
      <xdr:col>24</xdr:col>
      <xdr:colOff>152400</xdr:colOff>
      <xdr:row>98</xdr:row>
      <xdr:rowOff>91300</xdr:rowOff>
    </xdr:to>
    <xdr:cxnSp macro="">
      <xdr:nvCxnSpPr>
        <xdr:cNvPr id="233" name="直線コネクタ 232"/>
        <xdr:cNvCxnSpPr/>
      </xdr:nvCxnSpPr>
      <xdr:spPr>
        <a:xfrm>
          <a:off x="4546600" y="168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138104</xdr:rowOff>
    </xdr:from>
    <xdr:ext cx="599010" cy="259045"/>
    <xdr:sp macro="" textlink="">
      <xdr:nvSpPr>
        <xdr:cNvPr id="234" name="扶助費最大値テキスト"/>
        <xdr:cNvSpPr txBox="1"/>
      </xdr:nvSpPr>
      <xdr:spPr>
        <a:xfrm>
          <a:off x="4686300" y="1522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19977</xdr:rowOff>
    </xdr:from>
    <xdr:to>
      <xdr:col>24</xdr:col>
      <xdr:colOff>152400</xdr:colOff>
      <xdr:row>90</xdr:row>
      <xdr:rowOff>19977</xdr:rowOff>
    </xdr:to>
    <xdr:cxnSp macro="">
      <xdr:nvCxnSpPr>
        <xdr:cNvPr id="235" name="直線コネクタ 234"/>
        <xdr:cNvCxnSpPr/>
      </xdr:nvCxnSpPr>
      <xdr:spPr>
        <a:xfrm>
          <a:off x="4546600" y="1545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63551</xdr:rowOff>
    </xdr:from>
    <xdr:to>
      <xdr:col>24</xdr:col>
      <xdr:colOff>63500</xdr:colOff>
      <xdr:row>95</xdr:row>
      <xdr:rowOff>103657</xdr:rowOff>
    </xdr:to>
    <xdr:cxnSp macro="">
      <xdr:nvCxnSpPr>
        <xdr:cNvPr id="236" name="直線コネクタ 235"/>
        <xdr:cNvCxnSpPr/>
      </xdr:nvCxnSpPr>
      <xdr:spPr>
        <a:xfrm flipV="1">
          <a:off x="3797300" y="16008401"/>
          <a:ext cx="838200" cy="38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152277</xdr:rowOff>
    </xdr:from>
    <xdr:ext cx="599010" cy="259045"/>
    <xdr:sp macro="" textlink="">
      <xdr:nvSpPr>
        <xdr:cNvPr id="237" name="扶助費平均値テキスト"/>
        <xdr:cNvSpPr txBox="1"/>
      </xdr:nvSpPr>
      <xdr:spPr>
        <a:xfrm>
          <a:off x="4686300" y="1626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2400</xdr:rowOff>
    </xdr:from>
    <xdr:to>
      <xdr:col>24</xdr:col>
      <xdr:colOff>114300</xdr:colOff>
      <xdr:row>95</xdr:row>
      <xdr:rowOff>104000</xdr:rowOff>
    </xdr:to>
    <xdr:sp macro="" textlink="">
      <xdr:nvSpPr>
        <xdr:cNvPr id="238" name="フローチャート: 判断 237"/>
        <xdr:cNvSpPr/>
      </xdr:nvSpPr>
      <xdr:spPr>
        <a:xfrm>
          <a:off x="4584700" y="162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103657</xdr:rowOff>
    </xdr:from>
    <xdr:to>
      <xdr:col>19</xdr:col>
      <xdr:colOff>177800</xdr:colOff>
      <xdr:row>95</xdr:row>
      <xdr:rowOff>166612</xdr:rowOff>
    </xdr:to>
    <xdr:cxnSp macro="">
      <xdr:nvCxnSpPr>
        <xdr:cNvPr id="239" name="直線コネクタ 238"/>
        <xdr:cNvCxnSpPr/>
      </xdr:nvCxnSpPr>
      <xdr:spPr>
        <a:xfrm flipV="1">
          <a:off x="2908300" y="16391407"/>
          <a:ext cx="889000" cy="6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152121</xdr:rowOff>
    </xdr:from>
    <xdr:to>
      <xdr:col>20</xdr:col>
      <xdr:colOff>38100</xdr:colOff>
      <xdr:row>97</xdr:row>
      <xdr:rowOff>82271</xdr:rowOff>
    </xdr:to>
    <xdr:sp macro="" textlink="">
      <xdr:nvSpPr>
        <xdr:cNvPr id="240" name="フローチャート: 判断 239"/>
        <xdr:cNvSpPr/>
      </xdr:nvSpPr>
      <xdr:spPr>
        <a:xfrm>
          <a:off x="3746500" y="166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73398</xdr:rowOff>
    </xdr:from>
    <xdr:ext cx="599010" cy="259045"/>
    <xdr:sp macro="" textlink="">
      <xdr:nvSpPr>
        <xdr:cNvPr id="241" name="テキスト ボックス 240"/>
        <xdr:cNvSpPr txBox="1"/>
      </xdr:nvSpPr>
      <xdr:spPr>
        <a:xfrm>
          <a:off x="3497795" y="1670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166612</xdr:rowOff>
    </xdr:from>
    <xdr:to>
      <xdr:col>15</xdr:col>
      <xdr:colOff>50800</xdr:colOff>
      <xdr:row>96</xdr:row>
      <xdr:rowOff>62688</xdr:rowOff>
    </xdr:to>
    <xdr:cxnSp macro="">
      <xdr:nvCxnSpPr>
        <xdr:cNvPr id="242" name="直線コネクタ 241"/>
        <xdr:cNvCxnSpPr/>
      </xdr:nvCxnSpPr>
      <xdr:spPr>
        <a:xfrm flipV="1">
          <a:off x="2019300" y="16454362"/>
          <a:ext cx="889000" cy="6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34289</xdr:rowOff>
    </xdr:from>
    <xdr:to>
      <xdr:col>15</xdr:col>
      <xdr:colOff>101600</xdr:colOff>
      <xdr:row>97</xdr:row>
      <xdr:rowOff>135889</xdr:rowOff>
    </xdr:to>
    <xdr:sp macro="" textlink="">
      <xdr:nvSpPr>
        <xdr:cNvPr id="243" name="フローチャート: 判断 242"/>
        <xdr:cNvSpPr/>
      </xdr:nvSpPr>
      <xdr:spPr>
        <a:xfrm>
          <a:off x="2857500" y="1666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127016</xdr:rowOff>
    </xdr:from>
    <xdr:ext cx="599010" cy="259045"/>
    <xdr:sp macro="" textlink="">
      <xdr:nvSpPr>
        <xdr:cNvPr id="244" name="テキスト ボックス 243"/>
        <xdr:cNvSpPr txBox="1"/>
      </xdr:nvSpPr>
      <xdr:spPr>
        <a:xfrm>
          <a:off x="2608795" y="1675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60897</xdr:rowOff>
    </xdr:from>
    <xdr:to>
      <xdr:col>10</xdr:col>
      <xdr:colOff>114300</xdr:colOff>
      <xdr:row>96</xdr:row>
      <xdr:rowOff>62688</xdr:rowOff>
    </xdr:to>
    <xdr:cxnSp macro="">
      <xdr:nvCxnSpPr>
        <xdr:cNvPr id="245" name="直線コネクタ 244"/>
        <xdr:cNvCxnSpPr/>
      </xdr:nvCxnSpPr>
      <xdr:spPr>
        <a:xfrm>
          <a:off x="1130300" y="16520097"/>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97295</xdr:rowOff>
    </xdr:from>
    <xdr:to>
      <xdr:col>10</xdr:col>
      <xdr:colOff>165100</xdr:colOff>
      <xdr:row>98</xdr:row>
      <xdr:rowOff>27445</xdr:rowOff>
    </xdr:to>
    <xdr:sp macro="" textlink="">
      <xdr:nvSpPr>
        <xdr:cNvPr id="246" name="フローチャート: 判断 245"/>
        <xdr:cNvSpPr/>
      </xdr:nvSpPr>
      <xdr:spPr>
        <a:xfrm>
          <a:off x="1968500" y="1672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18572</xdr:rowOff>
    </xdr:from>
    <xdr:ext cx="599010" cy="259045"/>
    <xdr:sp macro="" textlink="">
      <xdr:nvSpPr>
        <xdr:cNvPr id="247" name="テキスト ボックス 246"/>
        <xdr:cNvSpPr txBox="1"/>
      </xdr:nvSpPr>
      <xdr:spPr>
        <a:xfrm>
          <a:off x="1719795" y="1682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88685</xdr:rowOff>
    </xdr:from>
    <xdr:to>
      <xdr:col>6</xdr:col>
      <xdr:colOff>38100</xdr:colOff>
      <xdr:row>98</xdr:row>
      <xdr:rowOff>18835</xdr:rowOff>
    </xdr:to>
    <xdr:sp macro="" textlink="">
      <xdr:nvSpPr>
        <xdr:cNvPr id="248" name="フローチャート: 判断 247"/>
        <xdr:cNvSpPr/>
      </xdr:nvSpPr>
      <xdr:spPr>
        <a:xfrm>
          <a:off x="1079500" y="167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9962</xdr:rowOff>
    </xdr:from>
    <xdr:ext cx="599010" cy="259045"/>
    <xdr:sp macro="" textlink="">
      <xdr:nvSpPr>
        <xdr:cNvPr id="249" name="テキスト ボックス 248"/>
        <xdr:cNvSpPr txBox="1"/>
      </xdr:nvSpPr>
      <xdr:spPr>
        <a:xfrm>
          <a:off x="830795" y="1681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12751</xdr:rowOff>
    </xdr:from>
    <xdr:to>
      <xdr:col>24</xdr:col>
      <xdr:colOff>114300</xdr:colOff>
      <xdr:row>93</xdr:row>
      <xdr:rowOff>114351</xdr:rowOff>
    </xdr:to>
    <xdr:sp macro="" textlink="">
      <xdr:nvSpPr>
        <xdr:cNvPr id="255" name="楕円 254"/>
        <xdr:cNvSpPr/>
      </xdr:nvSpPr>
      <xdr:spPr>
        <a:xfrm>
          <a:off x="4584700" y="1595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35628</xdr:rowOff>
    </xdr:from>
    <xdr:ext cx="599010" cy="259045"/>
    <xdr:sp macro="" textlink="">
      <xdr:nvSpPr>
        <xdr:cNvPr id="256" name="扶助費該当値テキスト"/>
        <xdr:cNvSpPr txBox="1"/>
      </xdr:nvSpPr>
      <xdr:spPr>
        <a:xfrm>
          <a:off x="4686300" y="1580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52857</xdr:rowOff>
    </xdr:from>
    <xdr:to>
      <xdr:col>20</xdr:col>
      <xdr:colOff>38100</xdr:colOff>
      <xdr:row>95</xdr:row>
      <xdr:rowOff>154457</xdr:rowOff>
    </xdr:to>
    <xdr:sp macro="" textlink="">
      <xdr:nvSpPr>
        <xdr:cNvPr id="257" name="楕円 256"/>
        <xdr:cNvSpPr/>
      </xdr:nvSpPr>
      <xdr:spPr>
        <a:xfrm>
          <a:off x="3746500" y="1634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170984</xdr:rowOff>
    </xdr:from>
    <xdr:ext cx="599010" cy="259045"/>
    <xdr:sp macro="" textlink="">
      <xdr:nvSpPr>
        <xdr:cNvPr id="258" name="テキスト ボックス 257"/>
        <xdr:cNvSpPr txBox="1"/>
      </xdr:nvSpPr>
      <xdr:spPr>
        <a:xfrm>
          <a:off x="3497795" y="1611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115812</xdr:rowOff>
    </xdr:from>
    <xdr:to>
      <xdr:col>15</xdr:col>
      <xdr:colOff>101600</xdr:colOff>
      <xdr:row>96</xdr:row>
      <xdr:rowOff>45962</xdr:rowOff>
    </xdr:to>
    <xdr:sp macro="" textlink="">
      <xdr:nvSpPr>
        <xdr:cNvPr id="259" name="楕円 258"/>
        <xdr:cNvSpPr/>
      </xdr:nvSpPr>
      <xdr:spPr>
        <a:xfrm>
          <a:off x="2857500" y="164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62489</xdr:rowOff>
    </xdr:from>
    <xdr:ext cx="599010" cy="259045"/>
    <xdr:sp macro="" textlink="">
      <xdr:nvSpPr>
        <xdr:cNvPr id="260" name="テキスト ボックス 259"/>
        <xdr:cNvSpPr txBox="1"/>
      </xdr:nvSpPr>
      <xdr:spPr>
        <a:xfrm>
          <a:off x="2608795" y="1617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11888</xdr:rowOff>
    </xdr:from>
    <xdr:to>
      <xdr:col>10</xdr:col>
      <xdr:colOff>165100</xdr:colOff>
      <xdr:row>96</xdr:row>
      <xdr:rowOff>113488</xdr:rowOff>
    </xdr:to>
    <xdr:sp macro="" textlink="">
      <xdr:nvSpPr>
        <xdr:cNvPr id="261" name="楕円 260"/>
        <xdr:cNvSpPr/>
      </xdr:nvSpPr>
      <xdr:spPr>
        <a:xfrm>
          <a:off x="1968500" y="164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130015</xdr:rowOff>
    </xdr:from>
    <xdr:ext cx="599010" cy="259045"/>
    <xdr:sp macro="" textlink="">
      <xdr:nvSpPr>
        <xdr:cNvPr id="262" name="テキスト ボックス 261"/>
        <xdr:cNvSpPr txBox="1"/>
      </xdr:nvSpPr>
      <xdr:spPr>
        <a:xfrm>
          <a:off x="1719795" y="1624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10097</xdr:rowOff>
    </xdr:from>
    <xdr:to>
      <xdr:col>6</xdr:col>
      <xdr:colOff>38100</xdr:colOff>
      <xdr:row>96</xdr:row>
      <xdr:rowOff>111697</xdr:rowOff>
    </xdr:to>
    <xdr:sp macro="" textlink="">
      <xdr:nvSpPr>
        <xdr:cNvPr id="263" name="楕円 262"/>
        <xdr:cNvSpPr/>
      </xdr:nvSpPr>
      <xdr:spPr>
        <a:xfrm>
          <a:off x="1079500" y="1646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128224</xdr:rowOff>
    </xdr:from>
    <xdr:ext cx="599010" cy="259045"/>
    <xdr:sp macro="" textlink="">
      <xdr:nvSpPr>
        <xdr:cNvPr id="264" name="テキスト ボックス 263"/>
        <xdr:cNvSpPr txBox="1"/>
      </xdr:nvSpPr>
      <xdr:spPr>
        <a:xfrm>
          <a:off x="830795" y="1624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71936</xdr:rowOff>
    </xdr:from>
    <xdr:to>
      <xdr:col>54</xdr:col>
      <xdr:colOff>189865</xdr:colOff>
      <xdr:row>38</xdr:row>
      <xdr:rowOff>69651</xdr:rowOff>
    </xdr:to>
    <xdr:cxnSp macro="">
      <xdr:nvCxnSpPr>
        <xdr:cNvPr id="290" name="直線コネクタ 289"/>
        <xdr:cNvCxnSpPr/>
      </xdr:nvCxnSpPr>
      <xdr:spPr>
        <a:xfrm flipV="1">
          <a:off x="10475595" y="5558336"/>
          <a:ext cx="1270" cy="1026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73478</xdr:rowOff>
    </xdr:from>
    <xdr:ext cx="534377" cy="259045"/>
    <xdr:sp macro="" textlink="">
      <xdr:nvSpPr>
        <xdr:cNvPr id="291" name="補助費等最小値テキスト"/>
        <xdr:cNvSpPr txBox="1"/>
      </xdr:nvSpPr>
      <xdr:spPr>
        <a:xfrm>
          <a:off x="10528300" y="65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69651</xdr:rowOff>
    </xdr:from>
    <xdr:to>
      <xdr:col>55</xdr:col>
      <xdr:colOff>88900</xdr:colOff>
      <xdr:row>38</xdr:row>
      <xdr:rowOff>69651</xdr:rowOff>
    </xdr:to>
    <xdr:cxnSp macro="">
      <xdr:nvCxnSpPr>
        <xdr:cNvPr id="292" name="直線コネクタ 291"/>
        <xdr:cNvCxnSpPr/>
      </xdr:nvCxnSpPr>
      <xdr:spPr>
        <a:xfrm>
          <a:off x="10388600" y="658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18613</xdr:rowOff>
    </xdr:from>
    <xdr:ext cx="599010" cy="259045"/>
    <xdr:sp macro="" textlink="">
      <xdr:nvSpPr>
        <xdr:cNvPr id="293" name="補助費等最大値テキスト"/>
        <xdr:cNvSpPr txBox="1"/>
      </xdr:nvSpPr>
      <xdr:spPr>
        <a:xfrm>
          <a:off x="10528300" y="533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71936</xdr:rowOff>
    </xdr:from>
    <xdr:to>
      <xdr:col>55</xdr:col>
      <xdr:colOff>88900</xdr:colOff>
      <xdr:row>32</xdr:row>
      <xdr:rowOff>71936</xdr:rowOff>
    </xdr:to>
    <xdr:cxnSp macro="">
      <xdr:nvCxnSpPr>
        <xdr:cNvPr id="294" name="直線コネクタ 293"/>
        <xdr:cNvCxnSpPr/>
      </xdr:nvCxnSpPr>
      <xdr:spPr>
        <a:xfrm>
          <a:off x="10388600" y="55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77205</xdr:rowOff>
    </xdr:from>
    <xdr:to>
      <xdr:col>55</xdr:col>
      <xdr:colOff>0</xdr:colOff>
      <xdr:row>36</xdr:row>
      <xdr:rowOff>66711</xdr:rowOff>
    </xdr:to>
    <xdr:cxnSp macro="">
      <xdr:nvCxnSpPr>
        <xdr:cNvPr id="295" name="直線コネクタ 294"/>
        <xdr:cNvCxnSpPr/>
      </xdr:nvCxnSpPr>
      <xdr:spPr>
        <a:xfrm>
          <a:off x="9639300" y="5220705"/>
          <a:ext cx="838200" cy="101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116280</xdr:rowOff>
    </xdr:from>
    <xdr:ext cx="534377" cy="259045"/>
    <xdr:sp macro="" textlink="">
      <xdr:nvSpPr>
        <xdr:cNvPr id="296" name="補助費等平均値テキスト"/>
        <xdr:cNvSpPr txBox="1"/>
      </xdr:nvSpPr>
      <xdr:spPr>
        <a:xfrm>
          <a:off x="10528300" y="6288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137853</xdr:rowOff>
    </xdr:from>
    <xdr:to>
      <xdr:col>55</xdr:col>
      <xdr:colOff>50800</xdr:colOff>
      <xdr:row>37</xdr:row>
      <xdr:rowOff>68003</xdr:rowOff>
    </xdr:to>
    <xdr:sp macro="" textlink="">
      <xdr:nvSpPr>
        <xdr:cNvPr id="297" name="フローチャート: 判断 296"/>
        <xdr:cNvSpPr/>
      </xdr:nvSpPr>
      <xdr:spPr>
        <a:xfrm>
          <a:off x="104267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77205</xdr:rowOff>
    </xdr:from>
    <xdr:to>
      <xdr:col>50</xdr:col>
      <xdr:colOff>114300</xdr:colOff>
      <xdr:row>36</xdr:row>
      <xdr:rowOff>163213</xdr:rowOff>
    </xdr:to>
    <xdr:cxnSp macro="">
      <xdr:nvCxnSpPr>
        <xdr:cNvPr id="298" name="直線コネクタ 297"/>
        <xdr:cNvCxnSpPr/>
      </xdr:nvCxnSpPr>
      <xdr:spPr>
        <a:xfrm flipV="1">
          <a:off x="8750300" y="5220705"/>
          <a:ext cx="889000" cy="111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81062</xdr:rowOff>
    </xdr:from>
    <xdr:to>
      <xdr:col>50</xdr:col>
      <xdr:colOff>165100</xdr:colOff>
      <xdr:row>31</xdr:row>
      <xdr:rowOff>11212</xdr:rowOff>
    </xdr:to>
    <xdr:sp macro="" textlink="">
      <xdr:nvSpPr>
        <xdr:cNvPr id="299" name="フローチャート: 判断 298"/>
        <xdr:cNvSpPr/>
      </xdr:nvSpPr>
      <xdr:spPr>
        <a:xfrm>
          <a:off x="9588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2339</xdr:rowOff>
    </xdr:from>
    <xdr:ext cx="599010" cy="259045"/>
    <xdr:sp macro="" textlink="">
      <xdr:nvSpPr>
        <xdr:cNvPr id="300" name="テキスト ボックス 299"/>
        <xdr:cNvSpPr txBox="1"/>
      </xdr:nvSpPr>
      <xdr:spPr>
        <a:xfrm>
          <a:off x="9339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163213</xdr:rowOff>
    </xdr:from>
    <xdr:to>
      <xdr:col>45</xdr:col>
      <xdr:colOff>177800</xdr:colOff>
      <xdr:row>37</xdr:row>
      <xdr:rowOff>9899</xdr:rowOff>
    </xdr:to>
    <xdr:cxnSp macro="">
      <xdr:nvCxnSpPr>
        <xdr:cNvPr id="301" name="直線コネクタ 300"/>
        <xdr:cNvCxnSpPr/>
      </xdr:nvCxnSpPr>
      <xdr:spPr>
        <a:xfrm flipV="1">
          <a:off x="7861300" y="6335413"/>
          <a:ext cx="889000" cy="1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47948</xdr:rowOff>
    </xdr:from>
    <xdr:to>
      <xdr:col>46</xdr:col>
      <xdr:colOff>38100</xdr:colOff>
      <xdr:row>37</xdr:row>
      <xdr:rowOff>149548</xdr:rowOff>
    </xdr:to>
    <xdr:sp macro="" textlink="">
      <xdr:nvSpPr>
        <xdr:cNvPr id="302" name="フローチャート: 判断 301"/>
        <xdr:cNvSpPr/>
      </xdr:nvSpPr>
      <xdr:spPr>
        <a:xfrm>
          <a:off x="8699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140675</xdr:rowOff>
    </xdr:from>
    <xdr:ext cx="534377" cy="259045"/>
    <xdr:sp macro="" textlink="">
      <xdr:nvSpPr>
        <xdr:cNvPr id="303" name="テキスト ボックス 302"/>
        <xdr:cNvSpPr txBox="1"/>
      </xdr:nvSpPr>
      <xdr:spPr>
        <a:xfrm>
          <a:off x="8483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159882</xdr:rowOff>
    </xdr:from>
    <xdr:to>
      <xdr:col>41</xdr:col>
      <xdr:colOff>50800</xdr:colOff>
      <xdr:row>37</xdr:row>
      <xdr:rowOff>9899</xdr:rowOff>
    </xdr:to>
    <xdr:cxnSp macro="">
      <xdr:nvCxnSpPr>
        <xdr:cNvPr id="304" name="直線コネクタ 303"/>
        <xdr:cNvCxnSpPr/>
      </xdr:nvCxnSpPr>
      <xdr:spPr>
        <a:xfrm>
          <a:off x="6972300" y="6332082"/>
          <a:ext cx="889000" cy="2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66345</xdr:rowOff>
    </xdr:from>
    <xdr:to>
      <xdr:col>41</xdr:col>
      <xdr:colOff>101600</xdr:colOff>
      <xdr:row>37</xdr:row>
      <xdr:rowOff>167945</xdr:rowOff>
    </xdr:to>
    <xdr:sp macro="" textlink="">
      <xdr:nvSpPr>
        <xdr:cNvPr id="305" name="フローチャート: 判断 304"/>
        <xdr:cNvSpPr/>
      </xdr:nvSpPr>
      <xdr:spPr>
        <a:xfrm>
          <a:off x="7810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159072</xdr:rowOff>
    </xdr:from>
    <xdr:ext cx="534377" cy="259045"/>
    <xdr:sp macro="" textlink="">
      <xdr:nvSpPr>
        <xdr:cNvPr id="306" name="テキスト ボックス 305"/>
        <xdr:cNvSpPr txBox="1"/>
      </xdr:nvSpPr>
      <xdr:spPr>
        <a:xfrm>
          <a:off x="7594111" y="650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85983</xdr:rowOff>
    </xdr:from>
    <xdr:to>
      <xdr:col>36</xdr:col>
      <xdr:colOff>165100</xdr:colOff>
      <xdr:row>38</xdr:row>
      <xdr:rowOff>16132</xdr:rowOff>
    </xdr:to>
    <xdr:sp macro="" textlink="">
      <xdr:nvSpPr>
        <xdr:cNvPr id="307" name="フローチャート: 判断 306"/>
        <xdr:cNvSpPr/>
      </xdr:nvSpPr>
      <xdr:spPr>
        <a:xfrm>
          <a:off x="6921500" y="64296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7259</xdr:rowOff>
    </xdr:from>
    <xdr:ext cx="534377" cy="259045"/>
    <xdr:sp macro="" textlink="">
      <xdr:nvSpPr>
        <xdr:cNvPr id="308" name="テキスト ボックス 307"/>
        <xdr:cNvSpPr txBox="1"/>
      </xdr:nvSpPr>
      <xdr:spPr>
        <a:xfrm>
          <a:off x="6705111" y="652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15911</xdr:rowOff>
    </xdr:from>
    <xdr:to>
      <xdr:col>55</xdr:col>
      <xdr:colOff>50800</xdr:colOff>
      <xdr:row>36</xdr:row>
      <xdr:rowOff>117511</xdr:rowOff>
    </xdr:to>
    <xdr:sp macro="" textlink="">
      <xdr:nvSpPr>
        <xdr:cNvPr id="314" name="楕円 313"/>
        <xdr:cNvSpPr/>
      </xdr:nvSpPr>
      <xdr:spPr>
        <a:xfrm>
          <a:off x="10426700" y="61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38788</xdr:rowOff>
    </xdr:from>
    <xdr:ext cx="534377" cy="259045"/>
    <xdr:sp macro="" textlink="">
      <xdr:nvSpPr>
        <xdr:cNvPr id="315" name="補助費等該当値テキスト"/>
        <xdr:cNvSpPr txBox="1"/>
      </xdr:nvSpPr>
      <xdr:spPr>
        <a:xfrm>
          <a:off x="10528300" y="603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26405</xdr:rowOff>
    </xdr:from>
    <xdr:to>
      <xdr:col>50</xdr:col>
      <xdr:colOff>165100</xdr:colOff>
      <xdr:row>30</xdr:row>
      <xdr:rowOff>128005</xdr:rowOff>
    </xdr:to>
    <xdr:sp macro="" textlink="">
      <xdr:nvSpPr>
        <xdr:cNvPr id="316" name="楕円 315"/>
        <xdr:cNvSpPr/>
      </xdr:nvSpPr>
      <xdr:spPr>
        <a:xfrm>
          <a:off x="9588500" y="516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144532</xdr:rowOff>
    </xdr:from>
    <xdr:ext cx="599010" cy="259045"/>
    <xdr:sp macro="" textlink="">
      <xdr:nvSpPr>
        <xdr:cNvPr id="317" name="テキスト ボックス 316"/>
        <xdr:cNvSpPr txBox="1"/>
      </xdr:nvSpPr>
      <xdr:spPr>
        <a:xfrm>
          <a:off x="9339795" y="494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112413</xdr:rowOff>
    </xdr:from>
    <xdr:to>
      <xdr:col>46</xdr:col>
      <xdr:colOff>38100</xdr:colOff>
      <xdr:row>37</xdr:row>
      <xdr:rowOff>42563</xdr:rowOff>
    </xdr:to>
    <xdr:sp macro="" textlink="">
      <xdr:nvSpPr>
        <xdr:cNvPr id="318" name="楕円 317"/>
        <xdr:cNvSpPr/>
      </xdr:nvSpPr>
      <xdr:spPr>
        <a:xfrm>
          <a:off x="8699500" y="62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59090</xdr:rowOff>
    </xdr:from>
    <xdr:ext cx="534377" cy="259045"/>
    <xdr:sp macro="" textlink="">
      <xdr:nvSpPr>
        <xdr:cNvPr id="319" name="テキスト ボックス 318"/>
        <xdr:cNvSpPr txBox="1"/>
      </xdr:nvSpPr>
      <xdr:spPr>
        <a:xfrm>
          <a:off x="8483111" y="605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130549</xdr:rowOff>
    </xdr:from>
    <xdr:to>
      <xdr:col>41</xdr:col>
      <xdr:colOff>101600</xdr:colOff>
      <xdr:row>37</xdr:row>
      <xdr:rowOff>60699</xdr:rowOff>
    </xdr:to>
    <xdr:sp macro="" textlink="">
      <xdr:nvSpPr>
        <xdr:cNvPr id="320" name="楕円 319"/>
        <xdr:cNvSpPr/>
      </xdr:nvSpPr>
      <xdr:spPr>
        <a:xfrm>
          <a:off x="7810500" y="630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77226</xdr:rowOff>
    </xdr:from>
    <xdr:ext cx="534377" cy="259045"/>
    <xdr:sp macro="" textlink="">
      <xdr:nvSpPr>
        <xdr:cNvPr id="321" name="テキスト ボックス 320"/>
        <xdr:cNvSpPr txBox="1"/>
      </xdr:nvSpPr>
      <xdr:spPr>
        <a:xfrm>
          <a:off x="7594111" y="607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109082</xdr:rowOff>
    </xdr:from>
    <xdr:to>
      <xdr:col>36</xdr:col>
      <xdr:colOff>165100</xdr:colOff>
      <xdr:row>37</xdr:row>
      <xdr:rowOff>39232</xdr:rowOff>
    </xdr:to>
    <xdr:sp macro="" textlink="">
      <xdr:nvSpPr>
        <xdr:cNvPr id="322" name="楕円 321"/>
        <xdr:cNvSpPr/>
      </xdr:nvSpPr>
      <xdr:spPr>
        <a:xfrm>
          <a:off x="6921500" y="628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55759</xdr:rowOff>
    </xdr:from>
    <xdr:ext cx="534377" cy="259045"/>
    <xdr:sp macro="" textlink="">
      <xdr:nvSpPr>
        <xdr:cNvPr id="323" name="テキスト ボックス 322"/>
        <xdr:cNvSpPr txBox="1"/>
      </xdr:nvSpPr>
      <xdr:spPr>
        <a:xfrm>
          <a:off x="6705111" y="605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154407</xdr:rowOff>
    </xdr:from>
    <xdr:to>
      <xdr:col>54</xdr:col>
      <xdr:colOff>189865</xdr:colOff>
      <xdr:row>59</xdr:row>
      <xdr:rowOff>28981</xdr:rowOff>
    </xdr:to>
    <xdr:cxnSp macro="">
      <xdr:nvCxnSpPr>
        <xdr:cNvPr id="348" name="直線コネクタ 347"/>
        <xdr:cNvCxnSpPr/>
      </xdr:nvCxnSpPr>
      <xdr:spPr>
        <a:xfrm flipV="1">
          <a:off x="10475595" y="8726907"/>
          <a:ext cx="1270" cy="14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32808</xdr:rowOff>
    </xdr:from>
    <xdr:ext cx="534377" cy="259045"/>
    <xdr:sp macro="" textlink="">
      <xdr:nvSpPr>
        <xdr:cNvPr id="349" name="普通建設事業費最小値テキスト"/>
        <xdr:cNvSpPr txBox="1"/>
      </xdr:nvSpPr>
      <xdr:spPr>
        <a:xfrm>
          <a:off x="10528300" y="10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28981</xdr:rowOff>
    </xdr:from>
    <xdr:to>
      <xdr:col>55</xdr:col>
      <xdr:colOff>88900</xdr:colOff>
      <xdr:row>59</xdr:row>
      <xdr:rowOff>28981</xdr:rowOff>
    </xdr:to>
    <xdr:cxnSp macro="">
      <xdr:nvCxnSpPr>
        <xdr:cNvPr id="350" name="直線コネクタ 349"/>
        <xdr:cNvCxnSpPr/>
      </xdr:nvCxnSpPr>
      <xdr:spPr>
        <a:xfrm>
          <a:off x="10388600" y="101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101084</xdr:rowOff>
    </xdr:from>
    <xdr:ext cx="534377" cy="259045"/>
    <xdr:sp macro="" textlink="">
      <xdr:nvSpPr>
        <xdr:cNvPr id="351" name="普通建設事業費最大値テキスト"/>
        <xdr:cNvSpPr txBox="1"/>
      </xdr:nvSpPr>
      <xdr:spPr>
        <a:xfrm>
          <a:off x="10528300" y="8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154407</xdr:rowOff>
    </xdr:from>
    <xdr:to>
      <xdr:col>55</xdr:col>
      <xdr:colOff>88900</xdr:colOff>
      <xdr:row>50</xdr:row>
      <xdr:rowOff>154407</xdr:rowOff>
    </xdr:to>
    <xdr:cxnSp macro="">
      <xdr:nvCxnSpPr>
        <xdr:cNvPr id="352" name="直線コネクタ 351"/>
        <xdr:cNvCxnSpPr/>
      </xdr:nvCxnSpPr>
      <xdr:spPr>
        <a:xfrm>
          <a:off x="10388600" y="87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140995</xdr:rowOff>
    </xdr:from>
    <xdr:to>
      <xdr:col>55</xdr:col>
      <xdr:colOff>0</xdr:colOff>
      <xdr:row>57</xdr:row>
      <xdr:rowOff>142463</xdr:rowOff>
    </xdr:to>
    <xdr:cxnSp macro="">
      <xdr:nvCxnSpPr>
        <xdr:cNvPr id="353" name="直線コネクタ 352"/>
        <xdr:cNvCxnSpPr/>
      </xdr:nvCxnSpPr>
      <xdr:spPr>
        <a:xfrm>
          <a:off x="9639300" y="9742195"/>
          <a:ext cx="838200" cy="17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166927</xdr:rowOff>
    </xdr:from>
    <xdr:ext cx="534377" cy="259045"/>
    <xdr:sp macro="" textlink="">
      <xdr:nvSpPr>
        <xdr:cNvPr id="354" name="普通建設事業費平均値テキスト"/>
        <xdr:cNvSpPr txBox="1"/>
      </xdr:nvSpPr>
      <xdr:spPr>
        <a:xfrm>
          <a:off x="10528300" y="9425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144050</xdr:rowOff>
    </xdr:from>
    <xdr:to>
      <xdr:col>55</xdr:col>
      <xdr:colOff>50800</xdr:colOff>
      <xdr:row>56</xdr:row>
      <xdr:rowOff>74200</xdr:rowOff>
    </xdr:to>
    <xdr:sp macro="" textlink="">
      <xdr:nvSpPr>
        <xdr:cNvPr id="355" name="フローチャート: 判断 354"/>
        <xdr:cNvSpPr/>
      </xdr:nvSpPr>
      <xdr:spPr>
        <a:xfrm>
          <a:off x="104267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140995</xdr:rowOff>
    </xdr:from>
    <xdr:to>
      <xdr:col>50</xdr:col>
      <xdr:colOff>114300</xdr:colOff>
      <xdr:row>57</xdr:row>
      <xdr:rowOff>88951</xdr:rowOff>
    </xdr:to>
    <xdr:cxnSp macro="">
      <xdr:nvCxnSpPr>
        <xdr:cNvPr id="356" name="直線コネクタ 355"/>
        <xdr:cNvCxnSpPr/>
      </xdr:nvCxnSpPr>
      <xdr:spPr>
        <a:xfrm flipV="1">
          <a:off x="8750300" y="9742195"/>
          <a:ext cx="889000" cy="11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66211</xdr:rowOff>
    </xdr:from>
    <xdr:to>
      <xdr:col>50</xdr:col>
      <xdr:colOff>165100</xdr:colOff>
      <xdr:row>55</xdr:row>
      <xdr:rowOff>167811</xdr:rowOff>
    </xdr:to>
    <xdr:sp macro="" textlink="">
      <xdr:nvSpPr>
        <xdr:cNvPr id="357" name="フローチャート: 判断 356"/>
        <xdr:cNvSpPr/>
      </xdr:nvSpPr>
      <xdr:spPr>
        <a:xfrm>
          <a:off x="9588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12888</xdr:rowOff>
    </xdr:from>
    <xdr:ext cx="534377" cy="259045"/>
    <xdr:sp macro="" textlink="">
      <xdr:nvSpPr>
        <xdr:cNvPr id="358" name="テキスト ボックス 357"/>
        <xdr:cNvSpPr txBox="1"/>
      </xdr:nvSpPr>
      <xdr:spPr>
        <a:xfrm>
          <a:off x="9372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11703</xdr:rowOff>
    </xdr:from>
    <xdr:to>
      <xdr:col>45</xdr:col>
      <xdr:colOff>177800</xdr:colOff>
      <xdr:row>57</xdr:row>
      <xdr:rowOff>88951</xdr:rowOff>
    </xdr:to>
    <xdr:cxnSp macro="">
      <xdr:nvCxnSpPr>
        <xdr:cNvPr id="359" name="直線コネクタ 358"/>
        <xdr:cNvCxnSpPr/>
      </xdr:nvCxnSpPr>
      <xdr:spPr>
        <a:xfrm>
          <a:off x="7861300" y="9784353"/>
          <a:ext cx="889000" cy="7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72727</xdr:rowOff>
    </xdr:from>
    <xdr:to>
      <xdr:col>46</xdr:col>
      <xdr:colOff>38100</xdr:colOff>
      <xdr:row>56</xdr:row>
      <xdr:rowOff>2877</xdr:rowOff>
    </xdr:to>
    <xdr:sp macro="" textlink="">
      <xdr:nvSpPr>
        <xdr:cNvPr id="360" name="フローチャート: 判断 359"/>
        <xdr:cNvSpPr/>
      </xdr:nvSpPr>
      <xdr:spPr>
        <a:xfrm>
          <a:off x="8699500" y="950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19404</xdr:rowOff>
    </xdr:from>
    <xdr:ext cx="534377" cy="259045"/>
    <xdr:sp macro="" textlink="">
      <xdr:nvSpPr>
        <xdr:cNvPr id="361" name="テキスト ボックス 360"/>
        <xdr:cNvSpPr txBox="1"/>
      </xdr:nvSpPr>
      <xdr:spPr>
        <a:xfrm>
          <a:off x="8483111" y="927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75788</xdr:rowOff>
    </xdr:from>
    <xdr:to>
      <xdr:col>41</xdr:col>
      <xdr:colOff>50800</xdr:colOff>
      <xdr:row>57</xdr:row>
      <xdr:rowOff>11703</xdr:rowOff>
    </xdr:to>
    <xdr:cxnSp macro="">
      <xdr:nvCxnSpPr>
        <xdr:cNvPr id="362" name="直線コネクタ 361"/>
        <xdr:cNvCxnSpPr/>
      </xdr:nvCxnSpPr>
      <xdr:spPr>
        <a:xfrm>
          <a:off x="6972300" y="9505538"/>
          <a:ext cx="889000" cy="27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3994</xdr:rowOff>
    </xdr:from>
    <xdr:to>
      <xdr:col>41</xdr:col>
      <xdr:colOff>101600</xdr:colOff>
      <xdr:row>56</xdr:row>
      <xdr:rowOff>105594</xdr:rowOff>
    </xdr:to>
    <xdr:sp macro="" textlink="">
      <xdr:nvSpPr>
        <xdr:cNvPr id="363" name="フローチャート: 判断 362"/>
        <xdr:cNvSpPr/>
      </xdr:nvSpPr>
      <xdr:spPr>
        <a:xfrm>
          <a:off x="78105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122121</xdr:rowOff>
    </xdr:from>
    <xdr:ext cx="534377" cy="259045"/>
    <xdr:sp macro="" textlink="">
      <xdr:nvSpPr>
        <xdr:cNvPr id="364" name="テキスト ボックス 363"/>
        <xdr:cNvSpPr txBox="1"/>
      </xdr:nvSpPr>
      <xdr:spPr>
        <a:xfrm>
          <a:off x="7594111" y="938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144373</xdr:rowOff>
    </xdr:from>
    <xdr:to>
      <xdr:col>36</xdr:col>
      <xdr:colOff>165100</xdr:colOff>
      <xdr:row>56</xdr:row>
      <xdr:rowOff>74523</xdr:rowOff>
    </xdr:to>
    <xdr:sp macro="" textlink="">
      <xdr:nvSpPr>
        <xdr:cNvPr id="365" name="フローチャート: 判断 364"/>
        <xdr:cNvSpPr/>
      </xdr:nvSpPr>
      <xdr:spPr>
        <a:xfrm>
          <a:off x="6921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65650</xdr:rowOff>
    </xdr:from>
    <xdr:ext cx="534377" cy="259045"/>
    <xdr:sp macro="" textlink="">
      <xdr:nvSpPr>
        <xdr:cNvPr id="366" name="テキスト ボックス 365"/>
        <xdr:cNvSpPr txBox="1"/>
      </xdr:nvSpPr>
      <xdr:spPr>
        <a:xfrm>
          <a:off x="6705111" y="96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91663</xdr:rowOff>
    </xdr:from>
    <xdr:to>
      <xdr:col>55</xdr:col>
      <xdr:colOff>50800</xdr:colOff>
      <xdr:row>58</xdr:row>
      <xdr:rowOff>21813</xdr:rowOff>
    </xdr:to>
    <xdr:sp macro="" textlink="">
      <xdr:nvSpPr>
        <xdr:cNvPr id="372" name="楕円 371"/>
        <xdr:cNvSpPr/>
      </xdr:nvSpPr>
      <xdr:spPr>
        <a:xfrm>
          <a:off x="10426700" y="986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70090</xdr:rowOff>
    </xdr:from>
    <xdr:ext cx="534377" cy="259045"/>
    <xdr:sp macro="" textlink="">
      <xdr:nvSpPr>
        <xdr:cNvPr id="373" name="普通建設事業費該当値テキスト"/>
        <xdr:cNvSpPr txBox="1"/>
      </xdr:nvSpPr>
      <xdr:spPr>
        <a:xfrm>
          <a:off x="10528300" y="984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90195</xdr:rowOff>
    </xdr:from>
    <xdr:to>
      <xdr:col>50</xdr:col>
      <xdr:colOff>165100</xdr:colOff>
      <xdr:row>57</xdr:row>
      <xdr:rowOff>20345</xdr:rowOff>
    </xdr:to>
    <xdr:sp macro="" textlink="">
      <xdr:nvSpPr>
        <xdr:cNvPr id="374" name="楕円 373"/>
        <xdr:cNvSpPr/>
      </xdr:nvSpPr>
      <xdr:spPr>
        <a:xfrm>
          <a:off x="9588500" y="96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11472</xdr:rowOff>
    </xdr:from>
    <xdr:ext cx="534377" cy="259045"/>
    <xdr:sp macro="" textlink="">
      <xdr:nvSpPr>
        <xdr:cNvPr id="375" name="テキスト ボックス 374"/>
        <xdr:cNvSpPr txBox="1"/>
      </xdr:nvSpPr>
      <xdr:spPr>
        <a:xfrm>
          <a:off x="9372111" y="978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38151</xdr:rowOff>
    </xdr:from>
    <xdr:to>
      <xdr:col>46</xdr:col>
      <xdr:colOff>38100</xdr:colOff>
      <xdr:row>57</xdr:row>
      <xdr:rowOff>139751</xdr:rowOff>
    </xdr:to>
    <xdr:sp macro="" textlink="">
      <xdr:nvSpPr>
        <xdr:cNvPr id="376" name="楕円 375"/>
        <xdr:cNvSpPr/>
      </xdr:nvSpPr>
      <xdr:spPr>
        <a:xfrm>
          <a:off x="8699500" y="981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130878</xdr:rowOff>
    </xdr:from>
    <xdr:ext cx="534377" cy="259045"/>
    <xdr:sp macro="" textlink="">
      <xdr:nvSpPr>
        <xdr:cNvPr id="377" name="テキスト ボックス 376"/>
        <xdr:cNvSpPr txBox="1"/>
      </xdr:nvSpPr>
      <xdr:spPr>
        <a:xfrm>
          <a:off x="8483111" y="99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132353</xdr:rowOff>
    </xdr:from>
    <xdr:to>
      <xdr:col>41</xdr:col>
      <xdr:colOff>101600</xdr:colOff>
      <xdr:row>57</xdr:row>
      <xdr:rowOff>62503</xdr:rowOff>
    </xdr:to>
    <xdr:sp macro="" textlink="">
      <xdr:nvSpPr>
        <xdr:cNvPr id="378" name="楕円 377"/>
        <xdr:cNvSpPr/>
      </xdr:nvSpPr>
      <xdr:spPr>
        <a:xfrm>
          <a:off x="7810500" y="973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53630</xdr:rowOff>
    </xdr:from>
    <xdr:ext cx="534377" cy="259045"/>
    <xdr:sp macro="" textlink="">
      <xdr:nvSpPr>
        <xdr:cNvPr id="379" name="テキスト ボックス 378"/>
        <xdr:cNvSpPr txBox="1"/>
      </xdr:nvSpPr>
      <xdr:spPr>
        <a:xfrm>
          <a:off x="7594111" y="982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24988</xdr:rowOff>
    </xdr:from>
    <xdr:to>
      <xdr:col>36</xdr:col>
      <xdr:colOff>165100</xdr:colOff>
      <xdr:row>55</xdr:row>
      <xdr:rowOff>126588</xdr:rowOff>
    </xdr:to>
    <xdr:sp macro="" textlink="">
      <xdr:nvSpPr>
        <xdr:cNvPr id="380" name="楕円 379"/>
        <xdr:cNvSpPr/>
      </xdr:nvSpPr>
      <xdr:spPr>
        <a:xfrm>
          <a:off x="6921500" y="94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143115</xdr:rowOff>
    </xdr:from>
    <xdr:ext cx="534377" cy="259045"/>
    <xdr:sp macro="" textlink="">
      <xdr:nvSpPr>
        <xdr:cNvPr id="381" name="テキスト ボックス 380"/>
        <xdr:cNvSpPr txBox="1"/>
      </xdr:nvSpPr>
      <xdr:spPr>
        <a:xfrm>
          <a:off x="6705111" y="922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45941</xdr:rowOff>
    </xdr:from>
    <xdr:to>
      <xdr:col>54</xdr:col>
      <xdr:colOff>189865</xdr:colOff>
      <xdr:row>79</xdr:row>
      <xdr:rowOff>92511</xdr:rowOff>
    </xdr:to>
    <xdr:cxnSp macro="">
      <xdr:nvCxnSpPr>
        <xdr:cNvPr id="407" name="直線コネクタ 406"/>
        <xdr:cNvCxnSpPr/>
      </xdr:nvCxnSpPr>
      <xdr:spPr>
        <a:xfrm flipV="1">
          <a:off x="10475595" y="12047441"/>
          <a:ext cx="1270" cy="158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96338</xdr:rowOff>
    </xdr:from>
    <xdr:ext cx="378565" cy="259045"/>
    <xdr:sp macro="" textlink="">
      <xdr:nvSpPr>
        <xdr:cNvPr id="408" name="普通建設事業費 （ うち新規整備　）最小値テキスト"/>
        <xdr:cNvSpPr txBox="1"/>
      </xdr:nvSpPr>
      <xdr:spPr>
        <a:xfrm>
          <a:off x="10528300" y="1364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92511</xdr:rowOff>
    </xdr:from>
    <xdr:to>
      <xdr:col>55</xdr:col>
      <xdr:colOff>88900</xdr:colOff>
      <xdr:row>79</xdr:row>
      <xdr:rowOff>92511</xdr:rowOff>
    </xdr:to>
    <xdr:cxnSp macro="">
      <xdr:nvCxnSpPr>
        <xdr:cNvPr id="409" name="直線コネクタ 408"/>
        <xdr:cNvCxnSpPr/>
      </xdr:nvCxnSpPr>
      <xdr:spPr>
        <a:xfrm>
          <a:off x="10388600" y="1363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164068</xdr:rowOff>
    </xdr:from>
    <xdr:ext cx="534377" cy="259045"/>
    <xdr:sp macro="" textlink="">
      <xdr:nvSpPr>
        <xdr:cNvPr id="410" name="普通建設事業費 （ うち新規整備　）最大値テキスト"/>
        <xdr:cNvSpPr txBox="1"/>
      </xdr:nvSpPr>
      <xdr:spPr>
        <a:xfrm>
          <a:off x="10528300" y="118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45941</xdr:rowOff>
    </xdr:from>
    <xdr:to>
      <xdr:col>55</xdr:col>
      <xdr:colOff>88900</xdr:colOff>
      <xdr:row>70</xdr:row>
      <xdr:rowOff>45941</xdr:rowOff>
    </xdr:to>
    <xdr:cxnSp macro="">
      <xdr:nvCxnSpPr>
        <xdr:cNvPr id="411" name="直線コネクタ 410"/>
        <xdr:cNvCxnSpPr/>
      </xdr:nvCxnSpPr>
      <xdr:spPr>
        <a:xfrm>
          <a:off x="10388600" y="120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53453</xdr:rowOff>
    </xdr:from>
    <xdr:to>
      <xdr:col>55</xdr:col>
      <xdr:colOff>0</xdr:colOff>
      <xdr:row>79</xdr:row>
      <xdr:rowOff>41892</xdr:rowOff>
    </xdr:to>
    <xdr:cxnSp macro="">
      <xdr:nvCxnSpPr>
        <xdr:cNvPr id="412" name="直線コネクタ 411"/>
        <xdr:cNvCxnSpPr/>
      </xdr:nvCxnSpPr>
      <xdr:spPr>
        <a:xfrm>
          <a:off x="9639300" y="13426553"/>
          <a:ext cx="838200" cy="15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160044</xdr:rowOff>
    </xdr:from>
    <xdr:ext cx="534377" cy="259045"/>
    <xdr:sp macro="" textlink="">
      <xdr:nvSpPr>
        <xdr:cNvPr id="413" name="普通建設事業費 （ うち新規整備　）平均値テキスト"/>
        <xdr:cNvSpPr txBox="1"/>
      </xdr:nvSpPr>
      <xdr:spPr>
        <a:xfrm>
          <a:off x="10528300" y="13018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137167</xdr:rowOff>
    </xdr:from>
    <xdr:to>
      <xdr:col>55</xdr:col>
      <xdr:colOff>50800</xdr:colOff>
      <xdr:row>77</xdr:row>
      <xdr:rowOff>67317</xdr:rowOff>
    </xdr:to>
    <xdr:sp macro="" textlink="">
      <xdr:nvSpPr>
        <xdr:cNvPr id="414" name="フローチャート: 判断 413"/>
        <xdr:cNvSpPr/>
      </xdr:nvSpPr>
      <xdr:spPr>
        <a:xfrm>
          <a:off x="104267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53453</xdr:rowOff>
    </xdr:from>
    <xdr:to>
      <xdr:col>50</xdr:col>
      <xdr:colOff>114300</xdr:colOff>
      <xdr:row>78</xdr:row>
      <xdr:rowOff>143782</xdr:rowOff>
    </xdr:to>
    <xdr:cxnSp macro="">
      <xdr:nvCxnSpPr>
        <xdr:cNvPr id="415" name="直線コネクタ 414"/>
        <xdr:cNvCxnSpPr/>
      </xdr:nvCxnSpPr>
      <xdr:spPr>
        <a:xfrm flipV="1">
          <a:off x="8750300" y="13426553"/>
          <a:ext cx="889000" cy="9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111629</xdr:rowOff>
    </xdr:from>
    <xdr:to>
      <xdr:col>50</xdr:col>
      <xdr:colOff>165100</xdr:colOff>
      <xdr:row>77</xdr:row>
      <xdr:rowOff>41779</xdr:rowOff>
    </xdr:to>
    <xdr:sp macro="" textlink="">
      <xdr:nvSpPr>
        <xdr:cNvPr id="416" name="フローチャート: 判断 415"/>
        <xdr:cNvSpPr/>
      </xdr:nvSpPr>
      <xdr:spPr>
        <a:xfrm>
          <a:off x="9588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58307</xdr:rowOff>
    </xdr:from>
    <xdr:ext cx="534377" cy="259045"/>
    <xdr:sp macro="" textlink="">
      <xdr:nvSpPr>
        <xdr:cNvPr id="417" name="テキスト ボックス 416"/>
        <xdr:cNvSpPr txBox="1"/>
      </xdr:nvSpPr>
      <xdr:spPr>
        <a:xfrm>
          <a:off x="9372111" y="1291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143782</xdr:rowOff>
    </xdr:from>
    <xdr:to>
      <xdr:col>45</xdr:col>
      <xdr:colOff>177800</xdr:colOff>
      <xdr:row>78</xdr:row>
      <xdr:rowOff>144272</xdr:rowOff>
    </xdr:to>
    <xdr:cxnSp macro="">
      <xdr:nvCxnSpPr>
        <xdr:cNvPr id="418" name="直線コネクタ 417"/>
        <xdr:cNvCxnSpPr/>
      </xdr:nvCxnSpPr>
      <xdr:spPr>
        <a:xfrm flipV="1">
          <a:off x="7861300" y="13516882"/>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149904</xdr:rowOff>
    </xdr:from>
    <xdr:to>
      <xdr:col>46</xdr:col>
      <xdr:colOff>38100</xdr:colOff>
      <xdr:row>77</xdr:row>
      <xdr:rowOff>80054</xdr:rowOff>
    </xdr:to>
    <xdr:sp macro="" textlink="">
      <xdr:nvSpPr>
        <xdr:cNvPr id="419" name="フローチャート: 判断 418"/>
        <xdr:cNvSpPr/>
      </xdr:nvSpPr>
      <xdr:spPr>
        <a:xfrm>
          <a:off x="86995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96580</xdr:rowOff>
    </xdr:from>
    <xdr:ext cx="534377" cy="259045"/>
    <xdr:sp macro="" textlink="">
      <xdr:nvSpPr>
        <xdr:cNvPr id="420" name="テキスト ボックス 419"/>
        <xdr:cNvSpPr txBox="1"/>
      </xdr:nvSpPr>
      <xdr:spPr>
        <a:xfrm>
          <a:off x="8483111" y="1295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121771</xdr:rowOff>
    </xdr:from>
    <xdr:to>
      <xdr:col>41</xdr:col>
      <xdr:colOff>50800</xdr:colOff>
      <xdr:row>78</xdr:row>
      <xdr:rowOff>144272</xdr:rowOff>
    </xdr:to>
    <xdr:cxnSp macro="">
      <xdr:nvCxnSpPr>
        <xdr:cNvPr id="421" name="直線コネクタ 420"/>
        <xdr:cNvCxnSpPr/>
      </xdr:nvCxnSpPr>
      <xdr:spPr>
        <a:xfrm>
          <a:off x="6972300" y="13494871"/>
          <a:ext cx="889000" cy="2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61337</xdr:rowOff>
    </xdr:from>
    <xdr:to>
      <xdr:col>41</xdr:col>
      <xdr:colOff>101600</xdr:colOff>
      <xdr:row>77</xdr:row>
      <xdr:rowOff>162937</xdr:rowOff>
    </xdr:to>
    <xdr:sp macro="" textlink="">
      <xdr:nvSpPr>
        <xdr:cNvPr id="422" name="フローチャート: 判断 421"/>
        <xdr:cNvSpPr/>
      </xdr:nvSpPr>
      <xdr:spPr>
        <a:xfrm>
          <a:off x="7810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8014</xdr:rowOff>
    </xdr:from>
    <xdr:ext cx="534377" cy="259045"/>
    <xdr:sp macro="" textlink="">
      <xdr:nvSpPr>
        <xdr:cNvPr id="423" name="テキスト ボックス 422"/>
        <xdr:cNvSpPr txBox="1"/>
      </xdr:nvSpPr>
      <xdr:spPr>
        <a:xfrm>
          <a:off x="7594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22019</xdr:rowOff>
    </xdr:from>
    <xdr:to>
      <xdr:col>36</xdr:col>
      <xdr:colOff>165100</xdr:colOff>
      <xdr:row>77</xdr:row>
      <xdr:rowOff>123619</xdr:rowOff>
    </xdr:to>
    <xdr:sp macro="" textlink="">
      <xdr:nvSpPr>
        <xdr:cNvPr id="424" name="フローチャート: 判断 423"/>
        <xdr:cNvSpPr/>
      </xdr:nvSpPr>
      <xdr:spPr>
        <a:xfrm>
          <a:off x="6921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140146</xdr:rowOff>
    </xdr:from>
    <xdr:ext cx="534377" cy="259045"/>
    <xdr:sp macro="" textlink="">
      <xdr:nvSpPr>
        <xdr:cNvPr id="425" name="テキスト ボックス 424"/>
        <xdr:cNvSpPr txBox="1"/>
      </xdr:nvSpPr>
      <xdr:spPr>
        <a:xfrm>
          <a:off x="6705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162542</xdr:rowOff>
    </xdr:from>
    <xdr:to>
      <xdr:col>55</xdr:col>
      <xdr:colOff>50800</xdr:colOff>
      <xdr:row>79</xdr:row>
      <xdr:rowOff>92692</xdr:rowOff>
    </xdr:to>
    <xdr:sp macro="" textlink="">
      <xdr:nvSpPr>
        <xdr:cNvPr id="431" name="楕円 430"/>
        <xdr:cNvSpPr/>
      </xdr:nvSpPr>
      <xdr:spPr>
        <a:xfrm>
          <a:off x="10426700" y="1353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77469</xdr:rowOff>
    </xdr:from>
    <xdr:ext cx="469744" cy="259045"/>
    <xdr:sp macro="" textlink="">
      <xdr:nvSpPr>
        <xdr:cNvPr id="432" name="普通建設事業費 （ うち新規整備　）該当値テキスト"/>
        <xdr:cNvSpPr txBox="1"/>
      </xdr:nvSpPr>
      <xdr:spPr>
        <a:xfrm>
          <a:off x="10528300" y="1345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2653</xdr:rowOff>
    </xdr:from>
    <xdr:to>
      <xdr:col>50</xdr:col>
      <xdr:colOff>165100</xdr:colOff>
      <xdr:row>78</xdr:row>
      <xdr:rowOff>104253</xdr:rowOff>
    </xdr:to>
    <xdr:sp macro="" textlink="">
      <xdr:nvSpPr>
        <xdr:cNvPr id="433" name="楕円 432"/>
        <xdr:cNvSpPr/>
      </xdr:nvSpPr>
      <xdr:spPr>
        <a:xfrm>
          <a:off x="9588500" y="1337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95380</xdr:rowOff>
    </xdr:from>
    <xdr:ext cx="469744" cy="259045"/>
    <xdr:sp macro="" textlink="">
      <xdr:nvSpPr>
        <xdr:cNvPr id="434" name="テキスト ボックス 433"/>
        <xdr:cNvSpPr txBox="1"/>
      </xdr:nvSpPr>
      <xdr:spPr>
        <a:xfrm>
          <a:off x="9404428" y="1346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92982</xdr:rowOff>
    </xdr:from>
    <xdr:to>
      <xdr:col>46</xdr:col>
      <xdr:colOff>38100</xdr:colOff>
      <xdr:row>79</xdr:row>
      <xdr:rowOff>23132</xdr:rowOff>
    </xdr:to>
    <xdr:sp macro="" textlink="">
      <xdr:nvSpPr>
        <xdr:cNvPr id="435" name="楕円 434"/>
        <xdr:cNvSpPr/>
      </xdr:nvSpPr>
      <xdr:spPr>
        <a:xfrm>
          <a:off x="8699500" y="1346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14259</xdr:rowOff>
    </xdr:from>
    <xdr:ext cx="469744" cy="259045"/>
    <xdr:sp macro="" textlink="">
      <xdr:nvSpPr>
        <xdr:cNvPr id="436" name="テキスト ボックス 435"/>
        <xdr:cNvSpPr txBox="1"/>
      </xdr:nvSpPr>
      <xdr:spPr>
        <a:xfrm>
          <a:off x="8515428" y="1355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93472</xdr:rowOff>
    </xdr:from>
    <xdr:to>
      <xdr:col>41</xdr:col>
      <xdr:colOff>101600</xdr:colOff>
      <xdr:row>79</xdr:row>
      <xdr:rowOff>23622</xdr:rowOff>
    </xdr:to>
    <xdr:sp macro="" textlink="">
      <xdr:nvSpPr>
        <xdr:cNvPr id="437" name="楕円 436"/>
        <xdr:cNvSpPr/>
      </xdr:nvSpPr>
      <xdr:spPr>
        <a:xfrm>
          <a:off x="7810500" y="1346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14749</xdr:rowOff>
    </xdr:from>
    <xdr:ext cx="469744" cy="259045"/>
    <xdr:sp macro="" textlink="">
      <xdr:nvSpPr>
        <xdr:cNvPr id="438" name="テキスト ボックス 437"/>
        <xdr:cNvSpPr txBox="1"/>
      </xdr:nvSpPr>
      <xdr:spPr>
        <a:xfrm>
          <a:off x="7626428" y="1355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70971</xdr:rowOff>
    </xdr:from>
    <xdr:to>
      <xdr:col>36</xdr:col>
      <xdr:colOff>165100</xdr:colOff>
      <xdr:row>79</xdr:row>
      <xdr:rowOff>1121</xdr:rowOff>
    </xdr:to>
    <xdr:sp macro="" textlink="">
      <xdr:nvSpPr>
        <xdr:cNvPr id="439" name="楕円 438"/>
        <xdr:cNvSpPr/>
      </xdr:nvSpPr>
      <xdr:spPr>
        <a:xfrm>
          <a:off x="6921500" y="1344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163698</xdr:rowOff>
    </xdr:from>
    <xdr:ext cx="469744" cy="259045"/>
    <xdr:sp macro="" textlink="">
      <xdr:nvSpPr>
        <xdr:cNvPr id="440" name="テキスト ボックス 439"/>
        <xdr:cNvSpPr txBox="1"/>
      </xdr:nvSpPr>
      <xdr:spPr>
        <a:xfrm>
          <a:off x="6737428" y="1353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121813</xdr:rowOff>
    </xdr:from>
    <xdr:to>
      <xdr:col>54</xdr:col>
      <xdr:colOff>189865</xdr:colOff>
      <xdr:row>98</xdr:row>
      <xdr:rowOff>149664</xdr:rowOff>
    </xdr:to>
    <xdr:cxnSp macro="">
      <xdr:nvCxnSpPr>
        <xdr:cNvPr id="464" name="直線コネクタ 463"/>
        <xdr:cNvCxnSpPr/>
      </xdr:nvCxnSpPr>
      <xdr:spPr>
        <a:xfrm flipV="1">
          <a:off x="10475595" y="15723763"/>
          <a:ext cx="1270" cy="122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153491</xdr:rowOff>
    </xdr:from>
    <xdr:ext cx="469744" cy="259045"/>
    <xdr:sp macro="" textlink="">
      <xdr:nvSpPr>
        <xdr:cNvPr id="465" name="普通建設事業費 （ うち更新整備　）最小値テキスト"/>
        <xdr:cNvSpPr txBox="1"/>
      </xdr:nvSpPr>
      <xdr:spPr>
        <a:xfrm>
          <a:off x="10528300" y="169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149664</xdr:rowOff>
    </xdr:from>
    <xdr:to>
      <xdr:col>55</xdr:col>
      <xdr:colOff>88900</xdr:colOff>
      <xdr:row>98</xdr:row>
      <xdr:rowOff>149664</xdr:rowOff>
    </xdr:to>
    <xdr:cxnSp macro="">
      <xdr:nvCxnSpPr>
        <xdr:cNvPr id="466" name="直線コネクタ 465"/>
        <xdr:cNvCxnSpPr/>
      </xdr:nvCxnSpPr>
      <xdr:spPr>
        <a:xfrm>
          <a:off x="10388600" y="1695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68490</xdr:rowOff>
    </xdr:from>
    <xdr:ext cx="534377" cy="259045"/>
    <xdr:sp macro="" textlink="">
      <xdr:nvSpPr>
        <xdr:cNvPr id="467" name="普通建設事業費 （ うち更新整備　）最大値テキスト"/>
        <xdr:cNvSpPr txBox="1"/>
      </xdr:nvSpPr>
      <xdr:spPr>
        <a:xfrm>
          <a:off x="10528300" y="1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121813</xdr:rowOff>
    </xdr:from>
    <xdr:to>
      <xdr:col>55</xdr:col>
      <xdr:colOff>88900</xdr:colOff>
      <xdr:row>91</xdr:row>
      <xdr:rowOff>121813</xdr:rowOff>
    </xdr:to>
    <xdr:cxnSp macro="">
      <xdr:nvCxnSpPr>
        <xdr:cNvPr id="468" name="直線コネクタ 467"/>
        <xdr:cNvCxnSpPr/>
      </xdr:nvCxnSpPr>
      <xdr:spPr>
        <a:xfrm>
          <a:off x="10388600" y="157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126155</xdr:rowOff>
    </xdr:from>
    <xdr:to>
      <xdr:col>55</xdr:col>
      <xdr:colOff>0</xdr:colOff>
      <xdr:row>97</xdr:row>
      <xdr:rowOff>17227</xdr:rowOff>
    </xdr:to>
    <xdr:cxnSp macro="">
      <xdr:nvCxnSpPr>
        <xdr:cNvPr id="469" name="直線コネクタ 468"/>
        <xdr:cNvCxnSpPr/>
      </xdr:nvCxnSpPr>
      <xdr:spPr>
        <a:xfrm>
          <a:off x="9639300" y="16585355"/>
          <a:ext cx="838200" cy="6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41712</xdr:rowOff>
    </xdr:from>
    <xdr:ext cx="534377" cy="259045"/>
    <xdr:sp macro="" textlink="">
      <xdr:nvSpPr>
        <xdr:cNvPr id="470" name="普通建設事業費 （ うち更新整備　）平均値テキスト"/>
        <xdr:cNvSpPr txBox="1"/>
      </xdr:nvSpPr>
      <xdr:spPr>
        <a:xfrm>
          <a:off x="10528300" y="16329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18835</xdr:rowOff>
    </xdr:from>
    <xdr:to>
      <xdr:col>55</xdr:col>
      <xdr:colOff>50800</xdr:colOff>
      <xdr:row>96</xdr:row>
      <xdr:rowOff>120435</xdr:rowOff>
    </xdr:to>
    <xdr:sp macro="" textlink="">
      <xdr:nvSpPr>
        <xdr:cNvPr id="471" name="フローチャート: 判断 470"/>
        <xdr:cNvSpPr/>
      </xdr:nvSpPr>
      <xdr:spPr>
        <a:xfrm>
          <a:off x="104267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126155</xdr:rowOff>
    </xdr:from>
    <xdr:to>
      <xdr:col>50</xdr:col>
      <xdr:colOff>114300</xdr:colOff>
      <xdr:row>97</xdr:row>
      <xdr:rowOff>35420</xdr:rowOff>
    </xdr:to>
    <xdr:cxnSp macro="">
      <xdr:nvCxnSpPr>
        <xdr:cNvPr id="472" name="直線コネクタ 471"/>
        <xdr:cNvCxnSpPr/>
      </xdr:nvCxnSpPr>
      <xdr:spPr>
        <a:xfrm flipV="1">
          <a:off x="8750300" y="16585355"/>
          <a:ext cx="889000" cy="8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153708</xdr:rowOff>
    </xdr:from>
    <xdr:to>
      <xdr:col>50</xdr:col>
      <xdr:colOff>165100</xdr:colOff>
      <xdr:row>96</xdr:row>
      <xdr:rowOff>83858</xdr:rowOff>
    </xdr:to>
    <xdr:sp macro="" textlink="">
      <xdr:nvSpPr>
        <xdr:cNvPr id="473" name="フローチャート: 判断 472"/>
        <xdr:cNvSpPr/>
      </xdr:nvSpPr>
      <xdr:spPr>
        <a:xfrm>
          <a:off x="9588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100385</xdr:rowOff>
    </xdr:from>
    <xdr:ext cx="534377" cy="259045"/>
    <xdr:sp macro="" textlink="">
      <xdr:nvSpPr>
        <xdr:cNvPr id="474" name="テキスト ボックス 473"/>
        <xdr:cNvSpPr txBox="1"/>
      </xdr:nvSpPr>
      <xdr:spPr>
        <a:xfrm>
          <a:off x="9372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107525</xdr:rowOff>
    </xdr:from>
    <xdr:to>
      <xdr:col>45</xdr:col>
      <xdr:colOff>177800</xdr:colOff>
      <xdr:row>97</xdr:row>
      <xdr:rowOff>35420</xdr:rowOff>
    </xdr:to>
    <xdr:cxnSp macro="">
      <xdr:nvCxnSpPr>
        <xdr:cNvPr id="475" name="直線コネクタ 474"/>
        <xdr:cNvCxnSpPr/>
      </xdr:nvCxnSpPr>
      <xdr:spPr>
        <a:xfrm>
          <a:off x="7861300" y="16566725"/>
          <a:ext cx="889000" cy="9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136125</xdr:rowOff>
    </xdr:from>
    <xdr:to>
      <xdr:col>46</xdr:col>
      <xdr:colOff>38100</xdr:colOff>
      <xdr:row>96</xdr:row>
      <xdr:rowOff>66275</xdr:rowOff>
    </xdr:to>
    <xdr:sp macro="" textlink="">
      <xdr:nvSpPr>
        <xdr:cNvPr id="476" name="フローチャート: 判断 475"/>
        <xdr:cNvSpPr/>
      </xdr:nvSpPr>
      <xdr:spPr>
        <a:xfrm>
          <a:off x="8699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82802</xdr:rowOff>
    </xdr:from>
    <xdr:ext cx="534377" cy="259045"/>
    <xdr:sp macro="" textlink="">
      <xdr:nvSpPr>
        <xdr:cNvPr id="477" name="テキスト ボックス 476"/>
        <xdr:cNvSpPr txBox="1"/>
      </xdr:nvSpPr>
      <xdr:spPr>
        <a:xfrm>
          <a:off x="8483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24961</xdr:rowOff>
    </xdr:from>
    <xdr:to>
      <xdr:col>41</xdr:col>
      <xdr:colOff>50800</xdr:colOff>
      <xdr:row>96</xdr:row>
      <xdr:rowOff>107525</xdr:rowOff>
    </xdr:to>
    <xdr:cxnSp macro="">
      <xdr:nvCxnSpPr>
        <xdr:cNvPr id="478" name="直線コネクタ 477"/>
        <xdr:cNvCxnSpPr/>
      </xdr:nvCxnSpPr>
      <xdr:spPr>
        <a:xfrm>
          <a:off x="6972300" y="16484161"/>
          <a:ext cx="889000" cy="8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13081</xdr:rowOff>
    </xdr:from>
    <xdr:to>
      <xdr:col>41</xdr:col>
      <xdr:colOff>101600</xdr:colOff>
      <xdr:row>96</xdr:row>
      <xdr:rowOff>114681</xdr:rowOff>
    </xdr:to>
    <xdr:sp macro="" textlink="">
      <xdr:nvSpPr>
        <xdr:cNvPr id="479" name="フローチャート: 判断 478"/>
        <xdr:cNvSpPr/>
      </xdr:nvSpPr>
      <xdr:spPr>
        <a:xfrm>
          <a:off x="781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131208</xdr:rowOff>
    </xdr:from>
    <xdr:ext cx="534377" cy="259045"/>
    <xdr:sp macro="" textlink="">
      <xdr:nvSpPr>
        <xdr:cNvPr id="480" name="テキスト ボックス 479"/>
        <xdr:cNvSpPr txBox="1"/>
      </xdr:nvSpPr>
      <xdr:spPr>
        <a:xfrm>
          <a:off x="7594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32493</xdr:rowOff>
    </xdr:from>
    <xdr:to>
      <xdr:col>36</xdr:col>
      <xdr:colOff>165100</xdr:colOff>
      <xdr:row>96</xdr:row>
      <xdr:rowOff>134093</xdr:rowOff>
    </xdr:to>
    <xdr:sp macro="" textlink="">
      <xdr:nvSpPr>
        <xdr:cNvPr id="481" name="フローチャート: 判断 480"/>
        <xdr:cNvSpPr/>
      </xdr:nvSpPr>
      <xdr:spPr>
        <a:xfrm>
          <a:off x="6921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125220</xdr:rowOff>
    </xdr:from>
    <xdr:ext cx="534377" cy="259045"/>
    <xdr:sp macro="" textlink="">
      <xdr:nvSpPr>
        <xdr:cNvPr id="482" name="テキスト ボックス 481"/>
        <xdr:cNvSpPr txBox="1"/>
      </xdr:nvSpPr>
      <xdr:spPr>
        <a:xfrm>
          <a:off x="6705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137877</xdr:rowOff>
    </xdr:from>
    <xdr:to>
      <xdr:col>55</xdr:col>
      <xdr:colOff>50800</xdr:colOff>
      <xdr:row>97</xdr:row>
      <xdr:rowOff>68027</xdr:rowOff>
    </xdr:to>
    <xdr:sp macro="" textlink="">
      <xdr:nvSpPr>
        <xdr:cNvPr id="488" name="楕円 487"/>
        <xdr:cNvSpPr/>
      </xdr:nvSpPr>
      <xdr:spPr>
        <a:xfrm>
          <a:off x="10426700" y="1659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116304</xdr:rowOff>
    </xdr:from>
    <xdr:ext cx="534377" cy="259045"/>
    <xdr:sp macro="" textlink="">
      <xdr:nvSpPr>
        <xdr:cNvPr id="489" name="普通建設事業費 （ うち更新整備　）該当値テキスト"/>
        <xdr:cNvSpPr txBox="1"/>
      </xdr:nvSpPr>
      <xdr:spPr>
        <a:xfrm>
          <a:off x="10528300" y="1657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75355</xdr:rowOff>
    </xdr:from>
    <xdr:to>
      <xdr:col>50</xdr:col>
      <xdr:colOff>165100</xdr:colOff>
      <xdr:row>97</xdr:row>
      <xdr:rowOff>5505</xdr:rowOff>
    </xdr:to>
    <xdr:sp macro="" textlink="">
      <xdr:nvSpPr>
        <xdr:cNvPr id="490" name="楕円 489"/>
        <xdr:cNvSpPr/>
      </xdr:nvSpPr>
      <xdr:spPr>
        <a:xfrm>
          <a:off x="9588500" y="1653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168082</xdr:rowOff>
    </xdr:from>
    <xdr:ext cx="534377" cy="259045"/>
    <xdr:sp macro="" textlink="">
      <xdr:nvSpPr>
        <xdr:cNvPr id="491" name="テキスト ボックス 490"/>
        <xdr:cNvSpPr txBox="1"/>
      </xdr:nvSpPr>
      <xdr:spPr>
        <a:xfrm>
          <a:off x="9372111" y="1662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156070</xdr:rowOff>
    </xdr:from>
    <xdr:to>
      <xdr:col>46</xdr:col>
      <xdr:colOff>38100</xdr:colOff>
      <xdr:row>97</xdr:row>
      <xdr:rowOff>86220</xdr:rowOff>
    </xdr:to>
    <xdr:sp macro="" textlink="">
      <xdr:nvSpPr>
        <xdr:cNvPr id="492" name="楕円 491"/>
        <xdr:cNvSpPr/>
      </xdr:nvSpPr>
      <xdr:spPr>
        <a:xfrm>
          <a:off x="8699500" y="166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77347</xdr:rowOff>
    </xdr:from>
    <xdr:ext cx="534377" cy="259045"/>
    <xdr:sp macro="" textlink="">
      <xdr:nvSpPr>
        <xdr:cNvPr id="493" name="テキスト ボックス 492"/>
        <xdr:cNvSpPr txBox="1"/>
      </xdr:nvSpPr>
      <xdr:spPr>
        <a:xfrm>
          <a:off x="8483111" y="167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56725</xdr:rowOff>
    </xdr:from>
    <xdr:to>
      <xdr:col>41</xdr:col>
      <xdr:colOff>101600</xdr:colOff>
      <xdr:row>96</xdr:row>
      <xdr:rowOff>158325</xdr:rowOff>
    </xdr:to>
    <xdr:sp macro="" textlink="">
      <xdr:nvSpPr>
        <xdr:cNvPr id="494" name="楕円 493"/>
        <xdr:cNvSpPr/>
      </xdr:nvSpPr>
      <xdr:spPr>
        <a:xfrm>
          <a:off x="7810500" y="1651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149452</xdr:rowOff>
    </xdr:from>
    <xdr:ext cx="534377" cy="259045"/>
    <xdr:sp macro="" textlink="">
      <xdr:nvSpPr>
        <xdr:cNvPr id="495" name="テキスト ボックス 494"/>
        <xdr:cNvSpPr txBox="1"/>
      </xdr:nvSpPr>
      <xdr:spPr>
        <a:xfrm>
          <a:off x="7594111" y="1660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145611</xdr:rowOff>
    </xdr:from>
    <xdr:to>
      <xdr:col>36</xdr:col>
      <xdr:colOff>165100</xdr:colOff>
      <xdr:row>96</xdr:row>
      <xdr:rowOff>75761</xdr:rowOff>
    </xdr:to>
    <xdr:sp macro="" textlink="">
      <xdr:nvSpPr>
        <xdr:cNvPr id="496" name="楕円 495"/>
        <xdr:cNvSpPr/>
      </xdr:nvSpPr>
      <xdr:spPr>
        <a:xfrm>
          <a:off x="6921500" y="1643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92288</xdr:rowOff>
    </xdr:from>
    <xdr:ext cx="534377" cy="259045"/>
    <xdr:sp macro="" textlink="">
      <xdr:nvSpPr>
        <xdr:cNvPr id="497" name="テキスト ボックス 496"/>
        <xdr:cNvSpPr txBox="1"/>
      </xdr:nvSpPr>
      <xdr:spPr>
        <a:xfrm>
          <a:off x="6705111" y="1620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45837</xdr:rowOff>
    </xdr:from>
    <xdr:to>
      <xdr:col>85</xdr:col>
      <xdr:colOff>126364</xdr:colOff>
      <xdr:row>38</xdr:row>
      <xdr:rowOff>139700</xdr:rowOff>
    </xdr:to>
    <xdr:cxnSp macro="">
      <xdr:nvCxnSpPr>
        <xdr:cNvPr id="519" name="直線コネクタ 518"/>
        <xdr:cNvCxnSpPr/>
      </xdr:nvCxnSpPr>
      <xdr:spPr>
        <a:xfrm flipV="1">
          <a:off x="16317595" y="5532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163964</xdr:rowOff>
    </xdr:from>
    <xdr:ext cx="534377" cy="259045"/>
    <xdr:sp macro="" textlink="">
      <xdr:nvSpPr>
        <xdr:cNvPr id="522" name="災害復旧事業費最大値テキスト"/>
        <xdr:cNvSpPr txBox="1"/>
      </xdr:nvSpPr>
      <xdr:spPr>
        <a:xfrm>
          <a:off x="16370300" y="53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45837</xdr:rowOff>
    </xdr:from>
    <xdr:to>
      <xdr:col>86</xdr:col>
      <xdr:colOff>25400</xdr:colOff>
      <xdr:row>32</xdr:row>
      <xdr:rowOff>45837</xdr:rowOff>
    </xdr:to>
    <xdr:cxnSp macro="">
      <xdr:nvCxnSpPr>
        <xdr:cNvPr id="523" name="直線コネクタ 522"/>
        <xdr:cNvCxnSpPr/>
      </xdr:nvCxnSpPr>
      <xdr:spPr>
        <a:xfrm>
          <a:off x="16230600" y="553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109296</xdr:rowOff>
    </xdr:from>
    <xdr:to>
      <xdr:col>85</xdr:col>
      <xdr:colOff>127000</xdr:colOff>
      <xdr:row>38</xdr:row>
      <xdr:rowOff>1077</xdr:rowOff>
    </xdr:to>
    <xdr:cxnSp macro="">
      <xdr:nvCxnSpPr>
        <xdr:cNvPr id="524" name="直線コネクタ 523"/>
        <xdr:cNvCxnSpPr/>
      </xdr:nvCxnSpPr>
      <xdr:spPr>
        <a:xfrm>
          <a:off x="15481300" y="6452946"/>
          <a:ext cx="838200" cy="6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5788</xdr:rowOff>
    </xdr:from>
    <xdr:ext cx="469744" cy="259045"/>
    <xdr:sp macro="" textlink="">
      <xdr:nvSpPr>
        <xdr:cNvPr id="525" name="災害復旧事業費平均値テキスト"/>
        <xdr:cNvSpPr txBox="1"/>
      </xdr:nvSpPr>
      <xdr:spPr>
        <a:xfrm>
          <a:off x="16370300" y="6520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27361</xdr:rowOff>
    </xdr:from>
    <xdr:to>
      <xdr:col>85</xdr:col>
      <xdr:colOff>177800</xdr:colOff>
      <xdr:row>38</xdr:row>
      <xdr:rowOff>128961</xdr:rowOff>
    </xdr:to>
    <xdr:sp macro="" textlink="">
      <xdr:nvSpPr>
        <xdr:cNvPr id="526" name="フローチャート: 判断 525"/>
        <xdr:cNvSpPr/>
      </xdr:nvSpPr>
      <xdr:spPr>
        <a:xfrm>
          <a:off x="162687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109296</xdr:rowOff>
    </xdr:from>
    <xdr:to>
      <xdr:col>81</xdr:col>
      <xdr:colOff>50800</xdr:colOff>
      <xdr:row>37</xdr:row>
      <xdr:rowOff>128041</xdr:rowOff>
    </xdr:to>
    <xdr:cxnSp macro="">
      <xdr:nvCxnSpPr>
        <xdr:cNvPr id="527" name="直線コネクタ 526"/>
        <xdr:cNvCxnSpPr/>
      </xdr:nvCxnSpPr>
      <xdr:spPr>
        <a:xfrm flipV="1">
          <a:off x="14592300" y="6452946"/>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123282</xdr:rowOff>
    </xdr:from>
    <xdr:to>
      <xdr:col>81</xdr:col>
      <xdr:colOff>101600</xdr:colOff>
      <xdr:row>38</xdr:row>
      <xdr:rowOff>53432</xdr:rowOff>
    </xdr:to>
    <xdr:sp macro="" textlink="">
      <xdr:nvSpPr>
        <xdr:cNvPr id="528" name="フローチャート: 判断 527"/>
        <xdr:cNvSpPr/>
      </xdr:nvSpPr>
      <xdr:spPr>
        <a:xfrm>
          <a:off x="15430500" y="646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44559</xdr:rowOff>
    </xdr:from>
    <xdr:ext cx="469744" cy="259045"/>
    <xdr:sp macro="" textlink="">
      <xdr:nvSpPr>
        <xdr:cNvPr id="529" name="テキスト ボックス 528"/>
        <xdr:cNvSpPr txBox="1"/>
      </xdr:nvSpPr>
      <xdr:spPr>
        <a:xfrm>
          <a:off x="15246428" y="655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128041</xdr:rowOff>
    </xdr:from>
    <xdr:to>
      <xdr:col>76</xdr:col>
      <xdr:colOff>114300</xdr:colOff>
      <xdr:row>38</xdr:row>
      <xdr:rowOff>14153</xdr:rowOff>
    </xdr:to>
    <xdr:cxnSp macro="">
      <xdr:nvCxnSpPr>
        <xdr:cNvPr id="530" name="直線コネクタ 529"/>
        <xdr:cNvCxnSpPr/>
      </xdr:nvCxnSpPr>
      <xdr:spPr>
        <a:xfrm flipV="1">
          <a:off x="13703300" y="6471691"/>
          <a:ext cx="889000" cy="5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142438</xdr:rowOff>
    </xdr:from>
    <xdr:to>
      <xdr:col>76</xdr:col>
      <xdr:colOff>165100</xdr:colOff>
      <xdr:row>38</xdr:row>
      <xdr:rowOff>72588</xdr:rowOff>
    </xdr:to>
    <xdr:sp macro="" textlink="">
      <xdr:nvSpPr>
        <xdr:cNvPr id="531" name="フローチャート: 判断 530"/>
        <xdr:cNvSpPr/>
      </xdr:nvSpPr>
      <xdr:spPr>
        <a:xfrm>
          <a:off x="14541500" y="64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63715</xdr:rowOff>
    </xdr:from>
    <xdr:ext cx="469744" cy="259045"/>
    <xdr:sp macro="" textlink="">
      <xdr:nvSpPr>
        <xdr:cNvPr id="532" name="テキスト ボックス 531"/>
        <xdr:cNvSpPr txBox="1"/>
      </xdr:nvSpPr>
      <xdr:spPr>
        <a:xfrm>
          <a:off x="14357428" y="657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14153</xdr:rowOff>
    </xdr:from>
    <xdr:to>
      <xdr:col>71</xdr:col>
      <xdr:colOff>177800</xdr:colOff>
      <xdr:row>38</xdr:row>
      <xdr:rowOff>116474</xdr:rowOff>
    </xdr:to>
    <xdr:cxnSp macro="">
      <xdr:nvCxnSpPr>
        <xdr:cNvPr id="533" name="直線コネクタ 532"/>
        <xdr:cNvCxnSpPr/>
      </xdr:nvCxnSpPr>
      <xdr:spPr>
        <a:xfrm flipV="1">
          <a:off x="12814300" y="6529253"/>
          <a:ext cx="889000" cy="10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162327</xdr:rowOff>
    </xdr:from>
    <xdr:to>
      <xdr:col>72</xdr:col>
      <xdr:colOff>38100</xdr:colOff>
      <xdr:row>38</xdr:row>
      <xdr:rowOff>92477</xdr:rowOff>
    </xdr:to>
    <xdr:sp macro="" textlink="">
      <xdr:nvSpPr>
        <xdr:cNvPr id="534" name="フローチャート: 判断 533"/>
        <xdr:cNvSpPr/>
      </xdr:nvSpPr>
      <xdr:spPr>
        <a:xfrm>
          <a:off x="13652500" y="65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83604</xdr:rowOff>
    </xdr:from>
    <xdr:ext cx="469744" cy="259045"/>
    <xdr:sp macro="" textlink="">
      <xdr:nvSpPr>
        <xdr:cNvPr id="535" name="テキスト ボックス 534"/>
        <xdr:cNvSpPr txBox="1"/>
      </xdr:nvSpPr>
      <xdr:spPr>
        <a:xfrm>
          <a:off x="13468428" y="65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25852</xdr:rowOff>
    </xdr:from>
    <xdr:to>
      <xdr:col>67</xdr:col>
      <xdr:colOff>101600</xdr:colOff>
      <xdr:row>38</xdr:row>
      <xdr:rowOff>127452</xdr:rowOff>
    </xdr:to>
    <xdr:sp macro="" textlink="">
      <xdr:nvSpPr>
        <xdr:cNvPr id="536" name="フローチャート: 判断 535"/>
        <xdr:cNvSpPr/>
      </xdr:nvSpPr>
      <xdr:spPr>
        <a:xfrm>
          <a:off x="12763500" y="654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143979</xdr:rowOff>
    </xdr:from>
    <xdr:ext cx="469744" cy="259045"/>
    <xdr:sp macro="" textlink="">
      <xdr:nvSpPr>
        <xdr:cNvPr id="537" name="テキスト ボックス 536"/>
        <xdr:cNvSpPr txBox="1"/>
      </xdr:nvSpPr>
      <xdr:spPr>
        <a:xfrm>
          <a:off x="12579428" y="631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121727</xdr:rowOff>
    </xdr:from>
    <xdr:to>
      <xdr:col>85</xdr:col>
      <xdr:colOff>177800</xdr:colOff>
      <xdr:row>38</xdr:row>
      <xdr:rowOff>51877</xdr:rowOff>
    </xdr:to>
    <xdr:sp macro="" textlink="">
      <xdr:nvSpPr>
        <xdr:cNvPr id="543" name="楕円 542"/>
        <xdr:cNvSpPr/>
      </xdr:nvSpPr>
      <xdr:spPr>
        <a:xfrm>
          <a:off x="16268700" y="646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144604</xdr:rowOff>
    </xdr:from>
    <xdr:ext cx="469744" cy="259045"/>
    <xdr:sp macro="" textlink="">
      <xdr:nvSpPr>
        <xdr:cNvPr id="544" name="災害復旧事業費該当値テキスト"/>
        <xdr:cNvSpPr txBox="1"/>
      </xdr:nvSpPr>
      <xdr:spPr>
        <a:xfrm>
          <a:off x="16370300" y="631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58496</xdr:rowOff>
    </xdr:from>
    <xdr:to>
      <xdr:col>81</xdr:col>
      <xdr:colOff>101600</xdr:colOff>
      <xdr:row>37</xdr:row>
      <xdr:rowOff>160096</xdr:rowOff>
    </xdr:to>
    <xdr:sp macro="" textlink="">
      <xdr:nvSpPr>
        <xdr:cNvPr id="545" name="楕円 544"/>
        <xdr:cNvSpPr/>
      </xdr:nvSpPr>
      <xdr:spPr>
        <a:xfrm>
          <a:off x="15430500" y="640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5173</xdr:rowOff>
    </xdr:from>
    <xdr:ext cx="469744" cy="259045"/>
    <xdr:sp macro="" textlink="">
      <xdr:nvSpPr>
        <xdr:cNvPr id="546" name="テキスト ボックス 545"/>
        <xdr:cNvSpPr txBox="1"/>
      </xdr:nvSpPr>
      <xdr:spPr>
        <a:xfrm>
          <a:off x="15246428" y="617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77241</xdr:rowOff>
    </xdr:from>
    <xdr:to>
      <xdr:col>76</xdr:col>
      <xdr:colOff>165100</xdr:colOff>
      <xdr:row>38</xdr:row>
      <xdr:rowOff>7392</xdr:rowOff>
    </xdr:to>
    <xdr:sp macro="" textlink="">
      <xdr:nvSpPr>
        <xdr:cNvPr id="547" name="楕円 546"/>
        <xdr:cNvSpPr/>
      </xdr:nvSpPr>
      <xdr:spPr>
        <a:xfrm>
          <a:off x="14541500" y="6420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23918</xdr:rowOff>
    </xdr:from>
    <xdr:ext cx="469744" cy="259045"/>
    <xdr:sp macro="" textlink="">
      <xdr:nvSpPr>
        <xdr:cNvPr id="548" name="テキスト ボックス 547"/>
        <xdr:cNvSpPr txBox="1"/>
      </xdr:nvSpPr>
      <xdr:spPr>
        <a:xfrm>
          <a:off x="14357428" y="619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134803</xdr:rowOff>
    </xdr:from>
    <xdr:to>
      <xdr:col>72</xdr:col>
      <xdr:colOff>38100</xdr:colOff>
      <xdr:row>38</xdr:row>
      <xdr:rowOff>64953</xdr:rowOff>
    </xdr:to>
    <xdr:sp macro="" textlink="">
      <xdr:nvSpPr>
        <xdr:cNvPr id="549" name="楕円 548"/>
        <xdr:cNvSpPr/>
      </xdr:nvSpPr>
      <xdr:spPr>
        <a:xfrm>
          <a:off x="13652500" y="647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81480</xdr:rowOff>
    </xdr:from>
    <xdr:ext cx="469744" cy="259045"/>
    <xdr:sp macro="" textlink="">
      <xdr:nvSpPr>
        <xdr:cNvPr id="550" name="テキスト ボックス 549"/>
        <xdr:cNvSpPr txBox="1"/>
      </xdr:nvSpPr>
      <xdr:spPr>
        <a:xfrm>
          <a:off x="13468428" y="625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65674</xdr:rowOff>
    </xdr:from>
    <xdr:to>
      <xdr:col>67</xdr:col>
      <xdr:colOff>101600</xdr:colOff>
      <xdr:row>38</xdr:row>
      <xdr:rowOff>167274</xdr:rowOff>
    </xdr:to>
    <xdr:sp macro="" textlink="">
      <xdr:nvSpPr>
        <xdr:cNvPr id="551" name="楕円 550"/>
        <xdr:cNvSpPr/>
      </xdr:nvSpPr>
      <xdr:spPr>
        <a:xfrm>
          <a:off x="12763500" y="658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158401</xdr:rowOff>
    </xdr:from>
    <xdr:ext cx="378565" cy="259045"/>
    <xdr:sp macro="" textlink="">
      <xdr:nvSpPr>
        <xdr:cNvPr id="552" name="テキスト ボックス 551"/>
        <xdr:cNvSpPr txBox="1"/>
      </xdr:nvSpPr>
      <xdr:spPr>
        <a:xfrm>
          <a:off x="12625017" y="6673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102695</xdr:rowOff>
    </xdr:from>
    <xdr:to>
      <xdr:col>85</xdr:col>
      <xdr:colOff>126364</xdr:colOff>
      <xdr:row>78</xdr:row>
      <xdr:rowOff>146214</xdr:rowOff>
    </xdr:to>
    <xdr:cxnSp macro="">
      <xdr:nvCxnSpPr>
        <xdr:cNvPr id="630" name="直線コネクタ 629"/>
        <xdr:cNvCxnSpPr/>
      </xdr:nvCxnSpPr>
      <xdr:spPr>
        <a:xfrm flipV="1">
          <a:off x="16317595" y="12104195"/>
          <a:ext cx="1269" cy="141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150041</xdr:rowOff>
    </xdr:from>
    <xdr:ext cx="534377" cy="259045"/>
    <xdr:sp macro="" textlink="">
      <xdr:nvSpPr>
        <xdr:cNvPr id="631" name="公債費最小値テキスト"/>
        <xdr:cNvSpPr txBox="1"/>
      </xdr:nvSpPr>
      <xdr:spPr>
        <a:xfrm>
          <a:off x="16370300" y="13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146214</xdr:rowOff>
    </xdr:from>
    <xdr:to>
      <xdr:col>86</xdr:col>
      <xdr:colOff>25400</xdr:colOff>
      <xdr:row>78</xdr:row>
      <xdr:rowOff>146214</xdr:rowOff>
    </xdr:to>
    <xdr:cxnSp macro="">
      <xdr:nvCxnSpPr>
        <xdr:cNvPr id="632" name="直線コネクタ 631"/>
        <xdr:cNvCxnSpPr/>
      </xdr:nvCxnSpPr>
      <xdr:spPr>
        <a:xfrm>
          <a:off x="16230600" y="1351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49372</xdr:rowOff>
    </xdr:from>
    <xdr:ext cx="534377" cy="259045"/>
    <xdr:sp macro="" textlink="">
      <xdr:nvSpPr>
        <xdr:cNvPr id="633" name="公債費最大値テキスト"/>
        <xdr:cNvSpPr txBox="1"/>
      </xdr:nvSpPr>
      <xdr:spPr>
        <a:xfrm>
          <a:off x="16370300" y="118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102695</xdr:rowOff>
    </xdr:from>
    <xdr:to>
      <xdr:col>86</xdr:col>
      <xdr:colOff>25400</xdr:colOff>
      <xdr:row>70</xdr:row>
      <xdr:rowOff>102695</xdr:rowOff>
    </xdr:to>
    <xdr:cxnSp macro="">
      <xdr:nvCxnSpPr>
        <xdr:cNvPr id="634" name="直線コネクタ 633"/>
        <xdr:cNvCxnSpPr/>
      </xdr:nvCxnSpPr>
      <xdr:spPr>
        <a:xfrm>
          <a:off x="16230600" y="121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20513</xdr:rowOff>
    </xdr:from>
    <xdr:to>
      <xdr:col>85</xdr:col>
      <xdr:colOff>127000</xdr:colOff>
      <xdr:row>74</xdr:row>
      <xdr:rowOff>38173</xdr:rowOff>
    </xdr:to>
    <xdr:cxnSp macro="">
      <xdr:nvCxnSpPr>
        <xdr:cNvPr id="635" name="直線コネクタ 634"/>
        <xdr:cNvCxnSpPr/>
      </xdr:nvCxnSpPr>
      <xdr:spPr>
        <a:xfrm flipV="1">
          <a:off x="15481300" y="12707813"/>
          <a:ext cx="838200" cy="1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140079</xdr:rowOff>
    </xdr:from>
    <xdr:ext cx="534377" cy="259045"/>
    <xdr:sp macro="" textlink="">
      <xdr:nvSpPr>
        <xdr:cNvPr id="636" name="公債費平均値テキスト"/>
        <xdr:cNvSpPr txBox="1"/>
      </xdr:nvSpPr>
      <xdr:spPr>
        <a:xfrm>
          <a:off x="16370300" y="12827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161652</xdr:rowOff>
    </xdr:from>
    <xdr:to>
      <xdr:col>85</xdr:col>
      <xdr:colOff>177800</xdr:colOff>
      <xdr:row>75</xdr:row>
      <xdr:rowOff>91802</xdr:rowOff>
    </xdr:to>
    <xdr:sp macro="" textlink="">
      <xdr:nvSpPr>
        <xdr:cNvPr id="637" name="フローチャート: 判断 636"/>
        <xdr:cNvSpPr/>
      </xdr:nvSpPr>
      <xdr:spPr>
        <a:xfrm>
          <a:off x="162687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38173</xdr:rowOff>
    </xdr:from>
    <xdr:to>
      <xdr:col>81</xdr:col>
      <xdr:colOff>50800</xdr:colOff>
      <xdr:row>74</xdr:row>
      <xdr:rowOff>50918</xdr:rowOff>
    </xdr:to>
    <xdr:cxnSp macro="">
      <xdr:nvCxnSpPr>
        <xdr:cNvPr id="638" name="直線コネクタ 637"/>
        <xdr:cNvCxnSpPr/>
      </xdr:nvCxnSpPr>
      <xdr:spPr>
        <a:xfrm flipV="1">
          <a:off x="14592300" y="12725473"/>
          <a:ext cx="889000" cy="1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10861</xdr:rowOff>
    </xdr:from>
    <xdr:to>
      <xdr:col>81</xdr:col>
      <xdr:colOff>101600</xdr:colOff>
      <xdr:row>75</xdr:row>
      <xdr:rowOff>112461</xdr:rowOff>
    </xdr:to>
    <xdr:sp macro="" textlink="">
      <xdr:nvSpPr>
        <xdr:cNvPr id="639" name="フローチャート: 判断 638"/>
        <xdr:cNvSpPr/>
      </xdr:nvSpPr>
      <xdr:spPr>
        <a:xfrm>
          <a:off x="15430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103588</xdr:rowOff>
    </xdr:from>
    <xdr:ext cx="534377" cy="259045"/>
    <xdr:sp macro="" textlink="">
      <xdr:nvSpPr>
        <xdr:cNvPr id="640" name="テキスト ボックス 639"/>
        <xdr:cNvSpPr txBox="1"/>
      </xdr:nvSpPr>
      <xdr:spPr>
        <a:xfrm>
          <a:off x="15214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50918</xdr:rowOff>
    </xdr:from>
    <xdr:to>
      <xdr:col>76</xdr:col>
      <xdr:colOff>114300</xdr:colOff>
      <xdr:row>74</xdr:row>
      <xdr:rowOff>83521</xdr:rowOff>
    </xdr:to>
    <xdr:cxnSp macro="">
      <xdr:nvCxnSpPr>
        <xdr:cNvPr id="641" name="直線コネクタ 640"/>
        <xdr:cNvCxnSpPr/>
      </xdr:nvCxnSpPr>
      <xdr:spPr>
        <a:xfrm flipV="1">
          <a:off x="13703300" y="12738218"/>
          <a:ext cx="889000" cy="3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162881</xdr:rowOff>
    </xdr:from>
    <xdr:to>
      <xdr:col>76</xdr:col>
      <xdr:colOff>165100</xdr:colOff>
      <xdr:row>75</xdr:row>
      <xdr:rowOff>93031</xdr:rowOff>
    </xdr:to>
    <xdr:sp macro="" textlink="">
      <xdr:nvSpPr>
        <xdr:cNvPr id="642" name="フローチャート: 判断 641"/>
        <xdr:cNvSpPr/>
      </xdr:nvSpPr>
      <xdr:spPr>
        <a:xfrm>
          <a:off x="14541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84158</xdr:rowOff>
    </xdr:from>
    <xdr:ext cx="534377" cy="259045"/>
    <xdr:sp macro="" textlink="">
      <xdr:nvSpPr>
        <xdr:cNvPr id="643" name="テキスト ボックス 642"/>
        <xdr:cNvSpPr txBox="1"/>
      </xdr:nvSpPr>
      <xdr:spPr>
        <a:xfrm>
          <a:off x="14325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83521</xdr:rowOff>
    </xdr:from>
    <xdr:to>
      <xdr:col>71</xdr:col>
      <xdr:colOff>177800</xdr:colOff>
      <xdr:row>74</xdr:row>
      <xdr:rowOff>94437</xdr:rowOff>
    </xdr:to>
    <xdr:cxnSp macro="">
      <xdr:nvCxnSpPr>
        <xdr:cNvPr id="644" name="直線コネクタ 643"/>
        <xdr:cNvCxnSpPr/>
      </xdr:nvCxnSpPr>
      <xdr:spPr>
        <a:xfrm flipV="1">
          <a:off x="12814300" y="12770821"/>
          <a:ext cx="8890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145964</xdr:rowOff>
    </xdr:from>
    <xdr:to>
      <xdr:col>72</xdr:col>
      <xdr:colOff>38100</xdr:colOff>
      <xdr:row>75</xdr:row>
      <xdr:rowOff>76114</xdr:rowOff>
    </xdr:to>
    <xdr:sp macro="" textlink="">
      <xdr:nvSpPr>
        <xdr:cNvPr id="645" name="フローチャート: 判断 644"/>
        <xdr:cNvSpPr/>
      </xdr:nvSpPr>
      <xdr:spPr>
        <a:xfrm>
          <a:off x="13652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67241</xdr:rowOff>
    </xdr:from>
    <xdr:ext cx="534377" cy="259045"/>
    <xdr:sp macro="" textlink="">
      <xdr:nvSpPr>
        <xdr:cNvPr id="646" name="テキスト ボックス 645"/>
        <xdr:cNvSpPr txBox="1"/>
      </xdr:nvSpPr>
      <xdr:spPr>
        <a:xfrm>
          <a:off x="13436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144793</xdr:rowOff>
    </xdr:from>
    <xdr:to>
      <xdr:col>67</xdr:col>
      <xdr:colOff>101600</xdr:colOff>
      <xdr:row>75</xdr:row>
      <xdr:rowOff>74943</xdr:rowOff>
    </xdr:to>
    <xdr:sp macro="" textlink="">
      <xdr:nvSpPr>
        <xdr:cNvPr id="647" name="フローチャート: 判断 646"/>
        <xdr:cNvSpPr/>
      </xdr:nvSpPr>
      <xdr:spPr>
        <a:xfrm>
          <a:off x="12763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66070</xdr:rowOff>
    </xdr:from>
    <xdr:ext cx="534377" cy="259045"/>
    <xdr:sp macro="" textlink="">
      <xdr:nvSpPr>
        <xdr:cNvPr id="648" name="テキスト ボックス 647"/>
        <xdr:cNvSpPr txBox="1"/>
      </xdr:nvSpPr>
      <xdr:spPr>
        <a:xfrm>
          <a:off x="12547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141163</xdr:rowOff>
    </xdr:from>
    <xdr:to>
      <xdr:col>85</xdr:col>
      <xdr:colOff>177800</xdr:colOff>
      <xdr:row>74</xdr:row>
      <xdr:rowOff>71313</xdr:rowOff>
    </xdr:to>
    <xdr:sp macro="" textlink="">
      <xdr:nvSpPr>
        <xdr:cNvPr id="654" name="楕円 653"/>
        <xdr:cNvSpPr/>
      </xdr:nvSpPr>
      <xdr:spPr>
        <a:xfrm>
          <a:off x="16268700" y="1265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164040</xdr:rowOff>
    </xdr:from>
    <xdr:ext cx="534377" cy="259045"/>
    <xdr:sp macro="" textlink="">
      <xdr:nvSpPr>
        <xdr:cNvPr id="655" name="公債費該当値テキスト"/>
        <xdr:cNvSpPr txBox="1"/>
      </xdr:nvSpPr>
      <xdr:spPr>
        <a:xfrm>
          <a:off x="16370300" y="1250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158823</xdr:rowOff>
    </xdr:from>
    <xdr:to>
      <xdr:col>81</xdr:col>
      <xdr:colOff>101600</xdr:colOff>
      <xdr:row>74</xdr:row>
      <xdr:rowOff>88973</xdr:rowOff>
    </xdr:to>
    <xdr:sp macro="" textlink="">
      <xdr:nvSpPr>
        <xdr:cNvPr id="656" name="楕円 655"/>
        <xdr:cNvSpPr/>
      </xdr:nvSpPr>
      <xdr:spPr>
        <a:xfrm>
          <a:off x="15430500" y="1267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105500</xdr:rowOff>
    </xdr:from>
    <xdr:ext cx="534377" cy="259045"/>
    <xdr:sp macro="" textlink="">
      <xdr:nvSpPr>
        <xdr:cNvPr id="657" name="テキスト ボックス 656"/>
        <xdr:cNvSpPr txBox="1"/>
      </xdr:nvSpPr>
      <xdr:spPr>
        <a:xfrm>
          <a:off x="15214111" y="1244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118</xdr:rowOff>
    </xdr:from>
    <xdr:to>
      <xdr:col>76</xdr:col>
      <xdr:colOff>165100</xdr:colOff>
      <xdr:row>74</xdr:row>
      <xdr:rowOff>101718</xdr:rowOff>
    </xdr:to>
    <xdr:sp macro="" textlink="">
      <xdr:nvSpPr>
        <xdr:cNvPr id="658" name="楕円 657"/>
        <xdr:cNvSpPr/>
      </xdr:nvSpPr>
      <xdr:spPr>
        <a:xfrm>
          <a:off x="14541500" y="126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118245</xdr:rowOff>
    </xdr:from>
    <xdr:ext cx="534377" cy="259045"/>
    <xdr:sp macro="" textlink="">
      <xdr:nvSpPr>
        <xdr:cNvPr id="659" name="テキスト ボックス 658"/>
        <xdr:cNvSpPr txBox="1"/>
      </xdr:nvSpPr>
      <xdr:spPr>
        <a:xfrm>
          <a:off x="14325111" y="1246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32721</xdr:rowOff>
    </xdr:from>
    <xdr:to>
      <xdr:col>72</xdr:col>
      <xdr:colOff>38100</xdr:colOff>
      <xdr:row>74</xdr:row>
      <xdr:rowOff>134321</xdr:rowOff>
    </xdr:to>
    <xdr:sp macro="" textlink="">
      <xdr:nvSpPr>
        <xdr:cNvPr id="660" name="楕円 659"/>
        <xdr:cNvSpPr/>
      </xdr:nvSpPr>
      <xdr:spPr>
        <a:xfrm>
          <a:off x="13652500" y="1272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150848</xdr:rowOff>
    </xdr:from>
    <xdr:ext cx="534377" cy="259045"/>
    <xdr:sp macro="" textlink="">
      <xdr:nvSpPr>
        <xdr:cNvPr id="661" name="テキスト ボックス 660"/>
        <xdr:cNvSpPr txBox="1"/>
      </xdr:nvSpPr>
      <xdr:spPr>
        <a:xfrm>
          <a:off x="13436111" y="124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43637</xdr:rowOff>
    </xdr:from>
    <xdr:to>
      <xdr:col>67</xdr:col>
      <xdr:colOff>101600</xdr:colOff>
      <xdr:row>74</xdr:row>
      <xdr:rowOff>145237</xdr:rowOff>
    </xdr:to>
    <xdr:sp macro="" textlink="">
      <xdr:nvSpPr>
        <xdr:cNvPr id="662" name="楕円 661"/>
        <xdr:cNvSpPr/>
      </xdr:nvSpPr>
      <xdr:spPr>
        <a:xfrm>
          <a:off x="12763500" y="1273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161764</xdr:rowOff>
    </xdr:from>
    <xdr:ext cx="534377" cy="259045"/>
    <xdr:sp macro="" textlink="">
      <xdr:nvSpPr>
        <xdr:cNvPr id="663" name="テキスト ボックス 662"/>
        <xdr:cNvSpPr txBox="1"/>
      </xdr:nvSpPr>
      <xdr:spPr>
        <a:xfrm>
          <a:off x="12547111" y="1250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169494</xdr:rowOff>
    </xdr:from>
    <xdr:to>
      <xdr:col>85</xdr:col>
      <xdr:colOff>126364</xdr:colOff>
      <xdr:row>99</xdr:row>
      <xdr:rowOff>1778</xdr:rowOff>
    </xdr:to>
    <xdr:cxnSp macro="">
      <xdr:nvCxnSpPr>
        <xdr:cNvPr id="687" name="直線コネクタ 686"/>
        <xdr:cNvCxnSpPr/>
      </xdr:nvCxnSpPr>
      <xdr:spPr>
        <a:xfrm flipV="1">
          <a:off x="16317595" y="15599994"/>
          <a:ext cx="1269" cy="137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5605</xdr:rowOff>
    </xdr:from>
    <xdr:ext cx="469744" cy="259045"/>
    <xdr:sp macro="" textlink="">
      <xdr:nvSpPr>
        <xdr:cNvPr id="688" name="積立金最小値テキスト"/>
        <xdr:cNvSpPr txBox="1"/>
      </xdr:nvSpPr>
      <xdr:spPr>
        <a:xfrm>
          <a:off x="16370300" y="169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1778</xdr:rowOff>
    </xdr:from>
    <xdr:to>
      <xdr:col>86</xdr:col>
      <xdr:colOff>25400</xdr:colOff>
      <xdr:row>99</xdr:row>
      <xdr:rowOff>1778</xdr:rowOff>
    </xdr:to>
    <xdr:cxnSp macro="">
      <xdr:nvCxnSpPr>
        <xdr:cNvPr id="689" name="直線コネクタ 688"/>
        <xdr:cNvCxnSpPr/>
      </xdr:nvCxnSpPr>
      <xdr:spPr>
        <a:xfrm>
          <a:off x="16230600" y="1697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116171</xdr:rowOff>
    </xdr:from>
    <xdr:ext cx="534377" cy="259045"/>
    <xdr:sp macro="" textlink="">
      <xdr:nvSpPr>
        <xdr:cNvPr id="690" name="積立金最大値テキスト"/>
        <xdr:cNvSpPr txBox="1"/>
      </xdr:nvSpPr>
      <xdr:spPr>
        <a:xfrm>
          <a:off x="16370300" y="15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169494</xdr:rowOff>
    </xdr:from>
    <xdr:to>
      <xdr:col>86</xdr:col>
      <xdr:colOff>25400</xdr:colOff>
      <xdr:row>90</xdr:row>
      <xdr:rowOff>169494</xdr:rowOff>
    </xdr:to>
    <xdr:cxnSp macro="">
      <xdr:nvCxnSpPr>
        <xdr:cNvPr id="691" name="直線コネクタ 690"/>
        <xdr:cNvCxnSpPr/>
      </xdr:nvCxnSpPr>
      <xdr:spPr>
        <a:xfrm>
          <a:off x="16230600" y="155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160159</xdr:rowOff>
    </xdr:from>
    <xdr:to>
      <xdr:col>85</xdr:col>
      <xdr:colOff>127000</xdr:colOff>
      <xdr:row>97</xdr:row>
      <xdr:rowOff>20219</xdr:rowOff>
    </xdr:to>
    <xdr:cxnSp macro="">
      <xdr:nvCxnSpPr>
        <xdr:cNvPr id="692" name="直線コネクタ 691"/>
        <xdr:cNvCxnSpPr/>
      </xdr:nvCxnSpPr>
      <xdr:spPr>
        <a:xfrm flipV="1">
          <a:off x="15481300" y="16276459"/>
          <a:ext cx="838200" cy="37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2367</xdr:rowOff>
    </xdr:from>
    <xdr:ext cx="534377" cy="259045"/>
    <xdr:sp macro="" textlink="">
      <xdr:nvSpPr>
        <xdr:cNvPr id="693" name="積立金平均値テキスト"/>
        <xdr:cNvSpPr txBox="1"/>
      </xdr:nvSpPr>
      <xdr:spPr>
        <a:xfrm>
          <a:off x="16370300" y="16461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23940</xdr:rowOff>
    </xdr:from>
    <xdr:to>
      <xdr:col>85</xdr:col>
      <xdr:colOff>177800</xdr:colOff>
      <xdr:row>96</xdr:row>
      <xdr:rowOff>125540</xdr:rowOff>
    </xdr:to>
    <xdr:sp macro="" textlink="">
      <xdr:nvSpPr>
        <xdr:cNvPr id="694" name="フローチャート: 判断 693"/>
        <xdr:cNvSpPr/>
      </xdr:nvSpPr>
      <xdr:spPr>
        <a:xfrm>
          <a:off x="16268700" y="164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20219</xdr:rowOff>
    </xdr:from>
    <xdr:to>
      <xdr:col>81</xdr:col>
      <xdr:colOff>50800</xdr:colOff>
      <xdr:row>98</xdr:row>
      <xdr:rowOff>95695</xdr:rowOff>
    </xdr:to>
    <xdr:cxnSp macro="">
      <xdr:nvCxnSpPr>
        <xdr:cNvPr id="695" name="直線コネクタ 694"/>
        <xdr:cNvCxnSpPr/>
      </xdr:nvCxnSpPr>
      <xdr:spPr>
        <a:xfrm flipV="1">
          <a:off x="14592300" y="16650869"/>
          <a:ext cx="889000" cy="24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47256</xdr:rowOff>
    </xdr:from>
    <xdr:to>
      <xdr:col>81</xdr:col>
      <xdr:colOff>101600</xdr:colOff>
      <xdr:row>97</xdr:row>
      <xdr:rowOff>148856</xdr:rowOff>
    </xdr:to>
    <xdr:sp macro="" textlink="">
      <xdr:nvSpPr>
        <xdr:cNvPr id="696" name="フローチャート: 判断 695"/>
        <xdr:cNvSpPr/>
      </xdr:nvSpPr>
      <xdr:spPr>
        <a:xfrm>
          <a:off x="154305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139983</xdr:rowOff>
    </xdr:from>
    <xdr:ext cx="469744" cy="259045"/>
    <xdr:sp macro="" textlink="">
      <xdr:nvSpPr>
        <xdr:cNvPr id="697" name="テキスト ボックス 696"/>
        <xdr:cNvSpPr txBox="1"/>
      </xdr:nvSpPr>
      <xdr:spPr>
        <a:xfrm>
          <a:off x="15246428" y="1677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72720</xdr:rowOff>
    </xdr:from>
    <xdr:to>
      <xdr:col>76</xdr:col>
      <xdr:colOff>114300</xdr:colOff>
      <xdr:row>98</xdr:row>
      <xdr:rowOff>95695</xdr:rowOff>
    </xdr:to>
    <xdr:cxnSp macro="">
      <xdr:nvCxnSpPr>
        <xdr:cNvPr id="698" name="直線コネクタ 697"/>
        <xdr:cNvCxnSpPr/>
      </xdr:nvCxnSpPr>
      <xdr:spPr>
        <a:xfrm>
          <a:off x="13703300" y="16874820"/>
          <a:ext cx="8890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105359</xdr:rowOff>
    </xdr:from>
    <xdr:to>
      <xdr:col>76</xdr:col>
      <xdr:colOff>165100</xdr:colOff>
      <xdr:row>98</xdr:row>
      <xdr:rowOff>35509</xdr:rowOff>
    </xdr:to>
    <xdr:sp macro="" textlink="">
      <xdr:nvSpPr>
        <xdr:cNvPr id="699" name="フローチャート: 判断 698"/>
        <xdr:cNvSpPr/>
      </xdr:nvSpPr>
      <xdr:spPr>
        <a:xfrm>
          <a:off x="14541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52036</xdr:rowOff>
    </xdr:from>
    <xdr:ext cx="469744" cy="259045"/>
    <xdr:sp macro="" textlink="">
      <xdr:nvSpPr>
        <xdr:cNvPr id="700" name="テキスト ボックス 699"/>
        <xdr:cNvSpPr txBox="1"/>
      </xdr:nvSpPr>
      <xdr:spPr>
        <a:xfrm>
          <a:off x="14357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47689</xdr:rowOff>
    </xdr:from>
    <xdr:to>
      <xdr:col>71</xdr:col>
      <xdr:colOff>177800</xdr:colOff>
      <xdr:row>98</xdr:row>
      <xdr:rowOff>72720</xdr:rowOff>
    </xdr:to>
    <xdr:cxnSp macro="">
      <xdr:nvCxnSpPr>
        <xdr:cNvPr id="701" name="直線コネクタ 700"/>
        <xdr:cNvCxnSpPr/>
      </xdr:nvCxnSpPr>
      <xdr:spPr>
        <a:xfrm>
          <a:off x="12814300" y="16849789"/>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111227</xdr:rowOff>
    </xdr:from>
    <xdr:to>
      <xdr:col>72</xdr:col>
      <xdr:colOff>38100</xdr:colOff>
      <xdr:row>98</xdr:row>
      <xdr:rowOff>41377</xdr:rowOff>
    </xdr:to>
    <xdr:sp macro="" textlink="">
      <xdr:nvSpPr>
        <xdr:cNvPr id="702" name="フローチャート: 判断 701"/>
        <xdr:cNvSpPr/>
      </xdr:nvSpPr>
      <xdr:spPr>
        <a:xfrm>
          <a:off x="13652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57904</xdr:rowOff>
    </xdr:from>
    <xdr:ext cx="469744" cy="259045"/>
    <xdr:sp macro="" textlink="">
      <xdr:nvSpPr>
        <xdr:cNvPr id="703" name="テキスト ボックス 702"/>
        <xdr:cNvSpPr txBox="1"/>
      </xdr:nvSpPr>
      <xdr:spPr>
        <a:xfrm>
          <a:off x="13468428" y="165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121819</xdr:rowOff>
    </xdr:from>
    <xdr:to>
      <xdr:col>67</xdr:col>
      <xdr:colOff>101600</xdr:colOff>
      <xdr:row>98</xdr:row>
      <xdr:rowOff>51969</xdr:rowOff>
    </xdr:to>
    <xdr:sp macro="" textlink="">
      <xdr:nvSpPr>
        <xdr:cNvPr id="704" name="フローチャート: 判断 703"/>
        <xdr:cNvSpPr/>
      </xdr:nvSpPr>
      <xdr:spPr>
        <a:xfrm>
          <a:off x="12763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68496</xdr:rowOff>
    </xdr:from>
    <xdr:ext cx="469744" cy="259045"/>
    <xdr:sp macro="" textlink="">
      <xdr:nvSpPr>
        <xdr:cNvPr id="705" name="テキスト ボックス 704"/>
        <xdr:cNvSpPr txBox="1"/>
      </xdr:nvSpPr>
      <xdr:spPr>
        <a:xfrm>
          <a:off x="12579428" y="1652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109359</xdr:rowOff>
    </xdr:from>
    <xdr:to>
      <xdr:col>85</xdr:col>
      <xdr:colOff>177800</xdr:colOff>
      <xdr:row>95</xdr:row>
      <xdr:rowOff>39509</xdr:rowOff>
    </xdr:to>
    <xdr:sp macro="" textlink="">
      <xdr:nvSpPr>
        <xdr:cNvPr id="711" name="楕円 710"/>
        <xdr:cNvSpPr/>
      </xdr:nvSpPr>
      <xdr:spPr>
        <a:xfrm>
          <a:off x="16268700" y="1622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132236</xdr:rowOff>
    </xdr:from>
    <xdr:ext cx="534377" cy="259045"/>
    <xdr:sp macro="" textlink="">
      <xdr:nvSpPr>
        <xdr:cNvPr id="712" name="積立金該当値テキスト"/>
        <xdr:cNvSpPr txBox="1"/>
      </xdr:nvSpPr>
      <xdr:spPr>
        <a:xfrm>
          <a:off x="16370300" y="1607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140869</xdr:rowOff>
    </xdr:from>
    <xdr:to>
      <xdr:col>81</xdr:col>
      <xdr:colOff>101600</xdr:colOff>
      <xdr:row>97</xdr:row>
      <xdr:rowOff>71019</xdr:rowOff>
    </xdr:to>
    <xdr:sp macro="" textlink="">
      <xdr:nvSpPr>
        <xdr:cNvPr id="713" name="楕円 712"/>
        <xdr:cNvSpPr/>
      </xdr:nvSpPr>
      <xdr:spPr>
        <a:xfrm>
          <a:off x="15430500" y="166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87546</xdr:rowOff>
    </xdr:from>
    <xdr:ext cx="469744" cy="259045"/>
    <xdr:sp macro="" textlink="">
      <xdr:nvSpPr>
        <xdr:cNvPr id="714" name="テキスト ボックス 713"/>
        <xdr:cNvSpPr txBox="1"/>
      </xdr:nvSpPr>
      <xdr:spPr>
        <a:xfrm>
          <a:off x="15246428" y="1637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44895</xdr:rowOff>
    </xdr:from>
    <xdr:to>
      <xdr:col>76</xdr:col>
      <xdr:colOff>165100</xdr:colOff>
      <xdr:row>98</xdr:row>
      <xdr:rowOff>146495</xdr:rowOff>
    </xdr:to>
    <xdr:sp macro="" textlink="">
      <xdr:nvSpPr>
        <xdr:cNvPr id="715" name="楕円 714"/>
        <xdr:cNvSpPr/>
      </xdr:nvSpPr>
      <xdr:spPr>
        <a:xfrm>
          <a:off x="14541500" y="1684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137622</xdr:rowOff>
    </xdr:from>
    <xdr:ext cx="469744" cy="259045"/>
    <xdr:sp macro="" textlink="">
      <xdr:nvSpPr>
        <xdr:cNvPr id="716" name="テキスト ボックス 715"/>
        <xdr:cNvSpPr txBox="1"/>
      </xdr:nvSpPr>
      <xdr:spPr>
        <a:xfrm>
          <a:off x="14357428" y="1693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21920</xdr:rowOff>
    </xdr:from>
    <xdr:to>
      <xdr:col>72</xdr:col>
      <xdr:colOff>38100</xdr:colOff>
      <xdr:row>98</xdr:row>
      <xdr:rowOff>123520</xdr:rowOff>
    </xdr:to>
    <xdr:sp macro="" textlink="">
      <xdr:nvSpPr>
        <xdr:cNvPr id="717" name="楕円 716"/>
        <xdr:cNvSpPr/>
      </xdr:nvSpPr>
      <xdr:spPr>
        <a:xfrm>
          <a:off x="13652500" y="1682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114647</xdr:rowOff>
    </xdr:from>
    <xdr:ext cx="469744" cy="259045"/>
    <xdr:sp macro="" textlink="">
      <xdr:nvSpPr>
        <xdr:cNvPr id="718" name="テキスト ボックス 717"/>
        <xdr:cNvSpPr txBox="1"/>
      </xdr:nvSpPr>
      <xdr:spPr>
        <a:xfrm>
          <a:off x="13468428" y="1691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168339</xdr:rowOff>
    </xdr:from>
    <xdr:to>
      <xdr:col>67</xdr:col>
      <xdr:colOff>101600</xdr:colOff>
      <xdr:row>98</xdr:row>
      <xdr:rowOff>98489</xdr:rowOff>
    </xdr:to>
    <xdr:sp macro="" textlink="">
      <xdr:nvSpPr>
        <xdr:cNvPr id="719" name="楕円 718"/>
        <xdr:cNvSpPr/>
      </xdr:nvSpPr>
      <xdr:spPr>
        <a:xfrm>
          <a:off x="12763500" y="1679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89616</xdr:rowOff>
    </xdr:from>
    <xdr:ext cx="469744" cy="259045"/>
    <xdr:sp macro="" textlink="">
      <xdr:nvSpPr>
        <xdr:cNvPr id="720" name="テキスト ボックス 719"/>
        <xdr:cNvSpPr txBox="1"/>
      </xdr:nvSpPr>
      <xdr:spPr>
        <a:xfrm>
          <a:off x="12579428" y="1689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162887</xdr:rowOff>
    </xdr:from>
    <xdr:to>
      <xdr:col>116</xdr:col>
      <xdr:colOff>62864</xdr:colOff>
      <xdr:row>39</xdr:row>
      <xdr:rowOff>98878</xdr:rowOff>
    </xdr:to>
    <xdr:cxnSp macro="">
      <xdr:nvCxnSpPr>
        <xdr:cNvPr id="746" name="直線コネクタ 745"/>
        <xdr:cNvCxnSpPr/>
      </xdr:nvCxnSpPr>
      <xdr:spPr>
        <a:xfrm flipV="1">
          <a:off x="22159595" y="5306387"/>
          <a:ext cx="1269" cy="147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109564</xdr:rowOff>
    </xdr:from>
    <xdr:ext cx="469744" cy="259045"/>
    <xdr:sp macro="" textlink="">
      <xdr:nvSpPr>
        <xdr:cNvPr id="749" name="投資及び出資金最大値テキスト"/>
        <xdr:cNvSpPr txBox="1"/>
      </xdr:nvSpPr>
      <xdr:spPr>
        <a:xfrm>
          <a:off x="22212300" y="50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162887</xdr:rowOff>
    </xdr:from>
    <xdr:to>
      <xdr:col>116</xdr:col>
      <xdr:colOff>152400</xdr:colOff>
      <xdr:row>30</xdr:row>
      <xdr:rowOff>162887</xdr:rowOff>
    </xdr:to>
    <xdr:cxnSp macro="">
      <xdr:nvCxnSpPr>
        <xdr:cNvPr id="750" name="直線コネクタ 749"/>
        <xdr:cNvCxnSpPr/>
      </xdr:nvCxnSpPr>
      <xdr:spPr>
        <a:xfrm>
          <a:off x="22072600" y="530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122065</xdr:rowOff>
    </xdr:from>
    <xdr:to>
      <xdr:col>116</xdr:col>
      <xdr:colOff>63500</xdr:colOff>
      <xdr:row>38</xdr:row>
      <xdr:rowOff>153906</xdr:rowOff>
    </xdr:to>
    <xdr:cxnSp macro="">
      <xdr:nvCxnSpPr>
        <xdr:cNvPr id="751" name="直線コネクタ 750"/>
        <xdr:cNvCxnSpPr/>
      </xdr:nvCxnSpPr>
      <xdr:spPr>
        <a:xfrm>
          <a:off x="21323300" y="6637165"/>
          <a:ext cx="838200" cy="3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100020</xdr:rowOff>
    </xdr:from>
    <xdr:ext cx="469744" cy="259045"/>
    <xdr:sp macro="" textlink="">
      <xdr:nvSpPr>
        <xdr:cNvPr id="752" name="投資及び出資金平均値テキスト"/>
        <xdr:cNvSpPr txBox="1"/>
      </xdr:nvSpPr>
      <xdr:spPr>
        <a:xfrm>
          <a:off x="22212300" y="6272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77143</xdr:rowOff>
    </xdr:from>
    <xdr:to>
      <xdr:col>116</xdr:col>
      <xdr:colOff>114300</xdr:colOff>
      <xdr:row>38</xdr:row>
      <xdr:rowOff>7293</xdr:rowOff>
    </xdr:to>
    <xdr:sp macro="" textlink="">
      <xdr:nvSpPr>
        <xdr:cNvPr id="753" name="フローチャート: 判断 752"/>
        <xdr:cNvSpPr/>
      </xdr:nvSpPr>
      <xdr:spPr>
        <a:xfrm>
          <a:off x="22110700" y="642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122065</xdr:rowOff>
    </xdr:from>
    <xdr:to>
      <xdr:col>111</xdr:col>
      <xdr:colOff>177800</xdr:colOff>
      <xdr:row>38</xdr:row>
      <xdr:rowOff>166805</xdr:rowOff>
    </xdr:to>
    <xdr:cxnSp macro="">
      <xdr:nvCxnSpPr>
        <xdr:cNvPr id="754" name="直線コネクタ 753"/>
        <xdr:cNvCxnSpPr/>
      </xdr:nvCxnSpPr>
      <xdr:spPr>
        <a:xfrm flipV="1">
          <a:off x="20434300" y="6637165"/>
          <a:ext cx="8890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77633</xdr:rowOff>
    </xdr:from>
    <xdr:to>
      <xdr:col>112</xdr:col>
      <xdr:colOff>38100</xdr:colOff>
      <xdr:row>38</xdr:row>
      <xdr:rowOff>7783</xdr:rowOff>
    </xdr:to>
    <xdr:sp macro="" textlink="">
      <xdr:nvSpPr>
        <xdr:cNvPr id="755" name="フローチャート: 判断 754"/>
        <xdr:cNvSpPr/>
      </xdr:nvSpPr>
      <xdr:spPr>
        <a:xfrm>
          <a:off x="212725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24310</xdr:rowOff>
    </xdr:from>
    <xdr:ext cx="469744" cy="259045"/>
    <xdr:sp macro="" textlink="">
      <xdr:nvSpPr>
        <xdr:cNvPr id="756" name="テキスト ボックス 755"/>
        <xdr:cNvSpPr txBox="1"/>
      </xdr:nvSpPr>
      <xdr:spPr>
        <a:xfrm>
          <a:off x="21088428" y="61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151293</xdr:rowOff>
    </xdr:from>
    <xdr:to>
      <xdr:col>107</xdr:col>
      <xdr:colOff>50800</xdr:colOff>
      <xdr:row>38</xdr:row>
      <xdr:rowOff>166805</xdr:rowOff>
    </xdr:to>
    <xdr:cxnSp macro="">
      <xdr:nvCxnSpPr>
        <xdr:cNvPr id="757" name="直線コネクタ 756"/>
        <xdr:cNvCxnSpPr/>
      </xdr:nvCxnSpPr>
      <xdr:spPr>
        <a:xfrm>
          <a:off x="19545300" y="6666393"/>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56080</xdr:rowOff>
    </xdr:from>
    <xdr:to>
      <xdr:col>107</xdr:col>
      <xdr:colOff>101600</xdr:colOff>
      <xdr:row>37</xdr:row>
      <xdr:rowOff>157680</xdr:rowOff>
    </xdr:to>
    <xdr:sp macro="" textlink="">
      <xdr:nvSpPr>
        <xdr:cNvPr id="758" name="フローチャート: 判断 757"/>
        <xdr:cNvSpPr/>
      </xdr:nvSpPr>
      <xdr:spPr>
        <a:xfrm>
          <a:off x="20383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2757</xdr:rowOff>
    </xdr:from>
    <xdr:ext cx="469744" cy="259045"/>
    <xdr:sp macro="" textlink="">
      <xdr:nvSpPr>
        <xdr:cNvPr id="759" name="テキスト ボックス 758"/>
        <xdr:cNvSpPr txBox="1"/>
      </xdr:nvSpPr>
      <xdr:spPr>
        <a:xfrm>
          <a:off x="20199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133822</xdr:rowOff>
    </xdr:from>
    <xdr:to>
      <xdr:col>102</xdr:col>
      <xdr:colOff>114300</xdr:colOff>
      <xdr:row>38</xdr:row>
      <xdr:rowOff>151293</xdr:rowOff>
    </xdr:to>
    <xdr:cxnSp macro="">
      <xdr:nvCxnSpPr>
        <xdr:cNvPr id="760" name="直線コネクタ 759"/>
        <xdr:cNvCxnSpPr/>
      </xdr:nvCxnSpPr>
      <xdr:spPr>
        <a:xfrm>
          <a:off x="18656300" y="6648922"/>
          <a:ext cx="889000" cy="1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51181</xdr:rowOff>
    </xdr:from>
    <xdr:to>
      <xdr:col>102</xdr:col>
      <xdr:colOff>165100</xdr:colOff>
      <xdr:row>37</xdr:row>
      <xdr:rowOff>152781</xdr:rowOff>
    </xdr:to>
    <xdr:sp macro="" textlink="">
      <xdr:nvSpPr>
        <xdr:cNvPr id="761" name="フローチャート: 判断 760"/>
        <xdr:cNvSpPr/>
      </xdr:nvSpPr>
      <xdr:spPr>
        <a:xfrm>
          <a:off x="19494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169308</xdr:rowOff>
    </xdr:from>
    <xdr:ext cx="469744" cy="259045"/>
    <xdr:sp macro="" textlink="">
      <xdr:nvSpPr>
        <xdr:cNvPr id="762" name="テキスト ボックス 761"/>
        <xdr:cNvSpPr txBox="1"/>
      </xdr:nvSpPr>
      <xdr:spPr>
        <a:xfrm>
          <a:off x="19310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74531</xdr:rowOff>
    </xdr:from>
    <xdr:to>
      <xdr:col>98</xdr:col>
      <xdr:colOff>38100</xdr:colOff>
      <xdr:row>38</xdr:row>
      <xdr:rowOff>4680</xdr:rowOff>
    </xdr:to>
    <xdr:sp macro="" textlink="">
      <xdr:nvSpPr>
        <xdr:cNvPr id="763" name="フローチャート: 判断 762"/>
        <xdr:cNvSpPr/>
      </xdr:nvSpPr>
      <xdr:spPr>
        <a:xfrm>
          <a:off x="18605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21208</xdr:rowOff>
    </xdr:from>
    <xdr:ext cx="469744" cy="259045"/>
    <xdr:sp macro="" textlink="">
      <xdr:nvSpPr>
        <xdr:cNvPr id="764" name="テキスト ボックス 763"/>
        <xdr:cNvSpPr txBox="1"/>
      </xdr:nvSpPr>
      <xdr:spPr>
        <a:xfrm>
          <a:off x="18421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103106</xdr:rowOff>
    </xdr:from>
    <xdr:to>
      <xdr:col>116</xdr:col>
      <xdr:colOff>114300</xdr:colOff>
      <xdr:row>39</xdr:row>
      <xdr:rowOff>33256</xdr:rowOff>
    </xdr:to>
    <xdr:sp macro="" textlink="">
      <xdr:nvSpPr>
        <xdr:cNvPr id="770" name="楕円 769"/>
        <xdr:cNvSpPr/>
      </xdr:nvSpPr>
      <xdr:spPr>
        <a:xfrm>
          <a:off x="22110700" y="661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18033</xdr:rowOff>
    </xdr:from>
    <xdr:ext cx="378565" cy="259045"/>
    <xdr:sp macro="" textlink="">
      <xdr:nvSpPr>
        <xdr:cNvPr id="771" name="投資及び出資金該当値テキスト"/>
        <xdr:cNvSpPr txBox="1"/>
      </xdr:nvSpPr>
      <xdr:spPr>
        <a:xfrm>
          <a:off x="22212300" y="6533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71265</xdr:rowOff>
    </xdr:from>
    <xdr:to>
      <xdr:col>112</xdr:col>
      <xdr:colOff>38100</xdr:colOff>
      <xdr:row>39</xdr:row>
      <xdr:rowOff>1415</xdr:rowOff>
    </xdr:to>
    <xdr:sp macro="" textlink="">
      <xdr:nvSpPr>
        <xdr:cNvPr id="772" name="楕円 771"/>
        <xdr:cNvSpPr/>
      </xdr:nvSpPr>
      <xdr:spPr>
        <a:xfrm>
          <a:off x="21272500" y="658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163992</xdr:rowOff>
    </xdr:from>
    <xdr:ext cx="378565" cy="259045"/>
    <xdr:sp macro="" textlink="">
      <xdr:nvSpPr>
        <xdr:cNvPr id="773" name="テキスト ボックス 772"/>
        <xdr:cNvSpPr txBox="1"/>
      </xdr:nvSpPr>
      <xdr:spPr>
        <a:xfrm>
          <a:off x="21134017" y="6679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116005</xdr:rowOff>
    </xdr:from>
    <xdr:to>
      <xdr:col>107</xdr:col>
      <xdr:colOff>101600</xdr:colOff>
      <xdr:row>39</xdr:row>
      <xdr:rowOff>46155</xdr:rowOff>
    </xdr:to>
    <xdr:sp macro="" textlink="">
      <xdr:nvSpPr>
        <xdr:cNvPr id="774" name="楕円 773"/>
        <xdr:cNvSpPr/>
      </xdr:nvSpPr>
      <xdr:spPr>
        <a:xfrm>
          <a:off x="20383500" y="663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37282</xdr:rowOff>
    </xdr:from>
    <xdr:ext cx="378565" cy="259045"/>
    <xdr:sp macro="" textlink="">
      <xdr:nvSpPr>
        <xdr:cNvPr id="775" name="テキスト ボックス 774"/>
        <xdr:cNvSpPr txBox="1"/>
      </xdr:nvSpPr>
      <xdr:spPr>
        <a:xfrm>
          <a:off x="20245017" y="6723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100493</xdr:rowOff>
    </xdr:from>
    <xdr:to>
      <xdr:col>102</xdr:col>
      <xdr:colOff>165100</xdr:colOff>
      <xdr:row>39</xdr:row>
      <xdr:rowOff>30643</xdr:rowOff>
    </xdr:to>
    <xdr:sp macro="" textlink="">
      <xdr:nvSpPr>
        <xdr:cNvPr id="776" name="楕円 775"/>
        <xdr:cNvSpPr/>
      </xdr:nvSpPr>
      <xdr:spPr>
        <a:xfrm>
          <a:off x="19494500" y="661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21770</xdr:rowOff>
    </xdr:from>
    <xdr:ext cx="378565" cy="259045"/>
    <xdr:sp macro="" textlink="">
      <xdr:nvSpPr>
        <xdr:cNvPr id="777" name="テキスト ボックス 776"/>
        <xdr:cNvSpPr txBox="1"/>
      </xdr:nvSpPr>
      <xdr:spPr>
        <a:xfrm>
          <a:off x="19356017" y="6708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83022</xdr:rowOff>
    </xdr:from>
    <xdr:to>
      <xdr:col>98</xdr:col>
      <xdr:colOff>38100</xdr:colOff>
      <xdr:row>39</xdr:row>
      <xdr:rowOff>13172</xdr:rowOff>
    </xdr:to>
    <xdr:sp macro="" textlink="">
      <xdr:nvSpPr>
        <xdr:cNvPr id="778" name="楕円 777"/>
        <xdr:cNvSpPr/>
      </xdr:nvSpPr>
      <xdr:spPr>
        <a:xfrm>
          <a:off x="18605500" y="659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4299</xdr:rowOff>
    </xdr:from>
    <xdr:ext cx="378565" cy="259045"/>
    <xdr:sp macro="" textlink="">
      <xdr:nvSpPr>
        <xdr:cNvPr id="779" name="テキスト ボックス 778"/>
        <xdr:cNvSpPr txBox="1"/>
      </xdr:nvSpPr>
      <xdr:spPr>
        <a:xfrm>
          <a:off x="18467017" y="6690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141300</xdr:rowOff>
    </xdr:from>
    <xdr:to>
      <xdr:col>116</xdr:col>
      <xdr:colOff>62864</xdr:colOff>
      <xdr:row>59</xdr:row>
      <xdr:rowOff>43650</xdr:rowOff>
    </xdr:to>
    <xdr:cxnSp macro="">
      <xdr:nvCxnSpPr>
        <xdr:cNvPr id="803" name="直線コネクタ 802"/>
        <xdr:cNvCxnSpPr/>
      </xdr:nvCxnSpPr>
      <xdr:spPr>
        <a:xfrm flipV="1">
          <a:off x="22159595" y="8542350"/>
          <a:ext cx="1269" cy="161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47477</xdr:rowOff>
    </xdr:from>
    <xdr:ext cx="313932" cy="259045"/>
    <xdr:sp macro="" textlink="">
      <xdr:nvSpPr>
        <xdr:cNvPr id="804" name="貸付金最小値テキスト"/>
        <xdr:cNvSpPr txBox="1"/>
      </xdr:nvSpPr>
      <xdr:spPr>
        <a:xfrm>
          <a:off x="22212300" y="10163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43650</xdr:rowOff>
    </xdr:from>
    <xdr:to>
      <xdr:col>116</xdr:col>
      <xdr:colOff>152400</xdr:colOff>
      <xdr:row>59</xdr:row>
      <xdr:rowOff>43650</xdr:rowOff>
    </xdr:to>
    <xdr:cxnSp macro="">
      <xdr:nvCxnSpPr>
        <xdr:cNvPr id="805" name="直線コネクタ 804"/>
        <xdr:cNvCxnSpPr/>
      </xdr:nvCxnSpPr>
      <xdr:spPr>
        <a:xfrm>
          <a:off x="22072600" y="101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87977</xdr:rowOff>
    </xdr:from>
    <xdr:ext cx="534377" cy="259045"/>
    <xdr:sp macro="" textlink="">
      <xdr:nvSpPr>
        <xdr:cNvPr id="806" name="貸付金最大値テキスト"/>
        <xdr:cNvSpPr txBox="1"/>
      </xdr:nvSpPr>
      <xdr:spPr>
        <a:xfrm>
          <a:off x="22212300" y="83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141300</xdr:rowOff>
    </xdr:from>
    <xdr:to>
      <xdr:col>116</xdr:col>
      <xdr:colOff>152400</xdr:colOff>
      <xdr:row>49</xdr:row>
      <xdr:rowOff>141300</xdr:rowOff>
    </xdr:to>
    <xdr:cxnSp macro="">
      <xdr:nvCxnSpPr>
        <xdr:cNvPr id="807" name="直線コネクタ 806"/>
        <xdr:cNvCxnSpPr/>
      </xdr:nvCxnSpPr>
      <xdr:spPr>
        <a:xfrm>
          <a:off x="22072600" y="854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3473</xdr:rowOff>
    </xdr:from>
    <xdr:to>
      <xdr:col>116</xdr:col>
      <xdr:colOff>63500</xdr:colOff>
      <xdr:row>57</xdr:row>
      <xdr:rowOff>116287</xdr:rowOff>
    </xdr:to>
    <xdr:cxnSp macro="">
      <xdr:nvCxnSpPr>
        <xdr:cNvPr id="808" name="直線コネクタ 807"/>
        <xdr:cNvCxnSpPr/>
      </xdr:nvCxnSpPr>
      <xdr:spPr>
        <a:xfrm flipV="1">
          <a:off x="21323300" y="9776123"/>
          <a:ext cx="838200" cy="11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159358</xdr:rowOff>
    </xdr:from>
    <xdr:ext cx="469744" cy="259045"/>
    <xdr:sp macro="" textlink="">
      <xdr:nvSpPr>
        <xdr:cNvPr id="809" name="貸付金平均値テキスト"/>
        <xdr:cNvSpPr txBox="1"/>
      </xdr:nvSpPr>
      <xdr:spPr>
        <a:xfrm>
          <a:off x="22212300" y="9932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9481</xdr:rowOff>
    </xdr:from>
    <xdr:to>
      <xdr:col>116</xdr:col>
      <xdr:colOff>114300</xdr:colOff>
      <xdr:row>58</xdr:row>
      <xdr:rowOff>111081</xdr:rowOff>
    </xdr:to>
    <xdr:sp macro="" textlink="">
      <xdr:nvSpPr>
        <xdr:cNvPr id="810" name="フローチャート: 判断 809"/>
        <xdr:cNvSpPr/>
      </xdr:nvSpPr>
      <xdr:spPr>
        <a:xfrm>
          <a:off x="221107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116287</xdr:rowOff>
    </xdr:from>
    <xdr:to>
      <xdr:col>111</xdr:col>
      <xdr:colOff>177800</xdr:colOff>
      <xdr:row>58</xdr:row>
      <xdr:rowOff>61290</xdr:rowOff>
    </xdr:to>
    <xdr:cxnSp macro="">
      <xdr:nvCxnSpPr>
        <xdr:cNvPr id="811" name="直線コネクタ 810"/>
        <xdr:cNvCxnSpPr/>
      </xdr:nvCxnSpPr>
      <xdr:spPr>
        <a:xfrm flipV="1">
          <a:off x="20434300" y="9888937"/>
          <a:ext cx="889000" cy="11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160547</xdr:rowOff>
    </xdr:from>
    <xdr:to>
      <xdr:col>112</xdr:col>
      <xdr:colOff>38100</xdr:colOff>
      <xdr:row>58</xdr:row>
      <xdr:rowOff>90697</xdr:rowOff>
    </xdr:to>
    <xdr:sp macro="" textlink="">
      <xdr:nvSpPr>
        <xdr:cNvPr id="812" name="フローチャート: 判断 811"/>
        <xdr:cNvSpPr/>
      </xdr:nvSpPr>
      <xdr:spPr>
        <a:xfrm>
          <a:off x="21272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81824</xdr:rowOff>
    </xdr:from>
    <xdr:ext cx="469744" cy="259045"/>
    <xdr:sp macro="" textlink="">
      <xdr:nvSpPr>
        <xdr:cNvPr id="813" name="テキスト ボックス 812"/>
        <xdr:cNvSpPr txBox="1"/>
      </xdr:nvSpPr>
      <xdr:spPr>
        <a:xfrm>
          <a:off x="21088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61290</xdr:rowOff>
    </xdr:from>
    <xdr:to>
      <xdr:col>107</xdr:col>
      <xdr:colOff>50800</xdr:colOff>
      <xdr:row>58</xdr:row>
      <xdr:rowOff>65767</xdr:rowOff>
    </xdr:to>
    <xdr:cxnSp macro="">
      <xdr:nvCxnSpPr>
        <xdr:cNvPr id="814" name="直線コネクタ 813"/>
        <xdr:cNvCxnSpPr/>
      </xdr:nvCxnSpPr>
      <xdr:spPr>
        <a:xfrm flipV="1">
          <a:off x="19545300" y="10005390"/>
          <a:ext cx="8890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44285</xdr:rowOff>
    </xdr:from>
    <xdr:to>
      <xdr:col>107</xdr:col>
      <xdr:colOff>101600</xdr:colOff>
      <xdr:row>58</xdr:row>
      <xdr:rowOff>145885</xdr:rowOff>
    </xdr:to>
    <xdr:sp macro="" textlink="">
      <xdr:nvSpPr>
        <xdr:cNvPr id="815" name="フローチャート: 判断 814"/>
        <xdr:cNvSpPr/>
      </xdr:nvSpPr>
      <xdr:spPr>
        <a:xfrm>
          <a:off x="20383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137012</xdr:rowOff>
    </xdr:from>
    <xdr:ext cx="469744" cy="259045"/>
    <xdr:sp macro="" textlink="">
      <xdr:nvSpPr>
        <xdr:cNvPr id="816" name="テキスト ボックス 815"/>
        <xdr:cNvSpPr txBox="1"/>
      </xdr:nvSpPr>
      <xdr:spPr>
        <a:xfrm>
          <a:off x="20199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41231</xdr:rowOff>
    </xdr:from>
    <xdr:to>
      <xdr:col>102</xdr:col>
      <xdr:colOff>114300</xdr:colOff>
      <xdr:row>58</xdr:row>
      <xdr:rowOff>65767</xdr:rowOff>
    </xdr:to>
    <xdr:cxnSp macro="">
      <xdr:nvCxnSpPr>
        <xdr:cNvPr id="817" name="直線コネクタ 816"/>
        <xdr:cNvCxnSpPr/>
      </xdr:nvCxnSpPr>
      <xdr:spPr>
        <a:xfrm>
          <a:off x="18656300" y="9985331"/>
          <a:ext cx="889000" cy="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37560</xdr:rowOff>
    </xdr:from>
    <xdr:to>
      <xdr:col>102</xdr:col>
      <xdr:colOff>165100</xdr:colOff>
      <xdr:row>58</xdr:row>
      <xdr:rowOff>139160</xdr:rowOff>
    </xdr:to>
    <xdr:sp macro="" textlink="">
      <xdr:nvSpPr>
        <xdr:cNvPr id="818" name="フローチャート: 判断 817"/>
        <xdr:cNvSpPr/>
      </xdr:nvSpPr>
      <xdr:spPr>
        <a:xfrm>
          <a:off x="19494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130287</xdr:rowOff>
    </xdr:from>
    <xdr:ext cx="469744" cy="259045"/>
    <xdr:sp macro="" textlink="">
      <xdr:nvSpPr>
        <xdr:cNvPr id="819" name="テキスト ボックス 818"/>
        <xdr:cNvSpPr txBox="1"/>
      </xdr:nvSpPr>
      <xdr:spPr>
        <a:xfrm>
          <a:off x="19310428" y="1007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29597</xdr:rowOff>
    </xdr:from>
    <xdr:to>
      <xdr:col>98</xdr:col>
      <xdr:colOff>38100</xdr:colOff>
      <xdr:row>58</xdr:row>
      <xdr:rowOff>131197</xdr:rowOff>
    </xdr:to>
    <xdr:sp macro="" textlink="">
      <xdr:nvSpPr>
        <xdr:cNvPr id="820" name="フローチャート: 判断 819"/>
        <xdr:cNvSpPr/>
      </xdr:nvSpPr>
      <xdr:spPr>
        <a:xfrm>
          <a:off x="18605500" y="997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122324</xdr:rowOff>
    </xdr:from>
    <xdr:ext cx="469744" cy="259045"/>
    <xdr:sp macro="" textlink="">
      <xdr:nvSpPr>
        <xdr:cNvPr id="821" name="テキスト ボックス 820"/>
        <xdr:cNvSpPr txBox="1"/>
      </xdr:nvSpPr>
      <xdr:spPr>
        <a:xfrm>
          <a:off x="18421428" y="1006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124123</xdr:rowOff>
    </xdr:from>
    <xdr:to>
      <xdr:col>116</xdr:col>
      <xdr:colOff>114300</xdr:colOff>
      <xdr:row>57</xdr:row>
      <xdr:rowOff>54273</xdr:rowOff>
    </xdr:to>
    <xdr:sp macro="" textlink="">
      <xdr:nvSpPr>
        <xdr:cNvPr id="827" name="楕円 826"/>
        <xdr:cNvSpPr/>
      </xdr:nvSpPr>
      <xdr:spPr>
        <a:xfrm>
          <a:off x="22110700" y="972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147000</xdr:rowOff>
    </xdr:from>
    <xdr:ext cx="534377" cy="259045"/>
    <xdr:sp macro="" textlink="">
      <xdr:nvSpPr>
        <xdr:cNvPr id="828" name="貸付金該当値テキスト"/>
        <xdr:cNvSpPr txBox="1"/>
      </xdr:nvSpPr>
      <xdr:spPr>
        <a:xfrm>
          <a:off x="22212300" y="957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65487</xdr:rowOff>
    </xdr:from>
    <xdr:to>
      <xdr:col>112</xdr:col>
      <xdr:colOff>38100</xdr:colOff>
      <xdr:row>57</xdr:row>
      <xdr:rowOff>167087</xdr:rowOff>
    </xdr:to>
    <xdr:sp macro="" textlink="">
      <xdr:nvSpPr>
        <xdr:cNvPr id="829" name="楕円 828"/>
        <xdr:cNvSpPr/>
      </xdr:nvSpPr>
      <xdr:spPr>
        <a:xfrm>
          <a:off x="21272500" y="983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12164</xdr:rowOff>
    </xdr:from>
    <xdr:ext cx="534377" cy="259045"/>
    <xdr:sp macro="" textlink="">
      <xdr:nvSpPr>
        <xdr:cNvPr id="830" name="テキスト ボックス 829"/>
        <xdr:cNvSpPr txBox="1"/>
      </xdr:nvSpPr>
      <xdr:spPr>
        <a:xfrm>
          <a:off x="21056111" y="961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10490</xdr:rowOff>
    </xdr:from>
    <xdr:to>
      <xdr:col>107</xdr:col>
      <xdr:colOff>101600</xdr:colOff>
      <xdr:row>58</xdr:row>
      <xdr:rowOff>112090</xdr:rowOff>
    </xdr:to>
    <xdr:sp macro="" textlink="">
      <xdr:nvSpPr>
        <xdr:cNvPr id="831" name="楕円 830"/>
        <xdr:cNvSpPr/>
      </xdr:nvSpPr>
      <xdr:spPr>
        <a:xfrm>
          <a:off x="20383500" y="99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128617</xdr:rowOff>
    </xdr:from>
    <xdr:ext cx="469744" cy="259045"/>
    <xdr:sp macro="" textlink="">
      <xdr:nvSpPr>
        <xdr:cNvPr id="832" name="テキスト ボックス 831"/>
        <xdr:cNvSpPr txBox="1"/>
      </xdr:nvSpPr>
      <xdr:spPr>
        <a:xfrm>
          <a:off x="20199428" y="972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14967</xdr:rowOff>
    </xdr:from>
    <xdr:to>
      <xdr:col>102</xdr:col>
      <xdr:colOff>165100</xdr:colOff>
      <xdr:row>58</xdr:row>
      <xdr:rowOff>116567</xdr:rowOff>
    </xdr:to>
    <xdr:sp macro="" textlink="">
      <xdr:nvSpPr>
        <xdr:cNvPr id="833" name="楕円 832"/>
        <xdr:cNvSpPr/>
      </xdr:nvSpPr>
      <xdr:spPr>
        <a:xfrm>
          <a:off x="19494500" y="995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133094</xdr:rowOff>
    </xdr:from>
    <xdr:ext cx="469744" cy="259045"/>
    <xdr:sp macro="" textlink="">
      <xdr:nvSpPr>
        <xdr:cNvPr id="834" name="テキスト ボックス 833"/>
        <xdr:cNvSpPr txBox="1"/>
      </xdr:nvSpPr>
      <xdr:spPr>
        <a:xfrm>
          <a:off x="19310428" y="973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161881</xdr:rowOff>
    </xdr:from>
    <xdr:to>
      <xdr:col>98</xdr:col>
      <xdr:colOff>38100</xdr:colOff>
      <xdr:row>58</xdr:row>
      <xdr:rowOff>92031</xdr:rowOff>
    </xdr:to>
    <xdr:sp macro="" textlink="">
      <xdr:nvSpPr>
        <xdr:cNvPr id="835" name="楕円 834"/>
        <xdr:cNvSpPr/>
      </xdr:nvSpPr>
      <xdr:spPr>
        <a:xfrm>
          <a:off x="18605500" y="99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108558</xdr:rowOff>
    </xdr:from>
    <xdr:ext cx="469744" cy="259045"/>
    <xdr:sp macro="" textlink="">
      <xdr:nvSpPr>
        <xdr:cNvPr id="836" name="テキスト ボックス 835"/>
        <xdr:cNvSpPr txBox="1"/>
      </xdr:nvSpPr>
      <xdr:spPr>
        <a:xfrm>
          <a:off x="18421428" y="970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143281</xdr:rowOff>
    </xdr:from>
    <xdr:to>
      <xdr:col>116</xdr:col>
      <xdr:colOff>62864</xdr:colOff>
      <xdr:row>78</xdr:row>
      <xdr:rowOff>114897</xdr:rowOff>
    </xdr:to>
    <xdr:cxnSp macro="">
      <xdr:nvCxnSpPr>
        <xdr:cNvPr id="861" name="直線コネクタ 860"/>
        <xdr:cNvCxnSpPr/>
      </xdr:nvCxnSpPr>
      <xdr:spPr>
        <a:xfrm flipV="1">
          <a:off x="22159595" y="12316231"/>
          <a:ext cx="1269" cy="117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118724</xdr:rowOff>
    </xdr:from>
    <xdr:ext cx="534377" cy="259045"/>
    <xdr:sp macro="" textlink="">
      <xdr:nvSpPr>
        <xdr:cNvPr id="862" name="繰出金最小値テキスト"/>
        <xdr:cNvSpPr txBox="1"/>
      </xdr:nvSpPr>
      <xdr:spPr>
        <a:xfrm>
          <a:off x="22212300" y="13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114897</xdr:rowOff>
    </xdr:from>
    <xdr:to>
      <xdr:col>116</xdr:col>
      <xdr:colOff>152400</xdr:colOff>
      <xdr:row>78</xdr:row>
      <xdr:rowOff>114897</xdr:rowOff>
    </xdr:to>
    <xdr:cxnSp macro="">
      <xdr:nvCxnSpPr>
        <xdr:cNvPr id="863" name="直線コネクタ 862"/>
        <xdr:cNvCxnSpPr/>
      </xdr:nvCxnSpPr>
      <xdr:spPr>
        <a:xfrm>
          <a:off x="22072600" y="134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89958</xdr:rowOff>
    </xdr:from>
    <xdr:ext cx="534377" cy="259045"/>
    <xdr:sp macro="" textlink="">
      <xdr:nvSpPr>
        <xdr:cNvPr id="864" name="繰出金最大値テキスト"/>
        <xdr:cNvSpPr txBox="1"/>
      </xdr:nvSpPr>
      <xdr:spPr>
        <a:xfrm>
          <a:off x="22212300" y="12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143281</xdr:rowOff>
    </xdr:from>
    <xdr:to>
      <xdr:col>116</xdr:col>
      <xdr:colOff>152400</xdr:colOff>
      <xdr:row>71</xdr:row>
      <xdr:rowOff>143281</xdr:rowOff>
    </xdr:to>
    <xdr:cxnSp macro="">
      <xdr:nvCxnSpPr>
        <xdr:cNvPr id="865" name="直線コネクタ 864"/>
        <xdr:cNvCxnSpPr/>
      </xdr:nvCxnSpPr>
      <xdr:spPr>
        <a:xfrm>
          <a:off x="22072600" y="123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124803</xdr:rowOff>
    </xdr:from>
    <xdr:to>
      <xdr:col>116</xdr:col>
      <xdr:colOff>63500</xdr:colOff>
      <xdr:row>74</xdr:row>
      <xdr:rowOff>145149</xdr:rowOff>
    </xdr:to>
    <xdr:cxnSp macro="">
      <xdr:nvCxnSpPr>
        <xdr:cNvPr id="866" name="直線コネクタ 865"/>
        <xdr:cNvCxnSpPr/>
      </xdr:nvCxnSpPr>
      <xdr:spPr>
        <a:xfrm flipV="1">
          <a:off x="21323300" y="12812103"/>
          <a:ext cx="8382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25569</xdr:rowOff>
    </xdr:from>
    <xdr:ext cx="534377" cy="259045"/>
    <xdr:sp macro="" textlink="">
      <xdr:nvSpPr>
        <xdr:cNvPr id="867" name="繰出金平均値テキスト"/>
        <xdr:cNvSpPr txBox="1"/>
      </xdr:nvSpPr>
      <xdr:spPr>
        <a:xfrm>
          <a:off x="22212300" y="12884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47142</xdr:rowOff>
    </xdr:from>
    <xdr:to>
      <xdr:col>116</xdr:col>
      <xdr:colOff>114300</xdr:colOff>
      <xdr:row>75</xdr:row>
      <xdr:rowOff>148741</xdr:rowOff>
    </xdr:to>
    <xdr:sp macro="" textlink="">
      <xdr:nvSpPr>
        <xdr:cNvPr id="868" name="フローチャート: 判断 867"/>
        <xdr:cNvSpPr/>
      </xdr:nvSpPr>
      <xdr:spPr>
        <a:xfrm>
          <a:off x="221107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145149</xdr:rowOff>
    </xdr:from>
    <xdr:to>
      <xdr:col>111</xdr:col>
      <xdr:colOff>177800</xdr:colOff>
      <xdr:row>74</xdr:row>
      <xdr:rowOff>159931</xdr:rowOff>
    </xdr:to>
    <xdr:cxnSp macro="">
      <xdr:nvCxnSpPr>
        <xdr:cNvPr id="869" name="直線コネクタ 868"/>
        <xdr:cNvCxnSpPr/>
      </xdr:nvCxnSpPr>
      <xdr:spPr>
        <a:xfrm flipV="1">
          <a:off x="20434300" y="12832449"/>
          <a:ext cx="8890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63830</xdr:rowOff>
    </xdr:from>
    <xdr:to>
      <xdr:col>112</xdr:col>
      <xdr:colOff>38100</xdr:colOff>
      <xdr:row>75</xdr:row>
      <xdr:rowOff>165430</xdr:rowOff>
    </xdr:to>
    <xdr:sp macro="" textlink="">
      <xdr:nvSpPr>
        <xdr:cNvPr id="870" name="フローチャート: 判断 869"/>
        <xdr:cNvSpPr/>
      </xdr:nvSpPr>
      <xdr:spPr>
        <a:xfrm>
          <a:off x="21272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156557</xdr:rowOff>
    </xdr:from>
    <xdr:ext cx="534377" cy="259045"/>
    <xdr:sp macro="" textlink="">
      <xdr:nvSpPr>
        <xdr:cNvPr id="871" name="テキスト ボックス 870"/>
        <xdr:cNvSpPr txBox="1"/>
      </xdr:nvSpPr>
      <xdr:spPr>
        <a:xfrm>
          <a:off x="21056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159931</xdr:rowOff>
    </xdr:from>
    <xdr:to>
      <xdr:col>107</xdr:col>
      <xdr:colOff>50800</xdr:colOff>
      <xdr:row>75</xdr:row>
      <xdr:rowOff>44526</xdr:rowOff>
    </xdr:to>
    <xdr:cxnSp macro="">
      <xdr:nvCxnSpPr>
        <xdr:cNvPr id="872" name="直線コネクタ 871"/>
        <xdr:cNvCxnSpPr/>
      </xdr:nvCxnSpPr>
      <xdr:spPr>
        <a:xfrm flipV="1">
          <a:off x="19545300" y="12847231"/>
          <a:ext cx="889000" cy="5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69050</xdr:rowOff>
    </xdr:from>
    <xdr:to>
      <xdr:col>107</xdr:col>
      <xdr:colOff>101600</xdr:colOff>
      <xdr:row>75</xdr:row>
      <xdr:rowOff>170650</xdr:rowOff>
    </xdr:to>
    <xdr:sp macro="" textlink="">
      <xdr:nvSpPr>
        <xdr:cNvPr id="873" name="フローチャート: 判断 872"/>
        <xdr:cNvSpPr/>
      </xdr:nvSpPr>
      <xdr:spPr>
        <a:xfrm>
          <a:off x="20383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161777</xdr:rowOff>
    </xdr:from>
    <xdr:ext cx="534377" cy="259045"/>
    <xdr:sp macro="" textlink="">
      <xdr:nvSpPr>
        <xdr:cNvPr id="874" name="テキスト ボックス 873"/>
        <xdr:cNvSpPr txBox="1"/>
      </xdr:nvSpPr>
      <xdr:spPr>
        <a:xfrm>
          <a:off x="20167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44526</xdr:rowOff>
    </xdr:from>
    <xdr:to>
      <xdr:col>102</xdr:col>
      <xdr:colOff>114300</xdr:colOff>
      <xdr:row>75</xdr:row>
      <xdr:rowOff>50394</xdr:rowOff>
    </xdr:to>
    <xdr:cxnSp macro="">
      <xdr:nvCxnSpPr>
        <xdr:cNvPr id="875" name="直線コネクタ 874"/>
        <xdr:cNvCxnSpPr/>
      </xdr:nvCxnSpPr>
      <xdr:spPr>
        <a:xfrm flipV="1">
          <a:off x="18656300" y="12903276"/>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83223</xdr:rowOff>
    </xdr:from>
    <xdr:to>
      <xdr:col>102</xdr:col>
      <xdr:colOff>165100</xdr:colOff>
      <xdr:row>76</xdr:row>
      <xdr:rowOff>13373</xdr:rowOff>
    </xdr:to>
    <xdr:sp macro="" textlink="">
      <xdr:nvSpPr>
        <xdr:cNvPr id="876" name="フローチャート: 判断 875"/>
        <xdr:cNvSpPr/>
      </xdr:nvSpPr>
      <xdr:spPr>
        <a:xfrm>
          <a:off x="19494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4500</xdr:rowOff>
    </xdr:from>
    <xdr:ext cx="534377" cy="259045"/>
    <xdr:sp macro="" textlink="">
      <xdr:nvSpPr>
        <xdr:cNvPr id="877" name="テキスト ボックス 876"/>
        <xdr:cNvSpPr txBox="1"/>
      </xdr:nvSpPr>
      <xdr:spPr>
        <a:xfrm>
          <a:off x="19278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52057</xdr:rowOff>
    </xdr:from>
    <xdr:to>
      <xdr:col>98</xdr:col>
      <xdr:colOff>38100</xdr:colOff>
      <xdr:row>75</xdr:row>
      <xdr:rowOff>153657</xdr:rowOff>
    </xdr:to>
    <xdr:sp macro="" textlink="">
      <xdr:nvSpPr>
        <xdr:cNvPr id="878" name="フローチャート: 判断 877"/>
        <xdr:cNvSpPr/>
      </xdr:nvSpPr>
      <xdr:spPr>
        <a:xfrm>
          <a:off x="18605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144784</xdr:rowOff>
    </xdr:from>
    <xdr:ext cx="534377" cy="259045"/>
    <xdr:sp macro="" textlink="">
      <xdr:nvSpPr>
        <xdr:cNvPr id="879" name="テキスト ボックス 878"/>
        <xdr:cNvSpPr txBox="1"/>
      </xdr:nvSpPr>
      <xdr:spPr>
        <a:xfrm>
          <a:off x="18389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74003</xdr:rowOff>
    </xdr:from>
    <xdr:to>
      <xdr:col>116</xdr:col>
      <xdr:colOff>114300</xdr:colOff>
      <xdr:row>75</xdr:row>
      <xdr:rowOff>4153</xdr:rowOff>
    </xdr:to>
    <xdr:sp macro="" textlink="">
      <xdr:nvSpPr>
        <xdr:cNvPr id="885" name="楕円 884"/>
        <xdr:cNvSpPr/>
      </xdr:nvSpPr>
      <xdr:spPr>
        <a:xfrm>
          <a:off x="22110700" y="127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96880</xdr:rowOff>
    </xdr:from>
    <xdr:ext cx="534377" cy="259045"/>
    <xdr:sp macro="" textlink="">
      <xdr:nvSpPr>
        <xdr:cNvPr id="886" name="繰出金該当値テキスト"/>
        <xdr:cNvSpPr txBox="1"/>
      </xdr:nvSpPr>
      <xdr:spPr>
        <a:xfrm>
          <a:off x="22212300" y="1261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94349</xdr:rowOff>
    </xdr:from>
    <xdr:to>
      <xdr:col>112</xdr:col>
      <xdr:colOff>38100</xdr:colOff>
      <xdr:row>75</xdr:row>
      <xdr:rowOff>24499</xdr:rowOff>
    </xdr:to>
    <xdr:sp macro="" textlink="">
      <xdr:nvSpPr>
        <xdr:cNvPr id="887" name="楕円 886"/>
        <xdr:cNvSpPr/>
      </xdr:nvSpPr>
      <xdr:spPr>
        <a:xfrm>
          <a:off x="21272500" y="1278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41026</xdr:rowOff>
    </xdr:from>
    <xdr:ext cx="534377" cy="259045"/>
    <xdr:sp macro="" textlink="">
      <xdr:nvSpPr>
        <xdr:cNvPr id="888" name="テキスト ボックス 887"/>
        <xdr:cNvSpPr txBox="1"/>
      </xdr:nvSpPr>
      <xdr:spPr>
        <a:xfrm>
          <a:off x="21056111" y="1255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109131</xdr:rowOff>
    </xdr:from>
    <xdr:to>
      <xdr:col>107</xdr:col>
      <xdr:colOff>101600</xdr:colOff>
      <xdr:row>75</xdr:row>
      <xdr:rowOff>39281</xdr:rowOff>
    </xdr:to>
    <xdr:sp macro="" textlink="">
      <xdr:nvSpPr>
        <xdr:cNvPr id="889" name="楕円 888"/>
        <xdr:cNvSpPr/>
      </xdr:nvSpPr>
      <xdr:spPr>
        <a:xfrm>
          <a:off x="20383500" y="1279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55808</xdr:rowOff>
    </xdr:from>
    <xdr:ext cx="534377" cy="259045"/>
    <xdr:sp macro="" textlink="">
      <xdr:nvSpPr>
        <xdr:cNvPr id="890" name="テキスト ボックス 889"/>
        <xdr:cNvSpPr txBox="1"/>
      </xdr:nvSpPr>
      <xdr:spPr>
        <a:xfrm>
          <a:off x="20167111" y="125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165176</xdr:rowOff>
    </xdr:from>
    <xdr:to>
      <xdr:col>102</xdr:col>
      <xdr:colOff>165100</xdr:colOff>
      <xdr:row>75</xdr:row>
      <xdr:rowOff>95326</xdr:rowOff>
    </xdr:to>
    <xdr:sp macro="" textlink="">
      <xdr:nvSpPr>
        <xdr:cNvPr id="891" name="楕円 890"/>
        <xdr:cNvSpPr/>
      </xdr:nvSpPr>
      <xdr:spPr>
        <a:xfrm>
          <a:off x="19494500" y="1285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111853</xdr:rowOff>
    </xdr:from>
    <xdr:ext cx="534377" cy="259045"/>
    <xdr:sp macro="" textlink="">
      <xdr:nvSpPr>
        <xdr:cNvPr id="892" name="テキスト ボックス 891"/>
        <xdr:cNvSpPr txBox="1"/>
      </xdr:nvSpPr>
      <xdr:spPr>
        <a:xfrm>
          <a:off x="19278111" y="1262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171044</xdr:rowOff>
    </xdr:from>
    <xdr:to>
      <xdr:col>98</xdr:col>
      <xdr:colOff>38100</xdr:colOff>
      <xdr:row>75</xdr:row>
      <xdr:rowOff>101194</xdr:rowOff>
    </xdr:to>
    <xdr:sp macro="" textlink="">
      <xdr:nvSpPr>
        <xdr:cNvPr id="893" name="楕円 892"/>
        <xdr:cNvSpPr/>
      </xdr:nvSpPr>
      <xdr:spPr>
        <a:xfrm>
          <a:off x="18605500" y="128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117721</xdr:rowOff>
    </xdr:from>
    <xdr:ext cx="534377" cy="259045"/>
    <xdr:sp macro="" textlink="">
      <xdr:nvSpPr>
        <xdr:cNvPr id="894" name="テキスト ボックス 893"/>
        <xdr:cNvSpPr txBox="1"/>
      </xdr:nvSpPr>
      <xdr:spPr>
        <a:xfrm>
          <a:off x="18389111" y="1263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物件費について、新型コロナワクチン接種関連費、ふるさと久留米応援事業の増加等により、前年度から大きく増加している。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扶助費について、子育て世帯への臨時特別給付金、住民税非課税世帯等臨時特別給付金の実施などにより、前年度から大きく増加している。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補助費等について、特別定額給付金給付事業の皆減等により、前年度から大きく減少している。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積立金について、普通交付税の臨時財政対策債償還基金費相当分を減債基金に積立てたことや、基金の統廃合による廃止基金の清算金を既存基金に積立てたこと等により、前年度から大きく増加している。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貸付金について、制度融資の新型コロナ特別枠にかかる預託金額が引き続き増加しており、前年度から増加している。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303,052
298,897
229.96
158,053,036
156,685,656
995,646
73,754,152
137,909,484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20066</xdr:rowOff>
    </xdr:from>
    <xdr:to>
      <xdr:col>24</xdr:col>
      <xdr:colOff>62865</xdr:colOff>
      <xdr:row>38</xdr:row>
      <xdr:rowOff>17780</xdr:rowOff>
    </xdr:to>
    <xdr:cxnSp macro="">
      <xdr:nvCxnSpPr>
        <xdr:cNvPr id="56" name="直線コネクタ 55"/>
        <xdr:cNvCxnSpPr/>
      </xdr:nvCxnSpPr>
      <xdr:spPr>
        <a:xfrm flipV="1">
          <a:off x="4633595" y="5335016"/>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69744" cy="259045"/>
    <xdr:sp macro="" textlink="">
      <xdr:nvSpPr>
        <xdr:cNvPr id="57" name="議会費最小値テキスト"/>
        <xdr:cNvSpPr txBox="1"/>
      </xdr:nvSpPr>
      <xdr:spPr>
        <a:xfrm>
          <a:off x="46863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17780</xdr:rowOff>
    </xdr:from>
    <xdr:to>
      <xdr:col>24</xdr:col>
      <xdr:colOff>152400</xdr:colOff>
      <xdr:row>38</xdr:row>
      <xdr:rowOff>17780</xdr:rowOff>
    </xdr:to>
    <xdr:cxnSp macro="">
      <xdr:nvCxnSpPr>
        <xdr:cNvPr id="58" name="直線コネクタ 57"/>
        <xdr:cNvCxnSpPr/>
      </xdr:nvCxnSpPr>
      <xdr:spPr>
        <a:xfrm>
          <a:off x="4546600" y="653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138193</xdr:rowOff>
    </xdr:from>
    <xdr:ext cx="469744" cy="259045"/>
    <xdr:sp macro="" textlink="">
      <xdr:nvSpPr>
        <xdr:cNvPr id="59" name="議会費最大値テキスト"/>
        <xdr:cNvSpPr txBox="1"/>
      </xdr:nvSpPr>
      <xdr:spPr>
        <a:xfrm>
          <a:off x="4686300" y="51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20066</xdr:rowOff>
    </xdr:from>
    <xdr:to>
      <xdr:col>24</xdr:col>
      <xdr:colOff>152400</xdr:colOff>
      <xdr:row>31</xdr:row>
      <xdr:rowOff>20066</xdr:rowOff>
    </xdr:to>
    <xdr:cxnSp macro="">
      <xdr:nvCxnSpPr>
        <xdr:cNvPr id="60" name="直線コネクタ 59"/>
        <xdr:cNvCxnSpPr/>
      </xdr:nvCxnSpPr>
      <xdr:spPr>
        <a:xfrm>
          <a:off x="4546600" y="53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10922</xdr:rowOff>
    </xdr:from>
    <xdr:to>
      <xdr:col>24</xdr:col>
      <xdr:colOff>63500</xdr:colOff>
      <xdr:row>35</xdr:row>
      <xdr:rowOff>61214</xdr:rowOff>
    </xdr:to>
    <xdr:cxnSp macro="">
      <xdr:nvCxnSpPr>
        <xdr:cNvPr id="61" name="直線コネクタ 60"/>
        <xdr:cNvCxnSpPr/>
      </xdr:nvCxnSpPr>
      <xdr:spPr>
        <a:xfrm flipV="1">
          <a:off x="3797300" y="601167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34561</xdr:rowOff>
    </xdr:from>
    <xdr:ext cx="469744" cy="259045"/>
    <xdr:sp macro="" textlink="">
      <xdr:nvSpPr>
        <xdr:cNvPr id="62" name="議会費平均値テキスト"/>
        <xdr:cNvSpPr txBox="1"/>
      </xdr:nvSpPr>
      <xdr:spPr>
        <a:xfrm>
          <a:off x="4686300" y="6035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63" name="フローチャート: 判断 62"/>
        <xdr:cNvSpPr/>
      </xdr:nvSpPr>
      <xdr:spPr>
        <a:xfrm>
          <a:off x="45847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116840</xdr:rowOff>
    </xdr:from>
    <xdr:to>
      <xdr:col>19</xdr:col>
      <xdr:colOff>177800</xdr:colOff>
      <xdr:row>35</xdr:row>
      <xdr:rowOff>61214</xdr:rowOff>
    </xdr:to>
    <xdr:cxnSp macro="">
      <xdr:nvCxnSpPr>
        <xdr:cNvPr id="64" name="直線コネクタ 63"/>
        <xdr:cNvCxnSpPr/>
      </xdr:nvCxnSpPr>
      <xdr:spPr>
        <a:xfrm>
          <a:off x="2908300" y="594614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macro="" textlink="">
      <xdr:nvSpPr>
        <xdr:cNvPr id="65" name="フローチャート: 判断 64"/>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151147</xdr:rowOff>
    </xdr:from>
    <xdr:ext cx="469744" cy="259045"/>
    <xdr:sp macro="" textlink="">
      <xdr:nvSpPr>
        <xdr:cNvPr id="66" name="テキスト ボックス 65"/>
        <xdr:cNvSpPr txBox="1"/>
      </xdr:nvSpPr>
      <xdr:spPr>
        <a:xfrm>
          <a:off x="3562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52070</xdr:rowOff>
    </xdr:from>
    <xdr:to>
      <xdr:col>15</xdr:col>
      <xdr:colOff>50800</xdr:colOff>
      <xdr:row>34</xdr:row>
      <xdr:rowOff>116840</xdr:rowOff>
    </xdr:to>
    <xdr:cxnSp macro="">
      <xdr:nvCxnSpPr>
        <xdr:cNvPr id="67" name="直線コネクタ 66"/>
        <xdr:cNvCxnSpPr/>
      </xdr:nvCxnSpPr>
      <xdr:spPr>
        <a:xfrm>
          <a:off x="2019300" y="588137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21082</xdr:rowOff>
    </xdr:from>
    <xdr:to>
      <xdr:col>15</xdr:col>
      <xdr:colOff>101600</xdr:colOff>
      <xdr:row>35</xdr:row>
      <xdr:rowOff>122682</xdr:rowOff>
    </xdr:to>
    <xdr:sp macro="" textlink="">
      <xdr:nvSpPr>
        <xdr:cNvPr id="68" name="フローチャート: 判断 67"/>
        <xdr:cNvSpPr/>
      </xdr:nvSpPr>
      <xdr:spPr>
        <a:xfrm>
          <a:off x="2857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113809</xdr:rowOff>
    </xdr:from>
    <xdr:ext cx="469744" cy="259045"/>
    <xdr:sp macro="" textlink="">
      <xdr:nvSpPr>
        <xdr:cNvPr id="69" name="テキスト ボックス 68"/>
        <xdr:cNvSpPr txBox="1"/>
      </xdr:nvSpPr>
      <xdr:spPr>
        <a:xfrm>
          <a:off x="2673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164084</xdr:rowOff>
    </xdr:from>
    <xdr:to>
      <xdr:col>10</xdr:col>
      <xdr:colOff>114300</xdr:colOff>
      <xdr:row>34</xdr:row>
      <xdr:rowOff>52070</xdr:rowOff>
    </xdr:to>
    <xdr:cxnSp macro="">
      <xdr:nvCxnSpPr>
        <xdr:cNvPr id="70" name="直線コネクタ 69"/>
        <xdr:cNvCxnSpPr/>
      </xdr:nvCxnSpPr>
      <xdr:spPr>
        <a:xfrm>
          <a:off x="1130300" y="5650484"/>
          <a:ext cx="8890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29464</xdr:rowOff>
    </xdr:from>
    <xdr:to>
      <xdr:col>10</xdr:col>
      <xdr:colOff>165100</xdr:colOff>
      <xdr:row>35</xdr:row>
      <xdr:rowOff>131064</xdr:rowOff>
    </xdr:to>
    <xdr:sp macro="" textlink="">
      <xdr:nvSpPr>
        <xdr:cNvPr id="71" name="フローチャート: 判断 70"/>
        <xdr:cNvSpPr/>
      </xdr:nvSpPr>
      <xdr:spPr>
        <a:xfrm>
          <a:off x="1968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122191</xdr:rowOff>
    </xdr:from>
    <xdr:ext cx="469744" cy="259045"/>
    <xdr:sp macro="" textlink="">
      <xdr:nvSpPr>
        <xdr:cNvPr id="72" name="テキスト ボックス 71"/>
        <xdr:cNvSpPr txBox="1"/>
      </xdr:nvSpPr>
      <xdr:spPr>
        <a:xfrm>
          <a:off x="1784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118381</xdr:rowOff>
    </xdr:from>
    <xdr:ext cx="469744" cy="259045"/>
    <xdr:sp macro="" textlink="">
      <xdr:nvSpPr>
        <xdr:cNvPr id="74" name="テキスト ボックス 73"/>
        <xdr:cNvSpPr txBox="1"/>
      </xdr:nvSpPr>
      <xdr:spPr>
        <a:xfrm>
          <a:off x="895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131572</xdr:rowOff>
    </xdr:from>
    <xdr:to>
      <xdr:col>24</xdr:col>
      <xdr:colOff>114300</xdr:colOff>
      <xdr:row>35</xdr:row>
      <xdr:rowOff>61722</xdr:rowOff>
    </xdr:to>
    <xdr:sp macro="" textlink="">
      <xdr:nvSpPr>
        <xdr:cNvPr id="80" name="楕円 79"/>
        <xdr:cNvSpPr/>
      </xdr:nvSpPr>
      <xdr:spPr>
        <a:xfrm>
          <a:off x="4584700" y="59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154449</xdr:rowOff>
    </xdr:from>
    <xdr:ext cx="469744" cy="259045"/>
    <xdr:sp macro="" textlink="">
      <xdr:nvSpPr>
        <xdr:cNvPr id="81" name="議会費該当値テキスト"/>
        <xdr:cNvSpPr txBox="1"/>
      </xdr:nvSpPr>
      <xdr:spPr>
        <a:xfrm>
          <a:off x="4686300" y="581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10414</xdr:rowOff>
    </xdr:from>
    <xdr:to>
      <xdr:col>20</xdr:col>
      <xdr:colOff>38100</xdr:colOff>
      <xdr:row>35</xdr:row>
      <xdr:rowOff>112014</xdr:rowOff>
    </xdr:to>
    <xdr:sp macro="" textlink="">
      <xdr:nvSpPr>
        <xdr:cNvPr id="82" name="楕円 81"/>
        <xdr:cNvSpPr/>
      </xdr:nvSpPr>
      <xdr:spPr>
        <a:xfrm>
          <a:off x="3746500" y="601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128541</xdr:rowOff>
    </xdr:from>
    <xdr:ext cx="469744" cy="259045"/>
    <xdr:sp macro="" textlink="">
      <xdr:nvSpPr>
        <xdr:cNvPr id="83" name="テキスト ボックス 82"/>
        <xdr:cNvSpPr txBox="1"/>
      </xdr:nvSpPr>
      <xdr:spPr>
        <a:xfrm>
          <a:off x="3562428" y="578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66040</xdr:rowOff>
    </xdr:from>
    <xdr:to>
      <xdr:col>15</xdr:col>
      <xdr:colOff>101600</xdr:colOff>
      <xdr:row>34</xdr:row>
      <xdr:rowOff>167640</xdr:rowOff>
    </xdr:to>
    <xdr:sp macro="" textlink="">
      <xdr:nvSpPr>
        <xdr:cNvPr id="84" name="楕円 83"/>
        <xdr:cNvSpPr/>
      </xdr:nvSpPr>
      <xdr:spPr>
        <a:xfrm>
          <a:off x="2857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12717</xdr:rowOff>
    </xdr:from>
    <xdr:ext cx="469744" cy="259045"/>
    <xdr:sp macro="" textlink="">
      <xdr:nvSpPr>
        <xdr:cNvPr id="85" name="テキスト ボックス 84"/>
        <xdr:cNvSpPr txBox="1"/>
      </xdr:nvSpPr>
      <xdr:spPr>
        <a:xfrm>
          <a:off x="2673428" y="56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1270</xdr:rowOff>
    </xdr:from>
    <xdr:to>
      <xdr:col>10</xdr:col>
      <xdr:colOff>165100</xdr:colOff>
      <xdr:row>34</xdr:row>
      <xdr:rowOff>102870</xdr:rowOff>
    </xdr:to>
    <xdr:sp macro="" textlink="">
      <xdr:nvSpPr>
        <xdr:cNvPr id="86" name="楕円 85"/>
        <xdr:cNvSpPr/>
      </xdr:nvSpPr>
      <xdr:spPr>
        <a:xfrm>
          <a:off x="1968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119397</xdr:rowOff>
    </xdr:from>
    <xdr:ext cx="469744" cy="259045"/>
    <xdr:sp macro="" textlink="">
      <xdr:nvSpPr>
        <xdr:cNvPr id="87" name="テキスト ボックス 86"/>
        <xdr:cNvSpPr txBox="1"/>
      </xdr:nvSpPr>
      <xdr:spPr>
        <a:xfrm>
          <a:off x="1784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113284</xdr:rowOff>
    </xdr:from>
    <xdr:to>
      <xdr:col>6</xdr:col>
      <xdr:colOff>38100</xdr:colOff>
      <xdr:row>33</xdr:row>
      <xdr:rowOff>43434</xdr:rowOff>
    </xdr:to>
    <xdr:sp macro="" textlink="">
      <xdr:nvSpPr>
        <xdr:cNvPr id="88" name="楕円 87"/>
        <xdr:cNvSpPr/>
      </xdr:nvSpPr>
      <xdr:spPr>
        <a:xfrm>
          <a:off x="1079500" y="559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59961</xdr:rowOff>
    </xdr:from>
    <xdr:ext cx="469744" cy="259045"/>
    <xdr:sp macro="" textlink="">
      <xdr:nvSpPr>
        <xdr:cNvPr id="89" name="テキスト ボックス 88"/>
        <xdr:cNvSpPr txBox="1"/>
      </xdr:nvSpPr>
      <xdr:spPr>
        <a:xfrm>
          <a:off x="895428" y="537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131873</xdr:rowOff>
    </xdr:from>
    <xdr:to>
      <xdr:col>24</xdr:col>
      <xdr:colOff>62865</xdr:colOff>
      <xdr:row>58</xdr:row>
      <xdr:rowOff>36406</xdr:rowOff>
    </xdr:to>
    <xdr:cxnSp macro="">
      <xdr:nvCxnSpPr>
        <xdr:cNvPr id="115" name="直線コネクタ 114"/>
        <xdr:cNvCxnSpPr/>
      </xdr:nvCxnSpPr>
      <xdr:spPr>
        <a:xfrm flipV="1">
          <a:off x="4633595" y="9390173"/>
          <a:ext cx="1270" cy="59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40233</xdr:rowOff>
    </xdr:from>
    <xdr:ext cx="534377" cy="259045"/>
    <xdr:sp macro="" textlink="">
      <xdr:nvSpPr>
        <xdr:cNvPr id="116" name="総務費最小値テキスト"/>
        <xdr:cNvSpPr txBox="1"/>
      </xdr:nvSpPr>
      <xdr:spPr>
        <a:xfrm>
          <a:off x="4686300" y="99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36406</xdr:rowOff>
    </xdr:from>
    <xdr:to>
      <xdr:col>24</xdr:col>
      <xdr:colOff>152400</xdr:colOff>
      <xdr:row>58</xdr:row>
      <xdr:rowOff>36406</xdr:rowOff>
    </xdr:to>
    <xdr:cxnSp macro="">
      <xdr:nvCxnSpPr>
        <xdr:cNvPr id="117" name="直線コネクタ 116"/>
        <xdr:cNvCxnSpPr/>
      </xdr:nvCxnSpPr>
      <xdr:spPr>
        <a:xfrm>
          <a:off x="4546600" y="998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78550</xdr:rowOff>
    </xdr:from>
    <xdr:ext cx="534377" cy="259045"/>
    <xdr:sp macro="" textlink="">
      <xdr:nvSpPr>
        <xdr:cNvPr id="118" name="総務費最大値テキスト"/>
        <xdr:cNvSpPr txBox="1"/>
      </xdr:nvSpPr>
      <xdr:spPr>
        <a:xfrm>
          <a:off x="4686300" y="916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131873</xdr:rowOff>
    </xdr:from>
    <xdr:to>
      <xdr:col>24</xdr:col>
      <xdr:colOff>152400</xdr:colOff>
      <xdr:row>54</xdr:row>
      <xdr:rowOff>131873</xdr:rowOff>
    </xdr:to>
    <xdr:cxnSp macro="">
      <xdr:nvCxnSpPr>
        <xdr:cNvPr id="119" name="直線コネクタ 118"/>
        <xdr:cNvCxnSpPr/>
      </xdr:nvCxnSpPr>
      <xdr:spPr>
        <a:xfrm>
          <a:off x="4546600" y="939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69161</xdr:rowOff>
    </xdr:from>
    <xdr:to>
      <xdr:col>24</xdr:col>
      <xdr:colOff>63500</xdr:colOff>
      <xdr:row>56</xdr:row>
      <xdr:rowOff>7286</xdr:rowOff>
    </xdr:to>
    <xdr:cxnSp macro="">
      <xdr:nvCxnSpPr>
        <xdr:cNvPr id="120" name="直線コネクタ 119"/>
        <xdr:cNvCxnSpPr/>
      </xdr:nvCxnSpPr>
      <xdr:spPr>
        <a:xfrm>
          <a:off x="3797300" y="8641661"/>
          <a:ext cx="838200" cy="96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51630</xdr:rowOff>
    </xdr:from>
    <xdr:ext cx="534377" cy="259045"/>
    <xdr:sp macro="" textlink="">
      <xdr:nvSpPr>
        <xdr:cNvPr id="121" name="総務費平均値テキスト"/>
        <xdr:cNvSpPr txBox="1"/>
      </xdr:nvSpPr>
      <xdr:spPr>
        <a:xfrm>
          <a:off x="4686300" y="9652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73203</xdr:rowOff>
    </xdr:from>
    <xdr:to>
      <xdr:col>24</xdr:col>
      <xdr:colOff>114300</xdr:colOff>
      <xdr:row>57</xdr:row>
      <xdr:rowOff>3353</xdr:rowOff>
    </xdr:to>
    <xdr:sp macro="" textlink="">
      <xdr:nvSpPr>
        <xdr:cNvPr id="122" name="フローチャート: 判断 121"/>
        <xdr:cNvSpPr/>
      </xdr:nvSpPr>
      <xdr:spPr>
        <a:xfrm>
          <a:off x="45847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69161</xdr:rowOff>
    </xdr:from>
    <xdr:to>
      <xdr:col>19</xdr:col>
      <xdr:colOff>177800</xdr:colOff>
      <xdr:row>57</xdr:row>
      <xdr:rowOff>32421</xdr:rowOff>
    </xdr:to>
    <xdr:cxnSp macro="">
      <xdr:nvCxnSpPr>
        <xdr:cNvPr id="123" name="直線コネクタ 122"/>
        <xdr:cNvCxnSpPr/>
      </xdr:nvCxnSpPr>
      <xdr:spPr>
        <a:xfrm flipV="1">
          <a:off x="2908300" y="8641661"/>
          <a:ext cx="889000" cy="116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54120</xdr:rowOff>
    </xdr:from>
    <xdr:to>
      <xdr:col>20</xdr:col>
      <xdr:colOff>38100</xdr:colOff>
      <xdr:row>50</xdr:row>
      <xdr:rowOff>155720</xdr:rowOff>
    </xdr:to>
    <xdr:sp macro="" textlink="">
      <xdr:nvSpPr>
        <xdr:cNvPr id="124" name="フローチャート: 判断 123"/>
        <xdr:cNvSpPr/>
      </xdr:nvSpPr>
      <xdr:spPr>
        <a:xfrm>
          <a:off x="3746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146847</xdr:rowOff>
    </xdr:from>
    <xdr:ext cx="599010" cy="259045"/>
    <xdr:sp macro="" textlink="">
      <xdr:nvSpPr>
        <xdr:cNvPr id="125" name="テキスト ボックス 124"/>
        <xdr:cNvSpPr txBox="1"/>
      </xdr:nvSpPr>
      <xdr:spPr>
        <a:xfrm>
          <a:off x="3497795" y="87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32421</xdr:rowOff>
    </xdr:from>
    <xdr:to>
      <xdr:col>15</xdr:col>
      <xdr:colOff>50800</xdr:colOff>
      <xdr:row>57</xdr:row>
      <xdr:rowOff>49447</xdr:rowOff>
    </xdr:to>
    <xdr:cxnSp macro="">
      <xdr:nvCxnSpPr>
        <xdr:cNvPr id="126" name="直線コネクタ 125"/>
        <xdr:cNvCxnSpPr/>
      </xdr:nvCxnSpPr>
      <xdr:spPr>
        <a:xfrm flipV="1">
          <a:off x="2019300" y="9805071"/>
          <a:ext cx="889000" cy="1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148129</xdr:rowOff>
    </xdr:from>
    <xdr:to>
      <xdr:col>15</xdr:col>
      <xdr:colOff>101600</xdr:colOff>
      <xdr:row>57</xdr:row>
      <xdr:rowOff>78279</xdr:rowOff>
    </xdr:to>
    <xdr:sp macro="" textlink="">
      <xdr:nvSpPr>
        <xdr:cNvPr id="127" name="フローチャート: 判断 126"/>
        <xdr:cNvSpPr/>
      </xdr:nvSpPr>
      <xdr:spPr>
        <a:xfrm>
          <a:off x="2857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94806</xdr:rowOff>
    </xdr:from>
    <xdr:ext cx="534377" cy="259045"/>
    <xdr:sp macro="" textlink="">
      <xdr:nvSpPr>
        <xdr:cNvPr id="128" name="テキスト ボックス 127"/>
        <xdr:cNvSpPr txBox="1"/>
      </xdr:nvSpPr>
      <xdr:spPr>
        <a:xfrm>
          <a:off x="2641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49447</xdr:rowOff>
    </xdr:from>
    <xdr:to>
      <xdr:col>10</xdr:col>
      <xdr:colOff>114300</xdr:colOff>
      <xdr:row>57</xdr:row>
      <xdr:rowOff>60092</xdr:rowOff>
    </xdr:to>
    <xdr:cxnSp macro="">
      <xdr:nvCxnSpPr>
        <xdr:cNvPr id="129" name="直線コネクタ 128"/>
        <xdr:cNvCxnSpPr/>
      </xdr:nvCxnSpPr>
      <xdr:spPr>
        <a:xfrm flipV="1">
          <a:off x="1130300" y="9822097"/>
          <a:ext cx="889000" cy="1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1999</xdr:rowOff>
    </xdr:from>
    <xdr:to>
      <xdr:col>10</xdr:col>
      <xdr:colOff>165100</xdr:colOff>
      <xdr:row>57</xdr:row>
      <xdr:rowOff>103599</xdr:rowOff>
    </xdr:to>
    <xdr:sp macro="" textlink="">
      <xdr:nvSpPr>
        <xdr:cNvPr id="130" name="フローチャート: 判断 129"/>
        <xdr:cNvSpPr/>
      </xdr:nvSpPr>
      <xdr:spPr>
        <a:xfrm>
          <a:off x="1968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94726</xdr:rowOff>
    </xdr:from>
    <xdr:ext cx="534377" cy="259045"/>
    <xdr:sp macro="" textlink="">
      <xdr:nvSpPr>
        <xdr:cNvPr id="131" name="テキスト ボックス 130"/>
        <xdr:cNvSpPr txBox="1"/>
      </xdr:nvSpPr>
      <xdr:spPr>
        <a:xfrm>
          <a:off x="1752111" y="986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11176</xdr:rowOff>
    </xdr:from>
    <xdr:to>
      <xdr:col>6</xdr:col>
      <xdr:colOff>38100</xdr:colOff>
      <xdr:row>57</xdr:row>
      <xdr:rowOff>112776</xdr:rowOff>
    </xdr:to>
    <xdr:sp macro="" textlink="">
      <xdr:nvSpPr>
        <xdr:cNvPr id="132" name="フローチャート: 判断 131"/>
        <xdr:cNvSpPr/>
      </xdr:nvSpPr>
      <xdr:spPr>
        <a:xfrm>
          <a:off x="1079500" y="97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103903</xdr:rowOff>
    </xdr:from>
    <xdr:ext cx="534377" cy="259045"/>
    <xdr:sp macro="" textlink="">
      <xdr:nvSpPr>
        <xdr:cNvPr id="133" name="テキスト ボックス 132"/>
        <xdr:cNvSpPr txBox="1"/>
      </xdr:nvSpPr>
      <xdr:spPr>
        <a:xfrm>
          <a:off x="863111" y="98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127936</xdr:rowOff>
    </xdr:from>
    <xdr:to>
      <xdr:col>24</xdr:col>
      <xdr:colOff>114300</xdr:colOff>
      <xdr:row>56</xdr:row>
      <xdr:rowOff>58086</xdr:rowOff>
    </xdr:to>
    <xdr:sp macro="" textlink="">
      <xdr:nvSpPr>
        <xdr:cNvPr id="139" name="楕円 138"/>
        <xdr:cNvSpPr/>
      </xdr:nvSpPr>
      <xdr:spPr>
        <a:xfrm>
          <a:off x="4584700" y="955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150813</xdr:rowOff>
    </xdr:from>
    <xdr:ext cx="534377" cy="259045"/>
    <xdr:sp macro="" textlink="">
      <xdr:nvSpPr>
        <xdr:cNvPr id="140" name="総務費該当値テキスト"/>
        <xdr:cNvSpPr txBox="1"/>
      </xdr:nvSpPr>
      <xdr:spPr>
        <a:xfrm>
          <a:off x="4686300" y="940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18361</xdr:rowOff>
    </xdr:from>
    <xdr:to>
      <xdr:col>20</xdr:col>
      <xdr:colOff>38100</xdr:colOff>
      <xdr:row>50</xdr:row>
      <xdr:rowOff>119961</xdr:rowOff>
    </xdr:to>
    <xdr:sp macro="" textlink="">
      <xdr:nvSpPr>
        <xdr:cNvPr id="141" name="楕円 140"/>
        <xdr:cNvSpPr/>
      </xdr:nvSpPr>
      <xdr:spPr>
        <a:xfrm>
          <a:off x="3746500" y="859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136488</xdr:rowOff>
    </xdr:from>
    <xdr:ext cx="599010" cy="259045"/>
    <xdr:sp macro="" textlink="">
      <xdr:nvSpPr>
        <xdr:cNvPr id="142" name="テキスト ボックス 141"/>
        <xdr:cNvSpPr txBox="1"/>
      </xdr:nvSpPr>
      <xdr:spPr>
        <a:xfrm>
          <a:off x="3497795" y="8366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153071</xdr:rowOff>
    </xdr:from>
    <xdr:to>
      <xdr:col>15</xdr:col>
      <xdr:colOff>101600</xdr:colOff>
      <xdr:row>57</xdr:row>
      <xdr:rowOff>83221</xdr:rowOff>
    </xdr:to>
    <xdr:sp macro="" textlink="">
      <xdr:nvSpPr>
        <xdr:cNvPr id="143" name="楕円 142"/>
        <xdr:cNvSpPr/>
      </xdr:nvSpPr>
      <xdr:spPr>
        <a:xfrm>
          <a:off x="2857500" y="975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74348</xdr:rowOff>
    </xdr:from>
    <xdr:ext cx="534377" cy="259045"/>
    <xdr:sp macro="" textlink="">
      <xdr:nvSpPr>
        <xdr:cNvPr id="144" name="テキスト ボックス 143"/>
        <xdr:cNvSpPr txBox="1"/>
      </xdr:nvSpPr>
      <xdr:spPr>
        <a:xfrm>
          <a:off x="2641111" y="984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170097</xdr:rowOff>
    </xdr:from>
    <xdr:to>
      <xdr:col>10</xdr:col>
      <xdr:colOff>165100</xdr:colOff>
      <xdr:row>57</xdr:row>
      <xdr:rowOff>100247</xdr:rowOff>
    </xdr:to>
    <xdr:sp macro="" textlink="">
      <xdr:nvSpPr>
        <xdr:cNvPr id="145" name="楕円 144"/>
        <xdr:cNvSpPr/>
      </xdr:nvSpPr>
      <xdr:spPr>
        <a:xfrm>
          <a:off x="1968500" y="977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116774</xdr:rowOff>
    </xdr:from>
    <xdr:ext cx="534377" cy="259045"/>
    <xdr:sp macro="" textlink="">
      <xdr:nvSpPr>
        <xdr:cNvPr id="146" name="テキスト ボックス 145"/>
        <xdr:cNvSpPr txBox="1"/>
      </xdr:nvSpPr>
      <xdr:spPr>
        <a:xfrm>
          <a:off x="1752111" y="954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9292</xdr:rowOff>
    </xdr:from>
    <xdr:to>
      <xdr:col>6</xdr:col>
      <xdr:colOff>38100</xdr:colOff>
      <xdr:row>57</xdr:row>
      <xdr:rowOff>110892</xdr:rowOff>
    </xdr:to>
    <xdr:sp macro="" textlink="">
      <xdr:nvSpPr>
        <xdr:cNvPr id="147" name="楕円 146"/>
        <xdr:cNvSpPr/>
      </xdr:nvSpPr>
      <xdr:spPr>
        <a:xfrm>
          <a:off x="1079500" y="978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127419</xdr:rowOff>
    </xdr:from>
    <xdr:ext cx="534377" cy="259045"/>
    <xdr:sp macro="" textlink="">
      <xdr:nvSpPr>
        <xdr:cNvPr id="148" name="テキスト ボックス 147"/>
        <xdr:cNvSpPr txBox="1"/>
      </xdr:nvSpPr>
      <xdr:spPr>
        <a:xfrm>
          <a:off x="863111" y="955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39377</xdr:rowOff>
    </xdr:from>
    <xdr:to>
      <xdr:col>24</xdr:col>
      <xdr:colOff>62865</xdr:colOff>
      <xdr:row>79</xdr:row>
      <xdr:rowOff>106683</xdr:rowOff>
    </xdr:to>
    <xdr:cxnSp macro="">
      <xdr:nvCxnSpPr>
        <xdr:cNvPr id="175" name="直線コネクタ 174"/>
        <xdr:cNvCxnSpPr/>
      </xdr:nvCxnSpPr>
      <xdr:spPr>
        <a:xfrm flipV="1">
          <a:off x="4633595" y="12212327"/>
          <a:ext cx="1270" cy="1438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110510</xdr:rowOff>
    </xdr:from>
    <xdr:ext cx="599010" cy="259045"/>
    <xdr:sp macro="" textlink="">
      <xdr:nvSpPr>
        <xdr:cNvPr id="176" name="民生費最小値テキスト"/>
        <xdr:cNvSpPr txBox="1"/>
      </xdr:nvSpPr>
      <xdr:spPr>
        <a:xfrm>
          <a:off x="4686300" y="1365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106683</xdr:rowOff>
    </xdr:from>
    <xdr:to>
      <xdr:col>24</xdr:col>
      <xdr:colOff>152400</xdr:colOff>
      <xdr:row>79</xdr:row>
      <xdr:rowOff>106683</xdr:rowOff>
    </xdr:to>
    <xdr:cxnSp macro="">
      <xdr:nvCxnSpPr>
        <xdr:cNvPr id="177" name="直線コネクタ 176"/>
        <xdr:cNvCxnSpPr/>
      </xdr:nvCxnSpPr>
      <xdr:spPr>
        <a:xfrm>
          <a:off x="4546600" y="1365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157504</xdr:rowOff>
    </xdr:from>
    <xdr:ext cx="599010" cy="259045"/>
    <xdr:sp macro="" textlink="">
      <xdr:nvSpPr>
        <xdr:cNvPr id="178" name="民生費最大値テキスト"/>
        <xdr:cNvSpPr txBox="1"/>
      </xdr:nvSpPr>
      <xdr:spPr>
        <a:xfrm>
          <a:off x="4686300" y="1198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39377</xdr:rowOff>
    </xdr:from>
    <xdr:to>
      <xdr:col>24</xdr:col>
      <xdr:colOff>152400</xdr:colOff>
      <xdr:row>71</xdr:row>
      <xdr:rowOff>39377</xdr:rowOff>
    </xdr:to>
    <xdr:cxnSp macro="">
      <xdr:nvCxnSpPr>
        <xdr:cNvPr id="179" name="直線コネクタ 178"/>
        <xdr:cNvCxnSpPr/>
      </xdr:nvCxnSpPr>
      <xdr:spPr>
        <a:xfrm>
          <a:off x="4546600" y="12212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62934</xdr:rowOff>
    </xdr:from>
    <xdr:to>
      <xdr:col>24</xdr:col>
      <xdr:colOff>63500</xdr:colOff>
      <xdr:row>76</xdr:row>
      <xdr:rowOff>103232</xdr:rowOff>
    </xdr:to>
    <xdr:cxnSp macro="">
      <xdr:nvCxnSpPr>
        <xdr:cNvPr id="180" name="直線コネクタ 179"/>
        <xdr:cNvCxnSpPr/>
      </xdr:nvCxnSpPr>
      <xdr:spPr>
        <a:xfrm flipV="1">
          <a:off x="3797300" y="12750234"/>
          <a:ext cx="838200" cy="38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163219</xdr:rowOff>
    </xdr:from>
    <xdr:ext cx="599010" cy="259045"/>
    <xdr:sp macro="" textlink="">
      <xdr:nvSpPr>
        <xdr:cNvPr id="181" name="民生費平均値テキスト"/>
        <xdr:cNvSpPr txBox="1"/>
      </xdr:nvSpPr>
      <xdr:spPr>
        <a:xfrm>
          <a:off x="4686300" y="130219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13342</xdr:rowOff>
    </xdr:from>
    <xdr:to>
      <xdr:col>24</xdr:col>
      <xdr:colOff>114300</xdr:colOff>
      <xdr:row>76</xdr:row>
      <xdr:rowOff>114942</xdr:rowOff>
    </xdr:to>
    <xdr:sp macro="" textlink="">
      <xdr:nvSpPr>
        <xdr:cNvPr id="182" name="フローチャート: 判断 181"/>
        <xdr:cNvSpPr/>
      </xdr:nvSpPr>
      <xdr:spPr>
        <a:xfrm>
          <a:off x="4584700" y="1304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103232</xdr:rowOff>
    </xdr:from>
    <xdr:to>
      <xdr:col>19</xdr:col>
      <xdr:colOff>177800</xdr:colOff>
      <xdr:row>76</xdr:row>
      <xdr:rowOff>144261</xdr:rowOff>
    </xdr:to>
    <xdr:cxnSp macro="">
      <xdr:nvCxnSpPr>
        <xdr:cNvPr id="183" name="直線コネクタ 182"/>
        <xdr:cNvCxnSpPr/>
      </xdr:nvCxnSpPr>
      <xdr:spPr>
        <a:xfrm flipV="1">
          <a:off x="2908300" y="13133432"/>
          <a:ext cx="889000" cy="4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120534</xdr:rowOff>
    </xdr:from>
    <xdr:to>
      <xdr:col>20</xdr:col>
      <xdr:colOff>38100</xdr:colOff>
      <xdr:row>78</xdr:row>
      <xdr:rowOff>50684</xdr:rowOff>
    </xdr:to>
    <xdr:sp macro="" textlink="">
      <xdr:nvSpPr>
        <xdr:cNvPr id="184" name="フローチャート: 判断 183"/>
        <xdr:cNvSpPr/>
      </xdr:nvSpPr>
      <xdr:spPr>
        <a:xfrm>
          <a:off x="3746500" y="1332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41811</xdr:rowOff>
    </xdr:from>
    <xdr:ext cx="599010" cy="259045"/>
    <xdr:sp macro="" textlink="">
      <xdr:nvSpPr>
        <xdr:cNvPr id="185" name="テキスト ボックス 184"/>
        <xdr:cNvSpPr txBox="1"/>
      </xdr:nvSpPr>
      <xdr:spPr>
        <a:xfrm>
          <a:off x="3497795" y="1341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144261</xdr:rowOff>
    </xdr:from>
    <xdr:to>
      <xdr:col>15</xdr:col>
      <xdr:colOff>50800</xdr:colOff>
      <xdr:row>77</xdr:row>
      <xdr:rowOff>56914</xdr:rowOff>
    </xdr:to>
    <xdr:cxnSp macro="">
      <xdr:nvCxnSpPr>
        <xdr:cNvPr id="186" name="直線コネクタ 185"/>
        <xdr:cNvCxnSpPr/>
      </xdr:nvCxnSpPr>
      <xdr:spPr>
        <a:xfrm flipV="1">
          <a:off x="2019300" y="13174461"/>
          <a:ext cx="889000" cy="8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16934</xdr:rowOff>
    </xdr:from>
    <xdr:to>
      <xdr:col>15</xdr:col>
      <xdr:colOff>101600</xdr:colOff>
      <xdr:row>78</xdr:row>
      <xdr:rowOff>118534</xdr:rowOff>
    </xdr:to>
    <xdr:sp macro="" textlink="">
      <xdr:nvSpPr>
        <xdr:cNvPr id="187" name="フローチャート: 判断 186"/>
        <xdr:cNvSpPr/>
      </xdr:nvSpPr>
      <xdr:spPr>
        <a:xfrm>
          <a:off x="2857500" y="133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109661</xdr:rowOff>
    </xdr:from>
    <xdr:ext cx="599010" cy="259045"/>
    <xdr:sp macro="" textlink="">
      <xdr:nvSpPr>
        <xdr:cNvPr id="188" name="テキスト ボックス 187"/>
        <xdr:cNvSpPr txBox="1"/>
      </xdr:nvSpPr>
      <xdr:spPr>
        <a:xfrm>
          <a:off x="2608795" y="1348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45419</xdr:rowOff>
    </xdr:from>
    <xdr:to>
      <xdr:col>10</xdr:col>
      <xdr:colOff>114300</xdr:colOff>
      <xdr:row>77</xdr:row>
      <xdr:rowOff>56914</xdr:rowOff>
    </xdr:to>
    <xdr:cxnSp macro="">
      <xdr:nvCxnSpPr>
        <xdr:cNvPr id="189" name="直線コネクタ 188"/>
        <xdr:cNvCxnSpPr/>
      </xdr:nvCxnSpPr>
      <xdr:spPr>
        <a:xfrm>
          <a:off x="1130300" y="13247069"/>
          <a:ext cx="889000" cy="1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74498</xdr:rowOff>
    </xdr:from>
    <xdr:to>
      <xdr:col>10</xdr:col>
      <xdr:colOff>165100</xdr:colOff>
      <xdr:row>79</xdr:row>
      <xdr:rowOff>4648</xdr:rowOff>
    </xdr:to>
    <xdr:sp macro="" textlink="">
      <xdr:nvSpPr>
        <xdr:cNvPr id="190" name="フローチャート: 判断 189"/>
        <xdr:cNvSpPr/>
      </xdr:nvSpPr>
      <xdr:spPr>
        <a:xfrm>
          <a:off x="1968500" y="1344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167225</xdr:rowOff>
    </xdr:from>
    <xdr:ext cx="599010" cy="259045"/>
    <xdr:sp macro="" textlink="">
      <xdr:nvSpPr>
        <xdr:cNvPr id="191" name="テキスト ボックス 190"/>
        <xdr:cNvSpPr txBox="1"/>
      </xdr:nvSpPr>
      <xdr:spPr>
        <a:xfrm>
          <a:off x="1719795" y="1354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83697</xdr:rowOff>
    </xdr:from>
    <xdr:to>
      <xdr:col>6</xdr:col>
      <xdr:colOff>38100</xdr:colOff>
      <xdr:row>79</xdr:row>
      <xdr:rowOff>13847</xdr:rowOff>
    </xdr:to>
    <xdr:sp macro="" textlink="">
      <xdr:nvSpPr>
        <xdr:cNvPr id="192" name="フローチャート: 判断 191"/>
        <xdr:cNvSpPr/>
      </xdr:nvSpPr>
      <xdr:spPr>
        <a:xfrm>
          <a:off x="1079500" y="134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4974</xdr:rowOff>
    </xdr:from>
    <xdr:ext cx="599010" cy="259045"/>
    <xdr:sp macro="" textlink="">
      <xdr:nvSpPr>
        <xdr:cNvPr id="193" name="テキスト ボックス 192"/>
        <xdr:cNvSpPr txBox="1"/>
      </xdr:nvSpPr>
      <xdr:spPr>
        <a:xfrm>
          <a:off x="830795" y="1354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12134</xdr:rowOff>
    </xdr:from>
    <xdr:to>
      <xdr:col>24</xdr:col>
      <xdr:colOff>114300</xdr:colOff>
      <xdr:row>74</xdr:row>
      <xdr:rowOff>113734</xdr:rowOff>
    </xdr:to>
    <xdr:sp macro="" textlink="">
      <xdr:nvSpPr>
        <xdr:cNvPr id="199" name="楕円 198"/>
        <xdr:cNvSpPr/>
      </xdr:nvSpPr>
      <xdr:spPr>
        <a:xfrm>
          <a:off x="4584700" y="1269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35011</xdr:rowOff>
    </xdr:from>
    <xdr:ext cx="599010" cy="259045"/>
    <xdr:sp macro="" textlink="">
      <xdr:nvSpPr>
        <xdr:cNvPr id="200" name="民生費該当値テキスト"/>
        <xdr:cNvSpPr txBox="1"/>
      </xdr:nvSpPr>
      <xdr:spPr>
        <a:xfrm>
          <a:off x="4686300" y="1255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52432</xdr:rowOff>
    </xdr:from>
    <xdr:to>
      <xdr:col>20</xdr:col>
      <xdr:colOff>38100</xdr:colOff>
      <xdr:row>76</xdr:row>
      <xdr:rowOff>154032</xdr:rowOff>
    </xdr:to>
    <xdr:sp macro="" textlink="">
      <xdr:nvSpPr>
        <xdr:cNvPr id="201" name="楕円 200"/>
        <xdr:cNvSpPr/>
      </xdr:nvSpPr>
      <xdr:spPr>
        <a:xfrm>
          <a:off x="3746500" y="1308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170560</xdr:rowOff>
    </xdr:from>
    <xdr:ext cx="599010" cy="259045"/>
    <xdr:sp macro="" textlink="">
      <xdr:nvSpPr>
        <xdr:cNvPr id="202" name="テキスト ボックス 201"/>
        <xdr:cNvSpPr txBox="1"/>
      </xdr:nvSpPr>
      <xdr:spPr>
        <a:xfrm>
          <a:off x="3497795" y="1285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93461</xdr:rowOff>
    </xdr:from>
    <xdr:to>
      <xdr:col>15</xdr:col>
      <xdr:colOff>101600</xdr:colOff>
      <xdr:row>77</xdr:row>
      <xdr:rowOff>23611</xdr:rowOff>
    </xdr:to>
    <xdr:sp macro="" textlink="">
      <xdr:nvSpPr>
        <xdr:cNvPr id="203" name="楕円 202"/>
        <xdr:cNvSpPr/>
      </xdr:nvSpPr>
      <xdr:spPr>
        <a:xfrm>
          <a:off x="2857500" y="1312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40138</xdr:rowOff>
    </xdr:from>
    <xdr:ext cx="599010" cy="259045"/>
    <xdr:sp macro="" textlink="">
      <xdr:nvSpPr>
        <xdr:cNvPr id="204" name="テキスト ボックス 203"/>
        <xdr:cNvSpPr txBox="1"/>
      </xdr:nvSpPr>
      <xdr:spPr>
        <a:xfrm>
          <a:off x="2608795" y="128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6114</xdr:rowOff>
    </xdr:from>
    <xdr:to>
      <xdr:col>10</xdr:col>
      <xdr:colOff>165100</xdr:colOff>
      <xdr:row>77</xdr:row>
      <xdr:rowOff>107714</xdr:rowOff>
    </xdr:to>
    <xdr:sp macro="" textlink="">
      <xdr:nvSpPr>
        <xdr:cNvPr id="205" name="楕円 204"/>
        <xdr:cNvSpPr/>
      </xdr:nvSpPr>
      <xdr:spPr>
        <a:xfrm>
          <a:off x="1968500" y="1320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124241</xdr:rowOff>
    </xdr:from>
    <xdr:ext cx="599010" cy="259045"/>
    <xdr:sp macro="" textlink="">
      <xdr:nvSpPr>
        <xdr:cNvPr id="206" name="テキスト ボックス 205"/>
        <xdr:cNvSpPr txBox="1"/>
      </xdr:nvSpPr>
      <xdr:spPr>
        <a:xfrm>
          <a:off x="1719795" y="1298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166069</xdr:rowOff>
    </xdr:from>
    <xdr:to>
      <xdr:col>6</xdr:col>
      <xdr:colOff>38100</xdr:colOff>
      <xdr:row>77</xdr:row>
      <xdr:rowOff>96219</xdr:rowOff>
    </xdr:to>
    <xdr:sp macro="" textlink="">
      <xdr:nvSpPr>
        <xdr:cNvPr id="207" name="楕円 206"/>
        <xdr:cNvSpPr/>
      </xdr:nvSpPr>
      <xdr:spPr>
        <a:xfrm>
          <a:off x="1079500" y="1319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112746</xdr:rowOff>
    </xdr:from>
    <xdr:ext cx="599010" cy="259045"/>
    <xdr:sp macro="" textlink="">
      <xdr:nvSpPr>
        <xdr:cNvPr id="208" name="テキスト ボックス 207"/>
        <xdr:cNvSpPr txBox="1"/>
      </xdr:nvSpPr>
      <xdr:spPr>
        <a:xfrm>
          <a:off x="830795" y="12971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19869</xdr:rowOff>
    </xdr:from>
    <xdr:to>
      <xdr:col>24</xdr:col>
      <xdr:colOff>62865</xdr:colOff>
      <xdr:row>97</xdr:row>
      <xdr:rowOff>21217</xdr:rowOff>
    </xdr:to>
    <xdr:cxnSp macro="">
      <xdr:nvCxnSpPr>
        <xdr:cNvPr id="231" name="直線コネクタ 230"/>
        <xdr:cNvCxnSpPr/>
      </xdr:nvCxnSpPr>
      <xdr:spPr>
        <a:xfrm flipV="1">
          <a:off x="4633595" y="15450369"/>
          <a:ext cx="1270" cy="1201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25044</xdr:rowOff>
    </xdr:from>
    <xdr:ext cx="534377" cy="259045"/>
    <xdr:sp macro="" textlink="">
      <xdr:nvSpPr>
        <xdr:cNvPr id="232" name="衛生費最小値テキスト"/>
        <xdr:cNvSpPr txBox="1"/>
      </xdr:nvSpPr>
      <xdr:spPr>
        <a:xfrm>
          <a:off x="4686300" y="166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21217</xdr:rowOff>
    </xdr:from>
    <xdr:to>
      <xdr:col>24</xdr:col>
      <xdr:colOff>152400</xdr:colOff>
      <xdr:row>97</xdr:row>
      <xdr:rowOff>21217</xdr:rowOff>
    </xdr:to>
    <xdr:cxnSp macro="">
      <xdr:nvCxnSpPr>
        <xdr:cNvPr id="233" name="直線コネクタ 232"/>
        <xdr:cNvCxnSpPr/>
      </xdr:nvCxnSpPr>
      <xdr:spPr>
        <a:xfrm>
          <a:off x="4546600" y="166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137996</xdr:rowOff>
    </xdr:from>
    <xdr:ext cx="534377" cy="259045"/>
    <xdr:sp macro="" textlink="">
      <xdr:nvSpPr>
        <xdr:cNvPr id="234" name="衛生費最大値テキスト"/>
        <xdr:cNvSpPr txBox="1"/>
      </xdr:nvSpPr>
      <xdr:spPr>
        <a:xfrm>
          <a:off x="4686300" y="152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19869</xdr:rowOff>
    </xdr:from>
    <xdr:to>
      <xdr:col>24</xdr:col>
      <xdr:colOff>152400</xdr:colOff>
      <xdr:row>90</xdr:row>
      <xdr:rowOff>19869</xdr:rowOff>
    </xdr:to>
    <xdr:cxnSp macro="">
      <xdr:nvCxnSpPr>
        <xdr:cNvPr id="235" name="直線コネクタ 234"/>
        <xdr:cNvCxnSpPr/>
      </xdr:nvCxnSpPr>
      <xdr:spPr>
        <a:xfrm>
          <a:off x="4546600" y="154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81795</xdr:rowOff>
    </xdr:from>
    <xdr:to>
      <xdr:col>24</xdr:col>
      <xdr:colOff>63500</xdr:colOff>
      <xdr:row>97</xdr:row>
      <xdr:rowOff>45310</xdr:rowOff>
    </xdr:to>
    <xdr:cxnSp macro="">
      <xdr:nvCxnSpPr>
        <xdr:cNvPr id="236" name="直線コネクタ 235"/>
        <xdr:cNvCxnSpPr/>
      </xdr:nvCxnSpPr>
      <xdr:spPr>
        <a:xfrm flipV="1">
          <a:off x="3797300" y="16369545"/>
          <a:ext cx="838200" cy="30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17753</xdr:rowOff>
    </xdr:from>
    <xdr:ext cx="534377" cy="259045"/>
    <xdr:sp macro="" textlink="">
      <xdr:nvSpPr>
        <xdr:cNvPr id="237" name="衛生費平均値テキスト"/>
        <xdr:cNvSpPr txBox="1"/>
      </xdr:nvSpPr>
      <xdr:spPr>
        <a:xfrm>
          <a:off x="4686300" y="1613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166326</xdr:rowOff>
    </xdr:from>
    <xdr:to>
      <xdr:col>24</xdr:col>
      <xdr:colOff>114300</xdr:colOff>
      <xdr:row>95</xdr:row>
      <xdr:rowOff>96476</xdr:rowOff>
    </xdr:to>
    <xdr:sp macro="" textlink="">
      <xdr:nvSpPr>
        <xdr:cNvPr id="238" name="フローチャート: 判断 237"/>
        <xdr:cNvSpPr/>
      </xdr:nvSpPr>
      <xdr:spPr>
        <a:xfrm>
          <a:off x="45847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45310</xdr:rowOff>
    </xdr:from>
    <xdr:to>
      <xdr:col>19</xdr:col>
      <xdr:colOff>177800</xdr:colOff>
      <xdr:row>97</xdr:row>
      <xdr:rowOff>127721</xdr:rowOff>
    </xdr:to>
    <xdr:cxnSp macro="">
      <xdr:nvCxnSpPr>
        <xdr:cNvPr id="239" name="直線コネクタ 238"/>
        <xdr:cNvCxnSpPr/>
      </xdr:nvCxnSpPr>
      <xdr:spPr>
        <a:xfrm flipV="1">
          <a:off x="2908300" y="16675960"/>
          <a:ext cx="889000" cy="8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73995</xdr:rowOff>
    </xdr:from>
    <xdr:to>
      <xdr:col>20</xdr:col>
      <xdr:colOff>38100</xdr:colOff>
      <xdr:row>97</xdr:row>
      <xdr:rowOff>4145</xdr:rowOff>
    </xdr:to>
    <xdr:sp macro="" textlink="">
      <xdr:nvSpPr>
        <xdr:cNvPr id="240" name="フローチャート: 判断 239"/>
        <xdr:cNvSpPr/>
      </xdr:nvSpPr>
      <xdr:spPr>
        <a:xfrm>
          <a:off x="3746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20672</xdr:rowOff>
    </xdr:from>
    <xdr:ext cx="534377" cy="259045"/>
    <xdr:sp macro="" textlink="">
      <xdr:nvSpPr>
        <xdr:cNvPr id="241" name="テキスト ボックス 240"/>
        <xdr:cNvSpPr txBox="1"/>
      </xdr:nvSpPr>
      <xdr:spPr>
        <a:xfrm>
          <a:off x="3530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127721</xdr:rowOff>
    </xdr:from>
    <xdr:to>
      <xdr:col>15</xdr:col>
      <xdr:colOff>50800</xdr:colOff>
      <xdr:row>97</xdr:row>
      <xdr:rowOff>135060</xdr:rowOff>
    </xdr:to>
    <xdr:cxnSp macro="">
      <xdr:nvCxnSpPr>
        <xdr:cNvPr id="242" name="直線コネクタ 241"/>
        <xdr:cNvCxnSpPr/>
      </xdr:nvCxnSpPr>
      <xdr:spPr>
        <a:xfrm flipV="1">
          <a:off x="2019300" y="16758371"/>
          <a:ext cx="889000" cy="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89929</xdr:rowOff>
    </xdr:from>
    <xdr:to>
      <xdr:col>15</xdr:col>
      <xdr:colOff>101600</xdr:colOff>
      <xdr:row>97</xdr:row>
      <xdr:rowOff>20079</xdr:rowOff>
    </xdr:to>
    <xdr:sp macro="" textlink="">
      <xdr:nvSpPr>
        <xdr:cNvPr id="243" name="フローチャート: 判断 242"/>
        <xdr:cNvSpPr/>
      </xdr:nvSpPr>
      <xdr:spPr>
        <a:xfrm>
          <a:off x="2857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36606</xdr:rowOff>
    </xdr:from>
    <xdr:ext cx="534377" cy="259045"/>
    <xdr:sp macro="" textlink="">
      <xdr:nvSpPr>
        <xdr:cNvPr id="244" name="テキスト ボックス 243"/>
        <xdr:cNvSpPr txBox="1"/>
      </xdr:nvSpPr>
      <xdr:spPr>
        <a:xfrm>
          <a:off x="2641111" y="163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158057</xdr:rowOff>
    </xdr:from>
    <xdr:to>
      <xdr:col>10</xdr:col>
      <xdr:colOff>114300</xdr:colOff>
      <xdr:row>97</xdr:row>
      <xdr:rowOff>135060</xdr:rowOff>
    </xdr:to>
    <xdr:cxnSp macro="">
      <xdr:nvCxnSpPr>
        <xdr:cNvPr id="245" name="直線コネクタ 244"/>
        <xdr:cNvCxnSpPr/>
      </xdr:nvCxnSpPr>
      <xdr:spPr>
        <a:xfrm>
          <a:off x="1130300" y="16617257"/>
          <a:ext cx="889000" cy="14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105200</xdr:rowOff>
    </xdr:from>
    <xdr:to>
      <xdr:col>10</xdr:col>
      <xdr:colOff>165100</xdr:colOff>
      <xdr:row>97</xdr:row>
      <xdr:rowOff>35350</xdr:rowOff>
    </xdr:to>
    <xdr:sp macro="" textlink="">
      <xdr:nvSpPr>
        <xdr:cNvPr id="246" name="フローチャート: 判断 245"/>
        <xdr:cNvSpPr/>
      </xdr:nvSpPr>
      <xdr:spPr>
        <a:xfrm>
          <a:off x="1968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51877</xdr:rowOff>
    </xdr:from>
    <xdr:ext cx="534377" cy="259045"/>
    <xdr:sp macro="" textlink="">
      <xdr:nvSpPr>
        <xdr:cNvPr id="247" name="テキスト ボックス 246"/>
        <xdr:cNvSpPr txBox="1"/>
      </xdr:nvSpPr>
      <xdr:spPr>
        <a:xfrm>
          <a:off x="1752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146918</xdr:rowOff>
    </xdr:from>
    <xdr:to>
      <xdr:col>6</xdr:col>
      <xdr:colOff>38100</xdr:colOff>
      <xdr:row>97</xdr:row>
      <xdr:rowOff>77068</xdr:rowOff>
    </xdr:to>
    <xdr:sp macro="" textlink="">
      <xdr:nvSpPr>
        <xdr:cNvPr id="248" name="フローチャート: 判断 247"/>
        <xdr:cNvSpPr/>
      </xdr:nvSpPr>
      <xdr:spPr>
        <a:xfrm>
          <a:off x="1079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68195</xdr:rowOff>
    </xdr:from>
    <xdr:ext cx="534377" cy="259045"/>
    <xdr:sp macro="" textlink="">
      <xdr:nvSpPr>
        <xdr:cNvPr id="249" name="テキスト ボックス 248"/>
        <xdr:cNvSpPr txBox="1"/>
      </xdr:nvSpPr>
      <xdr:spPr>
        <a:xfrm>
          <a:off x="863111" y="166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30995</xdr:rowOff>
    </xdr:from>
    <xdr:to>
      <xdr:col>24</xdr:col>
      <xdr:colOff>114300</xdr:colOff>
      <xdr:row>95</xdr:row>
      <xdr:rowOff>132595</xdr:rowOff>
    </xdr:to>
    <xdr:sp macro="" textlink="">
      <xdr:nvSpPr>
        <xdr:cNvPr id="255" name="楕円 254"/>
        <xdr:cNvSpPr/>
      </xdr:nvSpPr>
      <xdr:spPr>
        <a:xfrm>
          <a:off x="4584700" y="163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9422</xdr:rowOff>
    </xdr:from>
    <xdr:ext cx="534377" cy="259045"/>
    <xdr:sp macro="" textlink="">
      <xdr:nvSpPr>
        <xdr:cNvPr id="256" name="衛生費該当値テキスト"/>
        <xdr:cNvSpPr txBox="1"/>
      </xdr:nvSpPr>
      <xdr:spPr>
        <a:xfrm>
          <a:off x="4686300" y="1629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165960</xdr:rowOff>
    </xdr:from>
    <xdr:to>
      <xdr:col>20</xdr:col>
      <xdr:colOff>38100</xdr:colOff>
      <xdr:row>97</xdr:row>
      <xdr:rowOff>96110</xdr:rowOff>
    </xdr:to>
    <xdr:sp macro="" textlink="">
      <xdr:nvSpPr>
        <xdr:cNvPr id="257" name="楕円 256"/>
        <xdr:cNvSpPr/>
      </xdr:nvSpPr>
      <xdr:spPr>
        <a:xfrm>
          <a:off x="3746500" y="166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87237</xdr:rowOff>
    </xdr:from>
    <xdr:ext cx="534377" cy="259045"/>
    <xdr:sp macro="" textlink="">
      <xdr:nvSpPr>
        <xdr:cNvPr id="258" name="テキスト ボックス 257"/>
        <xdr:cNvSpPr txBox="1"/>
      </xdr:nvSpPr>
      <xdr:spPr>
        <a:xfrm>
          <a:off x="3530111" y="1671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76921</xdr:rowOff>
    </xdr:from>
    <xdr:to>
      <xdr:col>15</xdr:col>
      <xdr:colOff>101600</xdr:colOff>
      <xdr:row>98</xdr:row>
      <xdr:rowOff>7071</xdr:rowOff>
    </xdr:to>
    <xdr:sp macro="" textlink="">
      <xdr:nvSpPr>
        <xdr:cNvPr id="259" name="楕円 258"/>
        <xdr:cNvSpPr/>
      </xdr:nvSpPr>
      <xdr:spPr>
        <a:xfrm>
          <a:off x="2857500" y="1670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169648</xdr:rowOff>
    </xdr:from>
    <xdr:ext cx="534377" cy="259045"/>
    <xdr:sp macro="" textlink="">
      <xdr:nvSpPr>
        <xdr:cNvPr id="260" name="テキスト ボックス 259"/>
        <xdr:cNvSpPr txBox="1"/>
      </xdr:nvSpPr>
      <xdr:spPr>
        <a:xfrm>
          <a:off x="2641111" y="168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84260</xdr:rowOff>
    </xdr:from>
    <xdr:to>
      <xdr:col>10</xdr:col>
      <xdr:colOff>165100</xdr:colOff>
      <xdr:row>98</xdr:row>
      <xdr:rowOff>14410</xdr:rowOff>
    </xdr:to>
    <xdr:sp macro="" textlink="">
      <xdr:nvSpPr>
        <xdr:cNvPr id="261" name="楕円 260"/>
        <xdr:cNvSpPr/>
      </xdr:nvSpPr>
      <xdr:spPr>
        <a:xfrm>
          <a:off x="1968500" y="167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5537</xdr:rowOff>
    </xdr:from>
    <xdr:ext cx="534377" cy="259045"/>
    <xdr:sp macro="" textlink="">
      <xdr:nvSpPr>
        <xdr:cNvPr id="262" name="テキスト ボックス 261"/>
        <xdr:cNvSpPr txBox="1"/>
      </xdr:nvSpPr>
      <xdr:spPr>
        <a:xfrm>
          <a:off x="1752111" y="1680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107257</xdr:rowOff>
    </xdr:from>
    <xdr:to>
      <xdr:col>6</xdr:col>
      <xdr:colOff>38100</xdr:colOff>
      <xdr:row>97</xdr:row>
      <xdr:rowOff>37407</xdr:rowOff>
    </xdr:to>
    <xdr:sp macro="" textlink="">
      <xdr:nvSpPr>
        <xdr:cNvPr id="263" name="楕円 262"/>
        <xdr:cNvSpPr/>
      </xdr:nvSpPr>
      <xdr:spPr>
        <a:xfrm>
          <a:off x="1079500" y="1656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53934</xdr:rowOff>
    </xdr:from>
    <xdr:ext cx="534377" cy="259045"/>
    <xdr:sp macro="" textlink="">
      <xdr:nvSpPr>
        <xdr:cNvPr id="264" name="テキスト ボックス 263"/>
        <xdr:cNvSpPr txBox="1"/>
      </xdr:nvSpPr>
      <xdr:spPr>
        <a:xfrm>
          <a:off x="863111" y="163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38</xdr:row>
      <xdr:rowOff>139700</xdr:rowOff>
    </xdr:to>
    <xdr:cxnSp macro="">
      <xdr:nvCxnSpPr>
        <xdr:cNvPr id="286" name="直線コネクタ 285"/>
        <xdr:cNvCxnSpPr/>
      </xdr:nvCxnSpPr>
      <xdr:spPr>
        <a:xfrm flipV="1">
          <a:off x="10475595" y="5399786"/>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89" name="労働費最大値テキスト"/>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0" name="直線コネクタ 289"/>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48260</xdr:rowOff>
    </xdr:from>
    <xdr:to>
      <xdr:col>55</xdr:col>
      <xdr:colOff>0</xdr:colOff>
      <xdr:row>36</xdr:row>
      <xdr:rowOff>97637</xdr:rowOff>
    </xdr:to>
    <xdr:cxnSp macro="">
      <xdr:nvCxnSpPr>
        <xdr:cNvPr id="291" name="直線コネクタ 290"/>
        <xdr:cNvCxnSpPr/>
      </xdr:nvCxnSpPr>
      <xdr:spPr>
        <a:xfrm flipV="1">
          <a:off x="9639300" y="6220460"/>
          <a:ext cx="8382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78300</xdr:rowOff>
    </xdr:from>
    <xdr:ext cx="378565" cy="259045"/>
    <xdr:sp macro="" textlink="">
      <xdr:nvSpPr>
        <xdr:cNvPr id="292" name="労働費平均値テキスト"/>
        <xdr:cNvSpPr txBox="1"/>
      </xdr:nvSpPr>
      <xdr:spPr>
        <a:xfrm>
          <a:off x="10528300" y="6250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99873</xdr:rowOff>
    </xdr:from>
    <xdr:to>
      <xdr:col>55</xdr:col>
      <xdr:colOff>50800</xdr:colOff>
      <xdr:row>37</xdr:row>
      <xdr:rowOff>30023</xdr:rowOff>
    </xdr:to>
    <xdr:sp macro="" textlink="">
      <xdr:nvSpPr>
        <xdr:cNvPr id="293" name="フローチャート: 判断 292"/>
        <xdr:cNvSpPr/>
      </xdr:nvSpPr>
      <xdr:spPr>
        <a:xfrm>
          <a:off x="104267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97637</xdr:rowOff>
    </xdr:from>
    <xdr:to>
      <xdr:col>50</xdr:col>
      <xdr:colOff>114300</xdr:colOff>
      <xdr:row>36</xdr:row>
      <xdr:rowOff>103124</xdr:rowOff>
    </xdr:to>
    <xdr:cxnSp macro="">
      <xdr:nvCxnSpPr>
        <xdr:cNvPr id="294" name="直線コネクタ 293"/>
        <xdr:cNvCxnSpPr/>
      </xdr:nvCxnSpPr>
      <xdr:spPr>
        <a:xfrm flipV="1">
          <a:off x="8750300" y="6269837"/>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96672</xdr:rowOff>
    </xdr:from>
    <xdr:to>
      <xdr:col>50</xdr:col>
      <xdr:colOff>165100</xdr:colOff>
      <xdr:row>37</xdr:row>
      <xdr:rowOff>26822</xdr:rowOff>
    </xdr:to>
    <xdr:sp macro="" textlink="">
      <xdr:nvSpPr>
        <xdr:cNvPr id="295" name="フローチャート: 判断 294"/>
        <xdr:cNvSpPr/>
      </xdr:nvSpPr>
      <xdr:spPr>
        <a:xfrm>
          <a:off x="9588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17949</xdr:rowOff>
    </xdr:from>
    <xdr:ext cx="378565" cy="259045"/>
    <xdr:sp macro="" textlink="">
      <xdr:nvSpPr>
        <xdr:cNvPr id="296" name="テキスト ボックス 295"/>
        <xdr:cNvSpPr txBox="1"/>
      </xdr:nvSpPr>
      <xdr:spPr>
        <a:xfrm>
          <a:off x="9450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163931</xdr:rowOff>
    </xdr:from>
    <xdr:to>
      <xdr:col>45</xdr:col>
      <xdr:colOff>177800</xdr:colOff>
      <xdr:row>36</xdr:row>
      <xdr:rowOff>103124</xdr:rowOff>
    </xdr:to>
    <xdr:cxnSp macro="">
      <xdr:nvCxnSpPr>
        <xdr:cNvPr id="297" name="直線コネクタ 296"/>
        <xdr:cNvCxnSpPr/>
      </xdr:nvCxnSpPr>
      <xdr:spPr>
        <a:xfrm>
          <a:off x="7861300" y="6164681"/>
          <a:ext cx="889000" cy="1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110846</xdr:rowOff>
    </xdr:from>
    <xdr:to>
      <xdr:col>46</xdr:col>
      <xdr:colOff>38100</xdr:colOff>
      <xdr:row>37</xdr:row>
      <xdr:rowOff>40996</xdr:rowOff>
    </xdr:to>
    <xdr:sp macro="" textlink="">
      <xdr:nvSpPr>
        <xdr:cNvPr id="298" name="フローチャート: 判断 297"/>
        <xdr:cNvSpPr/>
      </xdr:nvSpPr>
      <xdr:spPr>
        <a:xfrm>
          <a:off x="8699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32123</xdr:rowOff>
    </xdr:from>
    <xdr:ext cx="378565" cy="259045"/>
    <xdr:sp macro="" textlink="">
      <xdr:nvSpPr>
        <xdr:cNvPr id="299" name="テキスト ボックス 298"/>
        <xdr:cNvSpPr txBox="1"/>
      </xdr:nvSpPr>
      <xdr:spPr>
        <a:xfrm>
          <a:off x="8561017" y="63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163931</xdr:rowOff>
    </xdr:from>
    <xdr:to>
      <xdr:col>41</xdr:col>
      <xdr:colOff>50800</xdr:colOff>
      <xdr:row>35</xdr:row>
      <xdr:rowOff>169418</xdr:rowOff>
    </xdr:to>
    <xdr:cxnSp macro="">
      <xdr:nvCxnSpPr>
        <xdr:cNvPr id="300" name="直線コネクタ 299"/>
        <xdr:cNvCxnSpPr/>
      </xdr:nvCxnSpPr>
      <xdr:spPr>
        <a:xfrm flipV="1">
          <a:off x="6972300" y="6164681"/>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macro="" textlink="">
      <xdr:nvSpPr>
        <xdr:cNvPr id="301" name="フローチャート: 判断 300"/>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55897</xdr:rowOff>
    </xdr:from>
    <xdr:ext cx="378565" cy="259045"/>
    <xdr:sp macro="" textlink="">
      <xdr:nvSpPr>
        <xdr:cNvPr id="302" name="テキスト ボックス 301"/>
        <xdr:cNvSpPr txBox="1"/>
      </xdr:nvSpPr>
      <xdr:spPr>
        <a:xfrm>
          <a:off x="7672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129134</xdr:rowOff>
    </xdr:from>
    <xdr:to>
      <xdr:col>36</xdr:col>
      <xdr:colOff>165100</xdr:colOff>
      <xdr:row>37</xdr:row>
      <xdr:rowOff>59284</xdr:rowOff>
    </xdr:to>
    <xdr:sp macro="" textlink="">
      <xdr:nvSpPr>
        <xdr:cNvPr id="303" name="フローチャート: 判断 302"/>
        <xdr:cNvSpPr/>
      </xdr:nvSpPr>
      <xdr:spPr>
        <a:xfrm>
          <a:off x="6921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50411</xdr:rowOff>
    </xdr:from>
    <xdr:ext cx="378565" cy="259045"/>
    <xdr:sp macro="" textlink="">
      <xdr:nvSpPr>
        <xdr:cNvPr id="304" name="テキスト ボックス 303"/>
        <xdr:cNvSpPr txBox="1"/>
      </xdr:nvSpPr>
      <xdr:spPr>
        <a:xfrm>
          <a:off x="6783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168910</xdr:rowOff>
    </xdr:from>
    <xdr:to>
      <xdr:col>55</xdr:col>
      <xdr:colOff>50800</xdr:colOff>
      <xdr:row>36</xdr:row>
      <xdr:rowOff>99060</xdr:rowOff>
    </xdr:to>
    <xdr:sp macro="" textlink="">
      <xdr:nvSpPr>
        <xdr:cNvPr id="310" name="楕円 309"/>
        <xdr:cNvSpPr/>
      </xdr:nvSpPr>
      <xdr:spPr>
        <a:xfrm>
          <a:off x="104267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20337</xdr:rowOff>
    </xdr:from>
    <xdr:ext cx="378565" cy="259045"/>
    <xdr:sp macro="" textlink="">
      <xdr:nvSpPr>
        <xdr:cNvPr id="311" name="労働費該当値テキスト"/>
        <xdr:cNvSpPr txBox="1"/>
      </xdr:nvSpPr>
      <xdr:spPr>
        <a:xfrm>
          <a:off x="10528300" y="6021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46837</xdr:rowOff>
    </xdr:from>
    <xdr:to>
      <xdr:col>50</xdr:col>
      <xdr:colOff>165100</xdr:colOff>
      <xdr:row>36</xdr:row>
      <xdr:rowOff>148437</xdr:rowOff>
    </xdr:to>
    <xdr:sp macro="" textlink="">
      <xdr:nvSpPr>
        <xdr:cNvPr id="312" name="楕円 311"/>
        <xdr:cNvSpPr/>
      </xdr:nvSpPr>
      <xdr:spPr>
        <a:xfrm>
          <a:off x="9588500" y="62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164964</xdr:rowOff>
    </xdr:from>
    <xdr:ext cx="378565" cy="259045"/>
    <xdr:sp macro="" textlink="">
      <xdr:nvSpPr>
        <xdr:cNvPr id="313" name="テキスト ボックス 312"/>
        <xdr:cNvSpPr txBox="1"/>
      </xdr:nvSpPr>
      <xdr:spPr>
        <a:xfrm>
          <a:off x="9450017" y="5994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52324</xdr:rowOff>
    </xdr:from>
    <xdr:to>
      <xdr:col>46</xdr:col>
      <xdr:colOff>38100</xdr:colOff>
      <xdr:row>36</xdr:row>
      <xdr:rowOff>153924</xdr:rowOff>
    </xdr:to>
    <xdr:sp macro="" textlink="">
      <xdr:nvSpPr>
        <xdr:cNvPr id="314" name="楕円 313"/>
        <xdr:cNvSpPr/>
      </xdr:nvSpPr>
      <xdr:spPr>
        <a:xfrm>
          <a:off x="86995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170451</xdr:rowOff>
    </xdr:from>
    <xdr:ext cx="378565" cy="259045"/>
    <xdr:sp macro="" textlink="">
      <xdr:nvSpPr>
        <xdr:cNvPr id="315" name="テキスト ボックス 314"/>
        <xdr:cNvSpPr txBox="1"/>
      </xdr:nvSpPr>
      <xdr:spPr>
        <a:xfrm>
          <a:off x="8561017" y="5999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113131</xdr:rowOff>
    </xdr:from>
    <xdr:to>
      <xdr:col>41</xdr:col>
      <xdr:colOff>101600</xdr:colOff>
      <xdr:row>36</xdr:row>
      <xdr:rowOff>43281</xdr:rowOff>
    </xdr:to>
    <xdr:sp macro="" textlink="">
      <xdr:nvSpPr>
        <xdr:cNvPr id="316" name="楕円 315"/>
        <xdr:cNvSpPr/>
      </xdr:nvSpPr>
      <xdr:spPr>
        <a:xfrm>
          <a:off x="7810500" y="61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59808</xdr:rowOff>
    </xdr:from>
    <xdr:ext cx="469744" cy="259045"/>
    <xdr:sp macro="" textlink="">
      <xdr:nvSpPr>
        <xdr:cNvPr id="317" name="テキスト ボックス 316"/>
        <xdr:cNvSpPr txBox="1"/>
      </xdr:nvSpPr>
      <xdr:spPr>
        <a:xfrm>
          <a:off x="7626428" y="588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118618</xdr:rowOff>
    </xdr:from>
    <xdr:to>
      <xdr:col>36</xdr:col>
      <xdr:colOff>165100</xdr:colOff>
      <xdr:row>36</xdr:row>
      <xdr:rowOff>48768</xdr:rowOff>
    </xdr:to>
    <xdr:sp macro="" textlink="">
      <xdr:nvSpPr>
        <xdr:cNvPr id="318" name="楕円 317"/>
        <xdr:cNvSpPr/>
      </xdr:nvSpPr>
      <xdr:spPr>
        <a:xfrm>
          <a:off x="69215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65295</xdr:rowOff>
    </xdr:from>
    <xdr:ext cx="469744" cy="259045"/>
    <xdr:sp macro="" textlink="">
      <xdr:nvSpPr>
        <xdr:cNvPr id="319" name="テキスト ボックス 318"/>
        <xdr:cNvSpPr txBox="1"/>
      </xdr:nvSpPr>
      <xdr:spPr>
        <a:xfrm>
          <a:off x="6737428" y="58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50718</xdr:rowOff>
    </xdr:from>
    <xdr:to>
      <xdr:col>54</xdr:col>
      <xdr:colOff>189865</xdr:colOff>
      <xdr:row>58</xdr:row>
      <xdr:rowOff>19342</xdr:rowOff>
    </xdr:to>
    <xdr:cxnSp macro="">
      <xdr:nvCxnSpPr>
        <xdr:cNvPr id="339" name="直線コネクタ 338"/>
        <xdr:cNvCxnSpPr/>
      </xdr:nvCxnSpPr>
      <xdr:spPr>
        <a:xfrm flipV="1">
          <a:off x="10475595" y="8794668"/>
          <a:ext cx="1270" cy="116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23169</xdr:rowOff>
    </xdr:from>
    <xdr:ext cx="378565" cy="259045"/>
    <xdr:sp macro="" textlink="">
      <xdr:nvSpPr>
        <xdr:cNvPr id="340" name="農林水産業費最小値テキスト"/>
        <xdr:cNvSpPr txBox="1"/>
      </xdr:nvSpPr>
      <xdr:spPr>
        <a:xfrm>
          <a:off x="10528300" y="99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19342</xdr:rowOff>
    </xdr:from>
    <xdr:to>
      <xdr:col>55</xdr:col>
      <xdr:colOff>88900</xdr:colOff>
      <xdr:row>58</xdr:row>
      <xdr:rowOff>19342</xdr:rowOff>
    </xdr:to>
    <xdr:cxnSp macro="">
      <xdr:nvCxnSpPr>
        <xdr:cNvPr id="341" name="直線コネクタ 340"/>
        <xdr:cNvCxnSpPr/>
      </xdr:nvCxnSpPr>
      <xdr:spPr>
        <a:xfrm>
          <a:off x="10388600" y="99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168845</xdr:rowOff>
    </xdr:from>
    <xdr:ext cx="534377" cy="259045"/>
    <xdr:sp macro="" textlink="">
      <xdr:nvSpPr>
        <xdr:cNvPr id="342" name="農林水産業費最大値テキスト"/>
        <xdr:cNvSpPr txBox="1"/>
      </xdr:nvSpPr>
      <xdr:spPr>
        <a:xfrm>
          <a:off x="10528300" y="85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50718</xdr:rowOff>
    </xdr:from>
    <xdr:to>
      <xdr:col>55</xdr:col>
      <xdr:colOff>88900</xdr:colOff>
      <xdr:row>51</xdr:row>
      <xdr:rowOff>50718</xdr:rowOff>
    </xdr:to>
    <xdr:cxnSp macro="">
      <xdr:nvCxnSpPr>
        <xdr:cNvPr id="343" name="直線コネクタ 342"/>
        <xdr:cNvCxnSpPr/>
      </xdr:nvCxnSpPr>
      <xdr:spPr>
        <a:xfrm>
          <a:off x="10388600" y="87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164274</xdr:rowOff>
    </xdr:from>
    <xdr:to>
      <xdr:col>55</xdr:col>
      <xdr:colOff>0</xdr:colOff>
      <xdr:row>54</xdr:row>
      <xdr:rowOff>111754</xdr:rowOff>
    </xdr:to>
    <xdr:cxnSp macro="">
      <xdr:nvCxnSpPr>
        <xdr:cNvPr id="344" name="直線コネクタ 343"/>
        <xdr:cNvCxnSpPr/>
      </xdr:nvCxnSpPr>
      <xdr:spPr>
        <a:xfrm flipV="1">
          <a:off x="9639300" y="9251124"/>
          <a:ext cx="838200" cy="11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167340</xdr:rowOff>
    </xdr:from>
    <xdr:ext cx="469744" cy="259045"/>
    <xdr:sp macro="" textlink="">
      <xdr:nvSpPr>
        <xdr:cNvPr id="345" name="農林水産業費平均値テキスト"/>
        <xdr:cNvSpPr txBox="1"/>
      </xdr:nvSpPr>
      <xdr:spPr>
        <a:xfrm>
          <a:off x="10528300" y="9597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17463</xdr:rowOff>
    </xdr:from>
    <xdr:to>
      <xdr:col>55</xdr:col>
      <xdr:colOff>50800</xdr:colOff>
      <xdr:row>56</xdr:row>
      <xdr:rowOff>119063</xdr:rowOff>
    </xdr:to>
    <xdr:sp macro="" textlink="">
      <xdr:nvSpPr>
        <xdr:cNvPr id="346" name="フローチャート: 判断 345"/>
        <xdr:cNvSpPr/>
      </xdr:nvSpPr>
      <xdr:spPr>
        <a:xfrm>
          <a:off x="104267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105296</xdr:rowOff>
    </xdr:from>
    <xdr:to>
      <xdr:col>50</xdr:col>
      <xdr:colOff>114300</xdr:colOff>
      <xdr:row>54</xdr:row>
      <xdr:rowOff>111754</xdr:rowOff>
    </xdr:to>
    <xdr:cxnSp macro="">
      <xdr:nvCxnSpPr>
        <xdr:cNvPr id="347" name="直線コネクタ 346"/>
        <xdr:cNvCxnSpPr/>
      </xdr:nvCxnSpPr>
      <xdr:spPr>
        <a:xfrm>
          <a:off x="8750300" y="9363596"/>
          <a:ext cx="8890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165424</xdr:rowOff>
    </xdr:from>
    <xdr:to>
      <xdr:col>50</xdr:col>
      <xdr:colOff>165100</xdr:colOff>
      <xdr:row>56</xdr:row>
      <xdr:rowOff>95574</xdr:rowOff>
    </xdr:to>
    <xdr:sp macro="" textlink="">
      <xdr:nvSpPr>
        <xdr:cNvPr id="348" name="フローチャート: 判断 347"/>
        <xdr:cNvSpPr/>
      </xdr:nvSpPr>
      <xdr:spPr>
        <a:xfrm>
          <a:off x="9588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86701</xdr:rowOff>
    </xdr:from>
    <xdr:ext cx="469744" cy="259045"/>
    <xdr:sp macro="" textlink="">
      <xdr:nvSpPr>
        <xdr:cNvPr id="349" name="テキスト ボックス 348"/>
        <xdr:cNvSpPr txBox="1"/>
      </xdr:nvSpPr>
      <xdr:spPr>
        <a:xfrm>
          <a:off x="9404428" y="968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102267</xdr:rowOff>
    </xdr:from>
    <xdr:to>
      <xdr:col>45</xdr:col>
      <xdr:colOff>177800</xdr:colOff>
      <xdr:row>54</xdr:row>
      <xdr:rowOff>105296</xdr:rowOff>
    </xdr:to>
    <xdr:cxnSp macro="">
      <xdr:nvCxnSpPr>
        <xdr:cNvPr id="350" name="直線コネクタ 349"/>
        <xdr:cNvCxnSpPr/>
      </xdr:nvCxnSpPr>
      <xdr:spPr>
        <a:xfrm>
          <a:off x="7861300" y="9360567"/>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11119</xdr:rowOff>
    </xdr:from>
    <xdr:to>
      <xdr:col>46</xdr:col>
      <xdr:colOff>38100</xdr:colOff>
      <xdr:row>56</xdr:row>
      <xdr:rowOff>112719</xdr:rowOff>
    </xdr:to>
    <xdr:sp macro="" textlink="">
      <xdr:nvSpPr>
        <xdr:cNvPr id="351" name="フローチャート: 判断 350"/>
        <xdr:cNvSpPr/>
      </xdr:nvSpPr>
      <xdr:spPr>
        <a:xfrm>
          <a:off x="8699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103846</xdr:rowOff>
    </xdr:from>
    <xdr:ext cx="469744" cy="259045"/>
    <xdr:sp macro="" textlink="">
      <xdr:nvSpPr>
        <xdr:cNvPr id="352" name="テキスト ボックス 351"/>
        <xdr:cNvSpPr txBox="1"/>
      </xdr:nvSpPr>
      <xdr:spPr>
        <a:xfrm>
          <a:off x="8515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11799</xdr:rowOff>
    </xdr:from>
    <xdr:to>
      <xdr:col>41</xdr:col>
      <xdr:colOff>50800</xdr:colOff>
      <xdr:row>54</xdr:row>
      <xdr:rowOff>102267</xdr:rowOff>
    </xdr:to>
    <xdr:cxnSp macro="">
      <xdr:nvCxnSpPr>
        <xdr:cNvPr id="353" name="直線コネクタ 352"/>
        <xdr:cNvCxnSpPr/>
      </xdr:nvCxnSpPr>
      <xdr:spPr>
        <a:xfrm>
          <a:off x="6972300" y="9270099"/>
          <a:ext cx="889000" cy="9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14548</xdr:rowOff>
    </xdr:from>
    <xdr:to>
      <xdr:col>41</xdr:col>
      <xdr:colOff>101600</xdr:colOff>
      <xdr:row>56</xdr:row>
      <xdr:rowOff>116148</xdr:rowOff>
    </xdr:to>
    <xdr:sp macro="" textlink="">
      <xdr:nvSpPr>
        <xdr:cNvPr id="354" name="フローチャート: 判断 353"/>
        <xdr:cNvSpPr/>
      </xdr:nvSpPr>
      <xdr:spPr>
        <a:xfrm>
          <a:off x="7810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107275</xdr:rowOff>
    </xdr:from>
    <xdr:ext cx="469744" cy="259045"/>
    <xdr:sp macro="" textlink="">
      <xdr:nvSpPr>
        <xdr:cNvPr id="355" name="テキスト ボックス 354"/>
        <xdr:cNvSpPr txBox="1"/>
      </xdr:nvSpPr>
      <xdr:spPr>
        <a:xfrm>
          <a:off x="7626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40494</xdr:rowOff>
    </xdr:from>
    <xdr:to>
      <xdr:col>36</xdr:col>
      <xdr:colOff>165100</xdr:colOff>
      <xdr:row>56</xdr:row>
      <xdr:rowOff>142094</xdr:rowOff>
    </xdr:to>
    <xdr:sp macro="" textlink="">
      <xdr:nvSpPr>
        <xdr:cNvPr id="356" name="フローチャート: 判断 355"/>
        <xdr:cNvSpPr/>
      </xdr:nvSpPr>
      <xdr:spPr>
        <a:xfrm>
          <a:off x="6921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133221</xdr:rowOff>
    </xdr:from>
    <xdr:ext cx="469744" cy="259045"/>
    <xdr:sp macro="" textlink="">
      <xdr:nvSpPr>
        <xdr:cNvPr id="357" name="テキスト ボックス 356"/>
        <xdr:cNvSpPr txBox="1"/>
      </xdr:nvSpPr>
      <xdr:spPr>
        <a:xfrm>
          <a:off x="6737428" y="97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113474</xdr:rowOff>
    </xdr:from>
    <xdr:to>
      <xdr:col>55</xdr:col>
      <xdr:colOff>50800</xdr:colOff>
      <xdr:row>54</xdr:row>
      <xdr:rowOff>43624</xdr:rowOff>
    </xdr:to>
    <xdr:sp macro="" textlink="">
      <xdr:nvSpPr>
        <xdr:cNvPr id="363" name="楕円 362"/>
        <xdr:cNvSpPr/>
      </xdr:nvSpPr>
      <xdr:spPr>
        <a:xfrm>
          <a:off x="10426700" y="920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136351</xdr:rowOff>
    </xdr:from>
    <xdr:ext cx="534377" cy="259045"/>
    <xdr:sp macro="" textlink="">
      <xdr:nvSpPr>
        <xdr:cNvPr id="364" name="農林水産業費該当値テキスト"/>
        <xdr:cNvSpPr txBox="1"/>
      </xdr:nvSpPr>
      <xdr:spPr>
        <a:xfrm>
          <a:off x="10528300" y="905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60954</xdr:rowOff>
    </xdr:from>
    <xdr:to>
      <xdr:col>50</xdr:col>
      <xdr:colOff>165100</xdr:colOff>
      <xdr:row>54</xdr:row>
      <xdr:rowOff>162554</xdr:rowOff>
    </xdr:to>
    <xdr:sp macro="" textlink="">
      <xdr:nvSpPr>
        <xdr:cNvPr id="365" name="楕円 364"/>
        <xdr:cNvSpPr/>
      </xdr:nvSpPr>
      <xdr:spPr>
        <a:xfrm>
          <a:off x="9588500" y="931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7631</xdr:rowOff>
    </xdr:from>
    <xdr:ext cx="534377" cy="259045"/>
    <xdr:sp macro="" textlink="">
      <xdr:nvSpPr>
        <xdr:cNvPr id="366" name="テキスト ボックス 365"/>
        <xdr:cNvSpPr txBox="1"/>
      </xdr:nvSpPr>
      <xdr:spPr>
        <a:xfrm>
          <a:off x="9372111" y="909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54496</xdr:rowOff>
    </xdr:from>
    <xdr:to>
      <xdr:col>46</xdr:col>
      <xdr:colOff>38100</xdr:colOff>
      <xdr:row>54</xdr:row>
      <xdr:rowOff>156096</xdr:rowOff>
    </xdr:to>
    <xdr:sp macro="" textlink="">
      <xdr:nvSpPr>
        <xdr:cNvPr id="367" name="楕円 366"/>
        <xdr:cNvSpPr/>
      </xdr:nvSpPr>
      <xdr:spPr>
        <a:xfrm>
          <a:off x="8699500" y="931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1173</xdr:rowOff>
    </xdr:from>
    <xdr:ext cx="534377" cy="259045"/>
    <xdr:sp macro="" textlink="">
      <xdr:nvSpPr>
        <xdr:cNvPr id="368" name="テキスト ボックス 367"/>
        <xdr:cNvSpPr txBox="1"/>
      </xdr:nvSpPr>
      <xdr:spPr>
        <a:xfrm>
          <a:off x="8483111" y="908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51467</xdr:rowOff>
    </xdr:from>
    <xdr:to>
      <xdr:col>41</xdr:col>
      <xdr:colOff>101600</xdr:colOff>
      <xdr:row>54</xdr:row>
      <xdr:rowOff>153067</xdr:rowOff>
    </xdr:to>
    <xdr:sp macro="" textlink="">
      <xdr:nvSpPr>
        <xdr:cNvPr id="369" name="楕円 368"/>
        <xdr:cNvSpPr/>
      </xdr:nvSpPr>
      <xdr:spPr>
        <a:xfrm>
          <a:off x="7810500" y="930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169594</xdr:rowOff>
    </xdr:from>
    <xdr:ext cx="534377" cy="259045"/>
    <xdr:sp macro="" textlink="">
      <xdr:nvSpPr>
        <xdr:cNvPr id="370" name="テキスト ボックス 369"/>
        <xdr:cNvSpPr txBox="1"/>
      </xdr:nvSpPr>
      <xdr:spPr>
        <a:xfrm>
          <a:off x="7594111" y="908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132449</xdr:rowOff>
    </xdr:from>
    <xdr:to>
      <xdr:col>36</xdr:col>
      <xdr:colOff>165100</xdr:colOff>
      <xdr:row>54</xdr:row>
      <xdr:rowOff>62599</xdr:rowOff>
    </xdr:to>
    <xdr:sp macro="" textlink="">
      <xdr:nvSpPr>
        <xdr:cNvPr id="371" name="楕円 370"/>
        <xdr:cNvSpPr/>
      </xdr:nvSpPr>
      <xdr:spPr>
        <a:xfrm>
          <a:off x="6921500" y="921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79126</xdr:rowOff>
    </xdr:from>
    <xdr:ext cx="534377" cy="259045"/>
    <xdr:sp macro="" textlink="">
      <xdr:nvSpPr>
        <xdr:cNvPr id="372" name="テキスト ボックス 371"/>
        <xdr:cNvSpPr txBox="1"/>
      </xdr:nvSpPr>
      <xdr:spPr>
        <a:xfrm>
          <a:off x="6705111" y="899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29956</xdr:rowOff>
    </xdr:from>
    <xdr:to>
      <xdr:col>54</xdr:col>
      <xdr:colOff>189865</xdr:colOff>
      <xdr:row>79</xdr:row>
      <xdr:rowOff>59069</xdr:rowOff>
    </xdr:to>
    <xdr:cxnSp macro="">
      <xdr:nvCxnSpPr>
        <xdr:cNvPr id="398" name="直線コネクタ 397"/>
        <xdr:cNvCxnSpPr/>
      </xdr:nvCxnSpPr>
      <xdr:spPr>
        <a:xfrm flipV="1">
          <a:off x="10475595" y="12031456"/>
          <a:ext cx="1270" cy="157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62896</xdr:rowOff>
    </xdr:from>
    <xdr:ext cx="469744" cy="259045"/>
    <xdr:sp macro="" textlink="">
      <xdr:nvSpPr>
        <xdr:cNvPr id="399" name="商工費最小値テキスト"/>
        <xdr:cNvSpPr txBox="1"/>
      </xdr:nvSpPr>
      <xdr:spPr>
        <a:xfrm>
          <a:off x="10528300" y="136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59069</xdr:rowOff>
    </xdr:from>
    <xdr:to>
      <xdr:col>55</xdr:col>
      <xdr:colOff>88900</xdr:colOff>
      <xdr:row>79</xdr:row>
      <xdr:rowOff>59069</xdr:rowOff>
    </xdr:to>
    <xdr:cxnSp macro="">
      <xdr:nvCxnSpPr>
        <xdr:cNvPr id="400" name="直線コネクタ 399"/>
        <xdr:cNvCxnSpPr/>
      </xdr:nvCxnSpPr>
      <xdr:spPr>
        <a:xfrm>
          <a:off x="10388600" y="1360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148083</xdr:rowOff>
    </xdr:from>
    <xdr:ext cx="534377" cy="259045"/>
    <xdr:sp macro="" textlink="">
      <xdr:nvSpPr>
        <xdr:cNvPr id="401" name="商工費最大値テキスト"/>
        <xdr:cNvSpPr txBox="1"/>
      </xdr:nvSpPr>
      <xdr:spPr>
        <a:xfrm>
          <a:off x="10528300" y="118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29956</xdr:rowOff>
    </xdr:from>
    <xdr:to>
      <xdr:col>55</xdr:col>
      <xdr:colOff>88900</xdr:colOff>
      <xdr:row>70</xdr:row>
      <xdr:rowOff>29956</xdr:rowOff>
    </xdr:to>
    <xdr:cxnSp macro="">
      <xdr:nvCxnSpPr>
        <xdr:cNvPr id="402" name="直線コネクタ 401"/>
        <xdr:cNvCxnSpPr/>
      </xdr:nvCxnSpPr>
      <xdr:spPr>
        <a:xfrm>
          <a:off x="10388600" y="1203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93049</xdr:rowOff>
    </xdr:from>
    <xdr:to>
      <xdr:col>55</xdr:col>
      <xdr:colOff>0</xdr:colOff>
      <xdr:row>77</xdr:row>
      <xdr:rowOff>56800</xdr:rowOff>
    </xdr:to>
    <xdr:cxnSp macro="">
      <xdr:nvCxnSpPr>
        <xdr:cNvPr id="403" name="直線コネクタ 402"/>
        <xdr:cNvCxnSpPr/>
      </xdr:nvCxnSpPr>
      <xdr:spPr>
        <a:xfrm flipV="1">
          <a:off x="9639300" y="13123249"/>
          <a:ext cx="838200" cy="13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73858</xdr:rowOff>
    </xdr:from>
    <xdr:ext cx="534377" cy="259045"/>
    <xdr:sp macro="" textlink="">
      <xdr:nvSpPr>
        <xdr:cNvPr id="404" name="商工費平均値テキスト"/>
        <xdr:cNvSpPr txBox="1"/>
      </xdr:nvSpPr>
      <xdr:spPr>
        <a:xfrm>
          <a:off x="10528300" y="13275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95431</xdr:rowOff>
    </xdr:from>
    <xdr:to>
      <xdr:col>55</xdr:col>
      <xdr:colOff>50800</xdr:colOff>
      <xdr:row>78</xdr:row>
      <xdr:rowOff>25581</xdr:rowOff>
    </xdr:to>
    <xdr:sp macro="" textlink="">
      <xdr:nvSpPr>
        <xdr:cNvPr id="405" name="フローチャート: 判断 404"/>
        <xdr:cNvSpPr/>
      </xdr:nvSpPr>
      <xdr:spPr>
        <a:xfrm>
          <a:off x="104267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56800</xdr:rowOff>
    </xdr:from>
    <xdr:to>
      <xdr:col>50</xdr:col>
      <xdr:colOff>114300</xdr:colOff>
      <xdr:row>78</xdr:row>
      <xdr:rowOff>21481</xdr:rowOff>
    </xdr:to>
    <xdr:cxnSp macro="">
      <xdr:nvCxnSpPr>
        <xdr:cNvPr id="406" name="直線コネクタ 405"/>
        <xdr:cNvCxnSpPr/>
      </xdr:nvCxnSpPr>
      <xdr:spPr>
        <a:xfrm flipV="1">
          <a:off x="8750300" y="13258450"/>
          <a:ext cx="889000" cy="13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68914</xdr:rowOff>
    </xdr:from>
    <xdr:to>
      <xdr:col>50</xdr:col>
      <xdr:colOff>165100</xdr:colOff>
      <xdr:row>77</xdr:row>
      <xdr:rowOff>170514</xdr:rowOff>
    </xdr:to>
    <xdr:sp macro="" textlink="">
      <xdr:nvSpPr>
        <xdr:cNvPr id="407" name="フローチャート: 判断 406"/>
        <xdr:cNvSpPr/>
      </xdr:nvSpPr>
      <xdr:spPr>
        <a:xfrm>
          <a:off x="9588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161641</xdr:rowOff>
    </xdr:from>
    <xdr:ext cx="534377" cy="259045"/>
    <xdr:sp macro="" textlink="">
      <xdr:nvSpPr>
        <xdr:cNvPr id="408" name="テキスト ボックス 407"/>
        <xdr:cNvSpPr txBox="1"/>
      </xdr:nvSpPr>
      <xdr:spPr>
        <a:xfrm>
          <a:off x="9372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21481</xdr:rowOff>
    </xdr:from>
    <xdr:to>
      <xdr:col>45</xdr:col>
      <xdr:colOff>177800</xdr:colOff>
      <xdr:row>78</xdr:row>
      <xdr:rowOff>38055</xdr:rowOff>
    </xdr:to>
    <xdr:cxnSp macro="">
      <xdr:nvCxnSpPr>
        <xdr:cNvPr id="409" name="直線コネクタ 408"/>
        <xdr:cNvCxnSpPr/>
      </xdr:nvCxnSpPr>
      <xdr:spPr>
        <a:xfrm flipV="1">
          <a:off x="7861300" y="13394581"/>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38134</xdr:rowOff>
    </xdr:from>
    <xdr:to>
      <xdr:col>46</xdr:col>
      <xdr:colOff>38100</xdr:colOff>
      <xdr:row>78</xdr:row>
      <xdr:rowOff>139734</xdr:rowOff>
    </xdr:to>
    <xdr:sp macro="" textlink="">
      <xdr:nvSpPr>
        <xdr:cNvPr id="410" name="フローチャート: 判断 409"/>
        <xdr:cNvSpPr/>
      </xdr:nvSpPr>
      <xdr:spPr>
        <a:xfrm>
          <a:off x="8699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130861</xdr:rowOff>
    </xdr:from>
    <xdr:ext cx="534377" cy="259045"/>
    <xdr:sp macro="" textlink="">
      <xdr:nvSpPr>
        <xdr:cNvPr id="411" name="テキスト ボックス 410"/>
        <xdr:cNvSpPr txBox="1"/>
      </xdr:nvSpPr>
      <xdr:spPr>
        <a:xfrm>
          <a:off x="8483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152600</xdr:rowOff>
    </xdr:from>
    <xdr:to>
      <xdr:col>41</xdr:col>
      <xdr:colOff>50800</xdr:colOff>
      <xdr:row>78</xdr:row>
      <xdr:rowOff>38055</xdr:rowOff>
    </xdr:to>
    <xdr:cxnSp macro="">
      <xdr:nvCxnSpPr>
        <xdr:cNvPr id="412" name="直線コネクタ 411"/>
        <xdr:cNvCxnSpPr/>
      </xdr:nvCxnSpPr>
      <xdr:spPr>
        <a:xfrm>
          <a:off x="6972300" y="13354250"/>
          <a:ext cx="889000" cy="5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49467</xdr:rowOff>
    </xdr:from>
    <xdr:to>
      <xdr:col>41</xdr:col>
      <xdr:colOff>101600</xdr:colOff>
      <xdr:row>78</xdr:row>
      <xdr:rowOff>151067</xdr:rowOff>
    </xdr:to>
    <xdr:sp macro="" textlink="">
      <xdr:nvSpPr>
        <xdr:cNvPr id="413" name="フローチャート: 判断 412"/>
        <xdr:cNvSpPr/>
      </xdr:nvSpPr>
      <xdr:spPr>
        <a:xfrm>
          <a:off x="7810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142194</xdr:rowOff>
    </xdr:from>
    <xdr:ext cx="534377" cy="259045"/>
    <xdr:sp macro="" textlink="">
      <xdr:nvSpPr>
        <xdr:cNvPr id="414" name="テキスト ボックス 413"/>
        <xdr:cNvSpPr txBox="1"/>
      </xdr:nvSpPr>
      <xdr:spPr>
        <a:xfrm>
          <a:off x="7594111" y="13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45140</xdr:rowOff>
    </xdr:from>
    <xdr:to>
      <xdr:col>36</xdr:col>
      <xdr:colOff>165100</xdr:colOff>
      <xdr:row>78</xdr:row>
      <xdr:rowOff>146740</xdr:rowOff>
    </xdr:to>
    <xdr:sp macro="" textlink="">
      <xdr:nvSpPr>
        <xdr:cNvPr id="415" name="フローチャート: 判断 414"/>
        <xdr:cNvSpPr/>
      </xdr:nvSpPr>
      <xdr:spPr>
        <a:xfrm>
          <a:off x="6921500" y="1341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137867</xdr:rowOff>
    </xdr:from>
    <xdr:ext cx="534377" cy="259045"/>
    <xdr:sp macro="" textlink="">
      <xdr:nvSpPr>
        <xdr:cNvPr id="416" name="テキスト ボックス 415"/>
        <xdr:cNvSpPr txBox="1"/>
      </xdr:nvSpPr>
      <xdr:spPr>
        <a:xfrm>
          <a:off x="6705111" y="13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42249</xdr:rowOff>
    </xdr:from>
    <xdr:to>
      <xdr:col>55</xdr:col>
      <xdr:colOff>50800</xdr:colOff>
      <xdr:row>76</xdr:row>
      <xdr:rowOff>143849</xdr:rowOff>
    </xdr:to>
    <xdr:sp macro="" textlink="">
      <xdr:nvSpPr>
        <xdr:cNvPr id="422" name="楕円 421"/>
        <xdr:cNvSpPr/>
      </xdr:nvSpPr>
      <xdr:spPr>
        <a:xfrm>
          <a:off x="10426700" y="1307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65126</xdr:rowOff>
    </xdr:from>
    <xdr:ext cx="534377" cy="259045"/>
    <xdr:sp macro="" textlink="">
      <xdr:nvSpPr>
        <xdr:cNvPr id="423" name="商工費該当値テキスト"/>
        <xdr:cNvSpPr txBox="1"/>
      </xdr:nvSpPr>
      <xdr:spPr>
        <a:xfrm>
          <a:off x="10528300" y="1292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6000</xdr:rowOff>
    </xdr:from>
    <xdr:to>
      <xdr:col>50</xdr:col>
      <xdr:colOff>165100</xdr:colOff>
      <xdr:row>77</xdr:row>
      <xdr:rowOff>107600</xdr:rowOff>
    </xdr:to>
    <xdr:sp macro="" textlink="">
      <xdr:nvSpPr>
        <xdr:cNvPr id="424" name="楕円 423"/>
        <xdr:cNvSpPr/>
      </xdr:nvSpPr>
      <xdr:spPr>
        <a:xfrm>
          <a:off x="9588500" y="132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124127</xdr:rowOff>
    </xdr:from>
    <xdr:ext cx="534377" cy="259045"/>
    <xdr:sp macro="" textlink="">
      <xdr:nvSpPr>
        <xdr:cNvPr id="425" name="テキスト ボックス 424"/>
        <xdr:cNvSpPr txBox="1"/>
      </xdr:nvSpPr>
      <xdr:spPr>
        <a:xfrm>
          <a:off x="9372111" y="1298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142131</xdr:rowOff>
    </xdr:from>
    <xdr:to>
      <xdr:col>46</xdr:col>
      <xdr:colOff>38100</xdr:colOff>
      <xdr:row>78</xdr:row>
      <xdr:rowOff>72281</xdr:rowOff>
    </xdr:to>
    <xdr:sp macro="" textlink="">
      <xdr:nvSpPr>
        <xdr:cNvPr id="426" name="楕円 425"/>
        <xdr:cNvSpPr/>
      </xdr:nvSpPr>
      <xdr:spPr>
        <a:xfrm>
          <a:off x="8699500" y="1334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88808</xdr:rowOff>
    </xdr:from>
    <xdr:ext cx="534377" cy="259045"/>
    <xdr:sp macro="" textlink="">
      <xdr:nvSpPr>
        <xdr:cNvPr id="427" name="テキスト ボックス 426"/>
        <xdr:cNvSpPr txBox="1"/>
      </xdr:nvSpPr>
      <xdr:spPr>
        <a:xfrm>
          <a:off x="8483111" y="1311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158705</xdr:rowOff>
    </xdr:from>
    <xdr:to>
      <xdr:col>41</xdr:col>
      <xdr:colOff>101600</xdr:colOff>
      <xdr:row>78</xdr:row>
      <xdr:rowOff>88855</xdr:rowOff>
    </xdr:to>
    <xdr:sp macro="" textlink="">
      <xdr:nvSpPr>
        <xdr:cNvPr id="428" name="楕円 427"/>
        <xdr:cNvSpPr/>
      </xdr:nvSpPr>
      <xdr:spPr>
        <a:xfrm>
          <a:off x="7810500" y="1336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105382</xdr:rowOff>
    </xdr:from>
    <xdr:ext cx="534377" cy="259045"/>
    <xdr:sp macro="" textlink="">
      <xdr:nvSpPr>
        <xdr:cNvPr id="429" name="テキスト ボックス 428"/>
        <xdr:cNvSpPr txBox="1"/>
      </xdr:nvSpPr>
      <xdr:spPr>
        <a:xfrm>
          <a:off x="7594111" y="1313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101800</xdr:rowOff>
    </xdr:from>
    <xdr:to>
      <xdr:col>36</xdr:col>
      <xdr:colOff>165100</xdr:colOff>
      <xdr:row>78</xdr:row>
      <xdr:rowOff>31950</xdr:rowOff>
    </xdr:to>
    <xdr:sp macro="" textlink="">
      <xdr:nvSpPr>
        <xdr:cNvPr id="430" name="楕円 429"/>
        <xdr:cNvSpPr/>
      </xdr:nvSpPr>
      <xdr:spPr>
        <a:xfrm>
          <a:off x="6921500" y="1330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48477</xdr:rowOff>
    </xdr:from>
    <xdr:ext cx="534377" cy="259045"/>
    <xdr:sp macro="" textlink="">
      <xdr:nvSpPr>
        <xdr:cNvPr id="431" name="テキスト ボックス 430"/>
        <xdr:cNvSpPr txBox="1"/>
      </xdr:nvSpPr>
      <xdr:spPr>
        <a:xfrm>
          <a:off x="6705111" y="1307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48794</xdr:rowOff>
    </xdr:from>
    <xdr:to>
      <xdr:col>54</xdr:col>
      <xdr:colOff>189865</xdr:colOff>
      <xdr:row>98</xdr:row>
      <xdr:rowOff>155663</xdr:rowOff>
    </xdr:to>
    <xdr:cxnSp macro="">
      <xdr:nvCxnSpPr>
        <xdr:cNvPr id="456" name="直線コネクタ 455"/>
        <xdr:cNvCxnSpPr/>
      </xdr:nvCxnSpPr>
      <xdr:spPr>
        <a:xfrm flipV="1">
          <a:off x="10475595" y="15650744"/>
          <a:ext cx="1270" cy="1307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159490</xdr:rowOff>
    </xdr:from>
    <xdr:ext cx="534377" cy="259045"/>
    <xdr:sp macro="" textlink="">
      <xdr:nvSpPr>
        <xdr:cNvPr id="457" name="土木費最小値テキスト"/>
        <xdr:cNvSpPr txBox="1"/>
      </xdr:nvSpPr>
      <xdr:spPr>
        <a:xfrm>
          <a:off x="10528300" y="169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155663</xdr:rowOff>
    </xdr:from>
    <xdr:to>
      <xdr:col>55</xdr:col>
      <xdr:colOff>88900</xdr:colOff>
      <xdr:row>98</xdr:row>
      <xdr:rowOff>155663</xdr:rowOff>
    </xdr:to>
    <xdr:cxnSp macro="">
      <xdr:nvCxnSpPr>
        <xdr:cNvPr id="458" name="直線コネクタ 457"/>
        <xdr:cNvCxnSpPr/>
      </xdr:nvCxnSpPr>
      <xdr:spPr>
        <a:xfrm>
          <a:off x="10388600" y="1695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166921</xdr:rowOff>
    </xdr:from>
    <xdr:ext cx="534377" cy="259045"/>
    <xdr:sp macro="" textlink="">
      <xdr:nvSpPr>
        <xdr:cNvPr id="459" name="土木費最大値テキスト"/>
        <xdr:cNvSpPr txBox="1"/>
      </xdr:nvSpPr>
      <xdr:spPr>
        <a:xfrm>
          <a:off x="10528300" y="154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48794</xdr:rowOff>
    </xdr:from>
    <xdr:to>
      <xdr:col>55</xdr:col>
      <xdr:colOff>88900</xdr:colOff>
      <xdr:row>91</xdr:row>
      <xdr:rowOff>48794</xdr:rowOff>
    </xdr:to>
    <xdr:cxnSp macro="">
      <xdr:nvCxnSpPr>
        <xdr:cNvPr id="460" name="直線コネクタ 459"/>
        <xdr:cNvCxnSpPr/>
      </xdr:nvCxnSpPr>
      <xdr:spPr>
        <a:xfrm>
          <a:off x="10388600" y="15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131338</xdr:rowOff>
    </xdr:from>
    <xdr:to>
      <xdr:col>55</xdr:col>
      <xdr:colOff>0</xdr:colOff>
      <xdr:row>97</xdr:row>
      <xdr:rowOff>140519</xdr:rowOff>
    </xdr:to>
    <xdr:cxnSp macro="">
      <xdr:nvCxnSpPr>
        <xdr:cNvPr id="461" name="直線コネクタ 460"/>
        <xdr:cNvCxnSpPr/>
      </xdr:nvCxnSpPr>
      <xdr:spPr>
        <a:xfrm flipV="1">
          <a:off x="9639300" y="16761988"/>
          <a:ext cx="838200" cy="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92212</xdr:rowOff>
    </xdr:from>
    <xdr:ext cx="534377" cy="259045"/>
    <xdr:sp macro="" textlink="">
      <xdr:nvSpPr>
        <xdr:cNvPr id="462" name="土木費平均値テキスト"/>
        <xdr:cNvSpPr txBox="1"/>
      </xdr:nvSpPr>
      <xdr:spPr>
        <a:xfrm>
          <a:off x="10528300" y="1637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69335</xdr:rowOff>
    </xdr:from>
    <xdr:to>
      <xdr:col>55</xdr:col>
      <xdr:colOff>50800</xdr:colOff>
      <xdr:row>96</xdr:row>
      <xdr:rowOff>170935</xdr:rowOff>
    </xdr:to>
    <xdr:sp macro="" textlink="">
      <xdr:nvSpPr>
        <xdr:cNvPr id="463" name="フローチャート: 判断 462"/>
        <xdr:cNvSpPr/>
      </xdr:nvSpPr>
      <xdr:spPr>
        <a:xfrm>
          <a:off x="104267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133414</xdr:rowOff>
    </xdr:from>
    <xdr:to>
      <xdr:col>50</xdr:col>
      <xdr:colOff>114300</xdr:colOff>
      <xdr:row>97</xdr:row>
      <xdr:rowOff>140519</xdr:rowOff>
    </xdr:to>
    <xdr:cxnSp macro="">
      <xdr:nvCxnSpPr>
        <xdr:cNvPr id="464" name="直線コネクタ 463"/>
        <xdr:cNvCxnSpPr/>
      </xdr:nvCxnSpPr>
      <xdr:spPr>
        <a:xfrm>
          <a:off x="8750300" y="16764064"/>
          <a:ext cx="8890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31711</xdr:rowOff>
    </xdr:from>
    <xdr:to>
      <xdr:col>50</xdr:col>
      <xdr:colOff>165100</xdr:colOff>
      <xdr:row>96</xdr:row>
      <xdr:rowOff>133311</xdr:rowOff>
    </xdr:to>
    <xdr:sp macro="" textlink="">
      <xdr:nvSpPr>
        <xdr:cNvPr id="465" name="フローチャート: 判断 464"/>
        <xdr:cNvSpPr/>
      </xdr:nvSpPr>
      <xdr:spPr>
        <a:xfrm>
          <a:off x="9588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149838</xdr:rowOff>
    </xdr:from>
    <xdr:ext cx="534377" cy="259045"/>
    <xdr:sp macro="" textlink="">
      <xdr:nvSpPr>
        <xdr:cNvPr id="466" name="テキスト ボックス 465"/>
        <xdr:cNvSpPr txBox="1"/>
      </xdr:nvSpPr>
      <xdr:spPr>
        <a:xfrm>
          <a:off x="9372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133414</xdr:rowOff>
    </xdr:from>
    <xdr:to>
      <xdr:col>45</xdr:col>
      <xdr:colOff>177800</xdr:colOff>
      <xdr:row>98</xdr:row>
      <xdr:rowOff>2006</xdr:rowOff>
    </xdr:to>
    <xdr:cxnSp macro="">
      <xdr:nvCxnSpPr>
        <xdr:cNvPr id="467" name="直線コネクタ 466"/>
        <xdr:cNvCxnSpPr/>
      </xdr:nvCxnSpPr>
      <xdr:spPr>
        <a:xfrm flipV="1">
          <a:off x="7861300" y="16764064"/>
          <a:ext cx="889000" cy="4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57810</xdr:rowOff>
    </xdr:from>
    <xdr:to>
      <xdr:col>46</xdr:col>
      <xdr:colOff>38100</xdr:colOff>
      <xdr:row>96</xdr:row>
      <xdr:rowOff>159410</xdr:rowOff>
    </xdr:to>
    <xdr:sp macro="" textlink="">
      <xdr:nvSpPr>
        <xdr:cNvPr id="468" name="フローチャート: 判断 467"/>
        <xdr:cNvSpPr/>
      </xdr:nvSpPr>
      <xdr:spPr>
        <a:xfrm>
          <a:off x="8699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4487</xdr:rowOff>
    </xdr:from>
    <xdr:ext cx="534377" cy="259045"/>
    <xdr:sp macro="" textlink="">
      <xdr:nvSpPr>
        <xdr:cNvPr id="469" name="テキスト ボックス 468"/>
        <xdr:cNvSpPr txBox="1"/>
      </xdr:nvSpPr>
      <xdr:spPr>
        <a:xfrm>
          <a:off x="8483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127699</xdr:rowOff>
    </xdr:from>
    <xdr:to>
      <xdr:col>41</xdr:col>
      <xdr:colOff>50800</xdr:colOff>
      <xdr:row>98</xdr:row>
      <xdr:rowOff>2006</xdr:rowOff>
    </xdr:to>
    <xdr:cxnSp macro="">
      <xdr:nvCxnSpPr>
        <xdr:cNvPr id="470" name="直線コネクタ 469"/>
        <xdr:cNvCxnSpPr/>
      </xdr:nvCxnSpPr>
      <xdr:spPr>
        <a:xfrm>
          <a:off x="6972300" y="16758349"/>
          <a:ext cx="889000" cy="4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63715</xdr:rowOff>
    </xdr:from>
    <xdr:to>
      <xdr:col>41</xdr:col>
      <xdr:colOff>101600</xdr:colOff>
      <xdr:row>96</xdr:row>
      <xdr:rowOff>165315</xdr:rowOff>
    </xdr:to>
    <xdr:sp macro="" textlink="">
      <xdr:nvSpPr>
        <xdr:cNvPr id="471" name="フローチャート: 判断 470"/>
        <xdr:cNvSpPr/>
      </xdr:nvSpPr>
      <xdr:spPr>
        <a:xfrm>
          <a:off x="7810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10392</xdr:rowOff>
    </xdr:from>
    <xdr:ext cx="534377" cy="259045"/>
    <xdr:sp macro="" textlink="">
      <xdr:nvSpPr>
        <xdr:cNvPr id="472" name="テキスト ボックス 471"/>
        <xdr:cNvSpPr txBox="1"/>
      </xdr:nvSpPr>
      <xdr:spPr>
        <a:xfrm>
          <a:off x="7594111" y="162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45371</xdr:rowOff>
    </xdr:from>
    <xdr:to>
      <xdr:col>36</xdr:col>
      <xdr:colOff>165100</xdr:colOff>
      <xdr:row>96</xdr:row>
      <xdr:rowOff>146971</xdr:rowOff>
    </xdr:to>
    <xdr:sp macro="" textlink="">
      <xdr:nvSpPr>
        <xdr:cNvPr id="473" name="フローチャート: 判断 472"/>
        <xdr:cNvSpPr/>
      </xdr:nvSpPr>
      <xdr:spPr>
        <a:xfrm>
          <a:off x="6921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163498</xdr:rowOff>
    </xdr:from>
    <xdr:ext cx="534377" cy="259045"/>
    <xdr:sp macro="" textlink="">
      <xdr:nvSpPr>
        <xdr:cNvPr id="474" name="テキスト ボックス 473"/>
        <xdr:cNvSpPr txBox="1"/>
      </xdr:nvSpPr>
      <xdr:spPr>
        <a:xfrm>
          <a:off x="6705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80538</xdr:rowOff>
    </xdr:from>
    <xdr:to>
      <xdr:col>55</xdr:col>
      <xdr:colOff>50800</xdr:colOff>
      <xdr:row>98</xdr:row>
      <xdr:rowOff>10688</xdr:rowOff>
    </xdr:to>
    <xdr:sp macro="" textlink="">
      <xdr:nvSpPr>
        <xdr:cNvPr id="480" name="楕円 479"/>
        <xdr:cNvSpPr/>
      </xdr:nvSpPr>
      <xdr:spPr>
        <a:xfrm>
          <a:off x="10426700" y="1671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58965</xdr:rowOff>
    </xdr:from>
    <xdr:ext cx="534377" cy="259045"/>
    <xdr:sp macro="" textlink="">
      <xdr:nvSpPr>
        <xdr:cNvPr id="481" name="土木費該当値テキスト"/>
        <xdr:cNvSpPr txBox="1"/>
      </xdr:nvSpPr>
      <xdr:spPr>
        <a:xfrm>
          <a:off x="10528300" y="1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89719</xdr:rowOff>
    </xdr:from>
    <xdr:to>
      <xdr:col>50</xdr:col>
      <xdr:colOff>165100</xdr:colOff>
      <xdr:row>98</xdr:row>
      <xdr:rowOff>19869</xdr:rowOff>
    </xdr:to>
    <xdr:sp macro="" textlink="">
      <xdr:nvSpPr>
        <xdr:cNvPr id="482" name="楕円 481"/>
        <xdr:cNvSpPr/>
      </xdr:nvSpPr>
      <xdr:spPr>
        <a:xfrm>
          <a:off x="9588500" y="1672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10996</xdr:rowOff>
    </xdr:from>
    <xdr:ext cx="534377" cy="259045"/>
    <xdr:sp macro="" textlink="">
      <xdr:nvSpPr>
        <xdr:cNvPr id="483" name="テキスト ボックス 482"/>
        <xdr:cNvSpPr txBox="1"/>
      </xdr:nvSpPr>
      <xdr:spPr>
        <a:xfrm>
          <a:off x="9372111" y="1681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82614</xdr:rowOff>
    </xdr:from>
    <xdr:to>
      <xdr:col>46</xdr:col>
      <xdr:colOff>38100</xdr:colOff>
      <xdr:row>98</xdr:row>
      <xdr:rowOff>12764</xdr:rowOff>
    </xdr:to>
    <xdr:sp macro="" textlink="">
      <xdr:nvSpPr>
        <xdr:cNvPr id="484" name="楕円 483"/>
        <xdr:cNvSpPr/>
      </xdr:nvSpPr>
      <xdr:spPr>
        <a:xfrm>
          <a:off x="8699500" y="1671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3891</xdr:rowOff>
    </xdr:from>
    <xdr:ext cx="534377" cy="259045"/>
    <xdr:sp macro="" textlink="">
      <xdr:nvSpPr>
        <xdr:cNvPr id="485" name="テキスト ボックス 484"/>
        <xdr:cNvSpPr txBox="1"/>
      </xdr:nvSpPr>
      <xdr:spPr>
        <a:xfrm>
          <a:off x="8483111" y="1680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122656</xdr:rowOff>
    </xdr:from>
    <xdr:to>
      <xdr:col>41</xdr:col>
      <xdr:colOff>101600</xdr:colOff>
      <xdr:row>98</xdr:row>
      <xdr:rowOff>52806</xdr:rowOff>
    </xdr:to>
    <xdr:sp macro="" textlink="">
      <xdr:nvSpPr>
        <xdr:cNvPr id="486" name="楕円 485"/>
        <xdr:cNvSpPr/>
      </xdr:nvSpPr>
      <xdr:spPr>
        <a:xfrm>
          <a:off x="7810500" y="1675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43933</xdr:rowOff>
    </xdr:from>
    <xdr:ext cx="534377" cy="259045"/>
    <xdr:sp macro="" textlink="">
      <xdr:nvSpPr>
        <xdr:cNvPr id="487" name="テキスト ボックス 486"/>
        <xdr:cNvSpPr txBox="1"/>
      </xdr:nvSpPr>
      <xdr:spPr>
        <a:xfrm>
          <a:off x="7594111" y="168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76899</xdr:rowOff>
    </xdr:from>
    <xdr:to>
      <xdr:col>36</xdr:col>
      <xdr:colOff>165100</xdr:colOff>
      <xdr:row>98</xdr:row>
      <xdr:rowOff>7049</xdr:rowOff>
    </xdr:to>
    <xdr:sp macro="" textlink="">
      <xdr:nvSpPr>
        <xdr:cNvPr id="488" name="楕円 487"/>
        <xdr:cNvSpPr/>
      </xdr:nvSpPr>
      <xdr:spPr>
        <a:xfrm>
          <a:off x="6921500" y="167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169626</xdr:rowOff>
    </xdr:from>
    <xdr:ext cx="534377" cy="259045"/>
    <xdr:sp macro="" textlink="">
      <xdr:nvSpPr>
        <xdr:cNvPr id="489" name="テキスト ボックス 488"/>
        <xdr:cNvSpPr txBox="1"/>
      </xdr:nvSpPr>
      <xdr:spPr>
        <a:xfrm>
          <a:off x="6705111" y="1680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29809</xdr:rowOff>
    </xdr:from>
    <xdr:to>
      <xdr:col>85</xdr:col>
      <xdr:colOff>126364</xdr:colOff>
      <xdr:row>39</xdr:row>
      <xdr:rowOff>12990</xdr:rowOff>
    </xdr:to>
    <xdr:cxnSp macro="">
      <xdr:nvCxnSpPr>
        <xdr:cNvPr id="516" name="直線コネクタ 515"/>
        <xdr:cNvCxnSpPr/>
      </xdr:nvCxnSpPr>
      <xdr:spPr>
        <a:xfrm flipV="1">
          <a:off x="16317595" y="5173309"/>
          <a:ext cx="1269" cy="152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16817</xdr:rowOff>
    </xdr:from>
    <xdr:ext cx="469744" cy="259045"/>
    <xdr:sp macro="" textlink="">
      <xdr:nvSpPr>
        <xdr:cNvPr id="517" name="消防費最小値テキスト"/>
        <xdr:cNvSpPr txBox="1"/>
      </xdr:nvSpPr>
      <xdr:spPr>
        <a:xfrm>
          <a:off x="16370300" y="67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12990</xdr:rowOff>
    </xdr:from>
    <xdr:to>
      <xdr:col>86</xdr:col>
      <xdr:colOff>25400</xdr:colOff>
      <xdr:row>39</xdr:row>
      <xdr:rowOff>12990</xdr:rowOff>
    </xdr:to>
    <xdr:cxnSp macro="">
      <xdr:nvCxnSpPr>
        <xdr:cNvPr id="518" name="直線コネクタ 517"/>
        <xdr:cNvCxnSpPr/>
      </xdr:nvCxnSpPr>
      <xdr:spPr>
        <a:xfrm>
          <a:off x="16230600" y="669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147936</xdr:rowOff>
    </xdr:from>
    <xdr:ext cx="534377" cy="259045"/>
    <xdr:sp macro="" textlink="">
      <xdr:nvSpPr>
        <xdr:cNvPr id="519" name="消防費最大値テキスト"/>
        <xdr:cNvSpPr txBox="1"/>
      </xdr:nvSpPr>
      <xdr:spPr>
        <a:xfrm>
          <a:off x="16370300" y="49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29809</xdr:rowOff>
    </xdr:from>
    <xdr:to>
      <xdr:col>86</xdr:col>
      <xdr:colOff>25400</xdr:colOff>
      <xdr:row>30</xdr:row>
      <xdr:rowOff>29809</xdr:rowOff>
    </xdr:to>
    <xdr:cxnSp macro="">
      <xdr:nvCxnSpPr>
        <xdr:cNvPr id="520" name="直線コネクタ 519"/>
        <xdr:cNvCxnSpPr/>
      </xdr:nvCxnSpPr>
      <xdr:spPr>
        <a:xfrm>
          <a:off x="16230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120106</xdr:rowOff>
    </xdr:from>
    <xdr:to>
      <xdr:col>85</xdr:col>
      <xdr:colOff>127000</xdr:colOff>
      <xdr:row>36</xdr:row>
      <xdr:rowOff>132679</xdr:rowOff>
    </xdr:to>
    <xdr:cxnSp macro="">
      <xdr:nvCxnSpPr>
        <xdr:cNvPr id="521" name="直線コネクタ 520"/>
        <xdr:cNvCxnSpPr/>
      </xdr:nvCxnSpPr>
      <xdr:spPr>
        <a:xfrm>
          <a:off x="15481300" y="6292306"/>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99367</xdr:rowOff>
    </xdr:from>
    <xdr:ext cx="534377" cy="259045"/>
    <xdr:sp macro="" textlink="">
      <xdr:nvSpPr>
        <xdr:cNvPr id="522" name="消防費平均値テキスト"/>
        <xdr:cNvSpPr txBox="1"/>
      </xdr:nvSpPr>
      <xdr:spPr>
        <a:xfrm>
          <a:off x="16370300" y="5928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76490</xdr:rowOff>
    </xdr:from>
    <xdr:to>
      <xdr:col>85</xdr:col>
      <xdr:colOff>177800</xdr:colOff>
      <xdr:row>36</xdr:row>
      <xdr:rowOff>6640</xdr:rowOff>
    </xdr:to>
    <xdr:sp macro="" textlink="">
      <xdr:nvSpPr>
        <xdr:cNvPr id="523" name="フローチャート: 判断 522"/>
        <xdr:cNvSpPr/>
      </xdr:nvSpPr>
      <xdr:spPr>
        <a:xfrm>
          <a:off x="162687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49076</xdr:rowOff>
    </xdr:from>
    <xdr:to>
      <xdr:col>81</xdr:col>
      <xdr:colOff>50800</xdr:colOff>
      <xdr:row>36</xdr:row>
      <xdr:rowOff>120106</xdr:rowOff>
    </xdr:to>
    <xdr:cxnSp macro="">
      <xdr:nvCxnSpPr>
        <xdr:cNvPr id="524" name="直線コネクタ 523"/>
        <xdr:cNvCxnSpPr/>
      </xdr:nvCxnSpPr>
      <xdr:spPr>
        <a:xfrm>
          <a:off x="14592300" y="6221276"/>
          <a:ext cx="889000" cy="7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8727</xdr:rowOff>
    </xdr:from>
    <xdr:to>
      <xdr:col>81</xdr:col>
      <xdr:colOff>101600</xdr:colOff>
      <xdr:row>35</xdr:row>
      <xdr:rowOff>110327</xdr:rowOff>
    </xdr:to>
    <xdr:sp macro="" textlink="">
      <xdr:nvSpPr>
        <xdr:cNvPr id="525" name="フローチャート: 判断 524"/>
        <xdr:cNvSpPr/>
      </xdr:nvSpPr>
      <xdr:spPr>
        <a:xfrm>
          <a:off x="15430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126854</xdr:rowOff>
    </xdr:from>
    <xdr:ext cx="534377" cy="259045"/>
    <xdr:sp macro="" textlink="">
      <xdr:nvSpPr>
        <xdr:cNvPr id="526" name="テキスト ボックス 525"/>
        <xdr:cNvSpPr txBox="1"/>
      </xdr:nvSpPr>
      <xdr:spPr>
        <a:xfrm>
          <a:off x="15214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49076</xdr:rowOff>
    </xdr:from>
    <xdr:to>
      <xdr:col>76</xdr:col>
      <xdr:colOff>114300</xdr:colOff>
      <xdr:row>36</xdr:row>
      <xdr:rowOff>89571</xdr:rowOff>
    </xdr:to>
    <xdr:cxnSp macro="">
      <xdr:nvCxnSpPr>
        <xdr:cNvPr id="527" name="直線コネクタ 526"/>
        <xdr:cNvCxnSpPr/>
      </xdr:nvCxnSpPr>
      <xdr:spPr>
        <a:xfrm flipV="1">
          <a:off x="13703300" y="6221276"/>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33220</xdr:rowOff>
    </xdr:from>
    <xdr:to>
      <xdr:col>76</xdr:col>
      <xdr:colOff>165100</xdr:colOff>
      <xdr:row>35</xdr:row>
      <xdr:rowOff>134820</xdr:rowOff>
    </xdr:to>
    <xdr:sp macro="" textlink="">
      <xdr:nvSpPr>
        <xdr:cNvPr id="528" name="フローチャート: 判断 527"/>
        <xdr:cNvSpPr/>
      </xdr:nvSpPr>
      <xdr:spPr>
        <a:xfrm>
          <a:off x="14541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151347</xdr:rowOff>
    </xdr:from>
    <xdr:ext cx="534377" cy="259045"/>
    <xdr:sp macro="" textlink="">
      <xdr:nvSpPr>
        <xdr:cNvPr id="529" name="テキスト ボックス 528"/>
        <xdr:cNvSpPr txBox="1"/>
      </xdr:nvSpPr>
      <xdr:spPr>
        <a:xfrm>
          <a:off x="14325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89571</xdr:rowOff>
    </xdr:from>
    <xdr:to>
      <xdr:col>71</xdr:col>
      <xdr:colOff>177800</xdr:colOff>
      <xdr:row>37</xdr:row>
      <xdr:rowOff>12990</xdr:rowOff>
    </xdr:to>
    <xdr:cxnSp macro="">
      <xdr:nvCxnSpPr>
        <xdr:cNvPr id="530" name="直線コネクタ 529"/>
        <xdr:cNvCxnSpPr/>
      </xdr:nvCxnSpPr>
      <xdr:spPr>
        <a:xfrm flipV="1">
          <a:off x="12814300" y="6261771"/>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84981</xdr:rowOff>
    </xdr:from>
    <xdr:to>
      <xdr:col>72</xdr:col>
      <xdr:colOff>38100</xdr:colOff>
      <xdr:row>36</xdr:row>
      <xdr:rowOff>15131</xdr:rowOff>
    </xdr:to>
    <xdr:sp macro="" textlink="">
      <xdr:nvSpPr>
        <xdr:cNvPr id="531" name="フローチャート: 判断 530"/>
        <xdr:cNvSpPr/>
      </xdr:nvSpPr>
      <xdr:spPr>
        <a:xfrm>
          <a:off x="13652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31658</xdr:rowOff>
    </xdr:from>
    <xdr:ext cx="534377" cy="259045"/>
    <xdr:sp macro="" textlink="">
      <xdr:nvSpPr>
        <xdr:cNvPr id="532" name="テキスト ボックス 531"/>
        <xdr:cNvSpPr txBox="1"/>
      </xdr:nvSpPr>
      <xdr:spPr>
        <a:xfrm>
          <a:off x="13436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95758</xdr:rowOff>
    </xdr:from>
    <xdr:to>
      <xdr:col>67</xdr:col>
      <xdr:colOff>101600</xdr:colOff>
      <xdr:row>36</xdr:row>
      <xdr:rowOff>25908</xdr:rowOff>
    </xdr:to>
    <xdr:sp macro="" textlink="">
      <xdr:nvSpPr>
        <xdr:cNvPr id="533" name="フローチャート: 判断 532"/>
        <xdr:cNvSpPr/>
      </xdr:nvSpPr>
      <xdr:spPr>
        <a:xfrm>
          <a:off x="12763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42435</xdr:rowOff>
    </xdr:from>
    <xdr:ext cx="534377" cy="259045"/>
    <xdr:sp macro="" textlink="">
      <xdr:nvSpPr>
        <xdr:cNvPr id="534" name="テキスト ボックス 533"/>
        <xdr:cNvSpPr txBox="1"/>
      </xdr:nvSpPr>
      <xdr:spPr>
        <a:xfrm>
          <a:off x="12547111" y="587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81879</xdr:rowOff>
    </xdr:from>
    <xdr:to>
      <xdr:col>85</xdr:col>
      <xdr:colOff>177800</xdr:colOff>
      <xdr:row>37</xdr:row>
      <xdr:rowOff>12029</xdr:rowOff>
    </xdr:to>
    <xdr:sp macro="" textlink="">
      <xdr:nvSpPr>
        <xdr:cNvPr id="540" name="楕円 539"/>
        <xdr:cNvSpPr/>
      </xdr:nvSpPr>
      <xdr:spPr>
        <a:xfrm>
          <a:off x="16268700" y="625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60306</xdr:rowOff>
    </xdr:from>
    <xdr:ext cx="534377" cy="259045"/>
    <xdr:sp macro="" textlink="">
      <xdr:nvSpPr>
        <xdr:cNvPr id="541" name="消防費該当値テキスト"/>
        <xdr:cNvSpPr txBox="1"/>
      </xdr:nvSpPr>
      <xdr:spPr>
        <a:xfrm>
          <a:off x="16370300" y="623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69306</xdr:rowOff>
    </xdr:from>
    <xdr:to>
      <xdr:col>81</xdr:col>
      <xdr:colOff>101600</xdr:colOff>
      <xdr:row>36</xdr:row>
      <xdr:rowOff>170906</xdr:rowOff>
    </xdr:to>
    <xdr:sp macro="" textlink="">
      <xdr:nvSpPr>
        <xdr:cNvPr id="542" name="楕円 541"/>
        <xdr:cNvSpPr/>
      </xdr:nvSpPr>
      <xdr:spPr>
        <a:xfrm>
          <a:off x="15430500" y="624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162033</xdr:rowOff>
    </xdr:from>
    <xdr:ext cx="534377" cy="259045"/>
    <xdr:sp macro="" textlink="">
      <xdr:nvSpPr>
        <xdr:cNvPr id="543" name="テキスト ボックス 542"/>
        <xdr:cNvSpPr txBox="1"/>
      </xdr:nvSpPr>
      <xdr:spPr>
        <a:xfrm>
          <a:off x="15214111" y="633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169726</xdr:rowOff>
    </xdr:from>
    <xdr:to>
      <xdr:col>76</xdr:col>
      <xdr:colOff>165100</xdr:colOff>
      <xdr:row>36</xdr:row>
      <xdr:rowOff>99876</xdr:rowOff>
    </xdr:to>
    <xdr:sp macro="" textlink="">
      <xdr:nvSpPr>
        <xdr:cNvPr id="544" name="楕円 543"/>
        <xdr:cNvSpPr/>
      </xdr:nvSpPr>
      <xdr:spPr>
        <a:xfrm>
          <a:off x="14541500" y="617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91003</xdr:rowOff>
    </xdr:from>
    <xdr:ext cx="534377" cy="259045"/>
    <xdr:sp macro="" textlink="">
      <xdr:nvSpPr>
        <xdr:cNvPr id="545" name="テキスト ボックス 544"/>
        <xdr:cNvSpPr txBox="1"/>
      </xdr:nvSpPr>
      <xdr:spPr>
        <a:xfrm>
          <a:off x="14325111" y="626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38771</xdr:rowOff>
    </xdr:from>
    <xdr:to>
      <xdr:col>72</xdr:col>
      <xdr:colOff>38100</xdr:colOff>
      <xdr:row>36</xdr:row>
      <xdr:rowOff>140371</xdr:rowOff>
    </xdr:to>
    <xdr:sp macro="" textlink="">
      <xdr:nvSpPr>
        <xdr:cNvPr id="546" name="楕円 545"/>
        <xdr:cNvSpPr/>
      </xdr:nvSpPr>
      <xdr:spPr>
        <a:xfrm>
          <a:off x="13652500" y="621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131498</xdr:rowOff>
    </xdr:from>
    <xdr:ext cx="534377" cy="259045"/>
    <xdr:sp macro="" textlink="">
      <xdr:nvSpPr>
        <xdr:cNvPr id="547" name="テキスト ボックス 546"/>
        <xdr:cNvSpPr txBox="1"/>
      </xdr:nvSpPr>
      <xdr:spPr>
        <a:xfrm>
          <a:off x="13436111" y="630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133640</xdr:rowOff>
    </xdr:from>
    <xdr:to>
      <xdr:col>67</xdr:col>
      <xdr:colOff>101600</xdr:colOff>
      <xdr:row>37</xdr:row>
      <xdr:rowOff>63790</xdr:rowOff>
    </xdr:to>
    <xdr:sp macro="" textlink="">
      <xdr:nvSpPr>
        <xdr:cNvPr id="548" name="楕円 547"/>
        <xdr:cNvSpPr/>
      </xdr:nvSpPr>
      <xdr:spPr>
        <a:xfrm>
          <a:off x="12763500" y="630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54917</xdr:rowOff>
    </xdr:from>
    <xdr:ext cx="534377" cy="259045"/>
    <xdr:sp macro="" textlink="">
      <xdr:nvSpPr>
        <xdr:cNvPr id="549" name="テキスト ボックス 548"/>
        <xdr:cNvSpPr txBox="1"/>
      </xdr:nvSpPr>
      <xdr:spPr>
        <a:xfrm>
          <a:off x="12547111" y="639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0" name="テキスト ボックス 569"/>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2" name="テキスト ボックス 571"/>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80329</xdr:rowOff>
    </xdr:from>
    <xdr:to>
      <xdr:col>85</xdr:col>
      <xdr:colOff>126364</xdr:colOff>
      <xdr:row>59</xdr:row>
      <xdr:rowOff>14787</xdr:rowOff>
    </xdr:to>
    <xdr:cxnSp macro="">
      <xdr:nvCxnSpPr>
        <xdr:cNvPr id="576" name="直線コネクタ 575"/>
        <xdr:cNvCxnSpPr/>
      </xdr:nvCxnSpPr>
      <xdr:spPr>
        <a:xfrm flipV="1">
          <a:off x="16317595" y="8652829"/>
          <a:ext cx="1269" cy="147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18614</xdr:rowOff>
    </xdr:from>
    <xdr:ext cx="534377" cy="259045"/>
    <xdr:sp macro="" textlink="">
      <xdr:nvSpPr>
        <xdr:cNvPr id="577" name="教育費最小値テキスト"/>
        <xdr:cNvSpPr txBox="1"/>
      </xdr:nvSpPr>
      <xdr:spPr>
        <a:xfrm>
          <a:off x="16370300" y="10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14787</xdr:rowOff>
    </xdr:from>
    <xdr:to>
      <xdr:col>86</xdr:col>
      <xdr:colOff>25400</xdr:colOff>
      <xdr:row>59</xdr:row>
      <xdr:rowOff>14787</xdr:rowOff>
    </xdr:to>
    <xdr:cxnSp macro="">
      <xdr:nvCxnSpPr>
        <xdr:cNvPr id="578" name="直線コネクタ 577"/>
        <xdr:cNvCxnSpPr/>
      </xdr:nvCxnSpPr>
      <xdr:spPr>
        <a:xfrm>
          <a:off x="16230600" y="1013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27006</xdr:rowOff>
    </xdr:from>
    <xdr:ext cx="534377" cy="259045"/>
    <xdr:sp macro="" textlink="">
      <xdr:nvSpPr>
        <xdr:cNvPr id="579" name="教育費最大値テキスト"/>
        <xdr:cNvSpPr txBox="1"/>
      </xdr:nvSpPr>
      <xdr:spPr>
        <a:xfrm>
          <a:off x="16370300" y="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80329</xdr:rowOff>
    </xdr:from>
    <xdr:to>
      <xdr:col>86</xdr:col>
      <xdr:colOff>25400</xdr:colOff>
      <xdr:row>50</xdr:row>
      <xdr:rowOff>80329</xdr:rowOff>
    </xdr:to>
    <xdr:cxnSp macro="">
      <xdr:nvCxnSpPr>
        <xdr:cNvPr id="580" name="直線コネクタ 579"/>
        <xdr:cNvCxnSpPr/>
      </xdr:nvCxnSpPr>
      <xdr:spPr>
        <a:xfrm>
          <a:off x="16230600" y="865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23179</xdr:rowOff>
    </xdr:from>
    <xdr:to>
      <xdr:col>85</xdr:col>
      <xdr:colOff>127000</xdr:colOff>
      <xdr:row>56</xdr:row>
      <xdr:rowOff>111190</xdr:rowOff>
    </xdr:to>
    <xdr:cxnSp macro="">
      <xdr:nvCxnSpPr>
        <xdr:cNvPr id="581" name="直線コネクタ 580"/>
        <xdr:cNvCxnSpPr/>
      </xdr:nvCxnSpPr>
      <xdr:spPr>
        <a:xfrm>
          <a:off x="15481300" y="9452929"/>
          <a:ext cx="838200" cy="25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47475</xdr:rowOff>
    </xdr:from>
    <xdr:ext cx="534377" cy="259045"/>
    <xdr:sp macro="" textlink="">
      <xdr:nvSpPr>
        <xdr:cNvPr id="582" name="教育費平均値テキスト"/>
        <xdr:cNvSpPr txBox="1"/>
      </xdr:nvSpPr>
      <xdr:spPr>
        <a:xfrm>
          <a:off x="16370300" y="9477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24598</xdr:rowOff>
    </xdr:from>
    <xdr:to>
      <xdr:col>85</xdr:col>
      <xdr:colOff>177800</xdr:colOff>
      <xdr:row>56</xdr:row>
      <xdr:rowOff>126198</xdr:rowOff>
    </xdr:to>
    <xdr:sp macro="" textlink="">
      <xdr:nvSpPr>
        <xdr:cNvPr id="583" name="フローチャート: 判断 582"/>
        <xdr:cNvSpPr/>
      </xdr:nvSpPr>
      <xdr:spPr>
        <a:xfrm>
          <a:off x="16268700" y="96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23179</xdr:rowOff>
    </xdr:from>
    <xdr:to>
      <xdr:col>81</xdr:col>
      <xdr:colOff>50800</xdr:colOff>
      <xdr:row>57</xdr:row>
      <xdr:rowOff>28143</xdr:rowOff>
    </xdr:to>
    <xdr:cxnSp macro="">
      <xdr:nvCxnSpPr>
        <xdr:cNvPr id="584" name="直線コネクタ 583"/>
        <xdr:cNvCxnSpPr/>
      </xdr:nvCxnSpPr>
      <xdr:spPr>
        <a:xfrm flipV="1">
          <a:off x="14592300" y="9452929"/>
          <a:ext cx="889000" cy="34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133151</xdr:rowOff>
    </xdr:from>
    <xdr:to>
      <xdr:col>81</xdr:col>
      <xdr:colOff>101600</xdr:colOff>
      <xdr:row>56</xdr:row>
      <xdr:rowOff>63301</xdr:rowOff>
    </xdr:to>
    <xdr:sp macro="" textlink="">
      <xdr:nvSpPr>
        <xdr:cNvPr id="585" name="フローチャート: 判断 584"/>
        <xdr:cNvSpPr/>
      </xdr:nvSpPr>
      <xdr:spPr>
        <a:xfrm>
          <a:off x="15430500" y="95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54428</xdr:rowOff>
    </xdr:from>
    <xdr:ext cx="534377" cy="259045"/>
    <xdr:sp macro="" textlink="">
      <xdr:nvSpPr>
        <xdr:cNvPr id="586" name="テキスト ボックス 585"/>
        <xdr:cNvSpPr txBox="1"/>
      </xdr:nvSpPr>
      <xdr:spPr>
        <a:xfrm>
          <a:off x="15214111" y="96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3226</xdr:rowOff>
    </xdr:from>
    <xdr:to>
      <xdr:col>76</xdr:col>
      <xdr:colOff>114300</xdr:colOff>
      <xdr:row>57</xdr:row>
      <xdr:rowOff>28143</xdr:rowOff>
    </xdr:to>
    <xdr:cxnSp macro="">
      <xdr:nvCxnSpPr>
        <xdr:cNvPr id="587" name="直線コネクタ 586"/>
        <xdr:cNvCxnSpPr/>
      </xdr:nvCxnSpPr>
      <xdr:spPr>
        <a:xfrm>
          <a:off x="13703300" y="9604426"/>
          <a:ext cx="889000" cy="19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84752</xdr:rowOff>
    </xdr:from>
    <xdr:to>
      <xdr:col>76</xdr:col>
      <xdr:colOff>165100</xdr:colOff>
      <xdr:row>57</xdr:row>
      <xdr:rowOff>14902</xdr:rowOff>
    </xdr:to>
    <xdr:sp macro="" textlink="">
      <xdr:nvSpPr>
        <xdr:cNvPr id="588" name="フローチャート: 判断 587"/>
        <xdr:cNvSpPr/>
      </xdr:nvSpPr>
      <xdr:spPr>
        <a:xfrm>
          <a:off x="14541500" y="96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31429</xdr:rowOff>
    </xdr:from>
    <xdr:ext cx="534377" cy="259045"/>
    <xdr:sp macro="" textlink="">
      <xdr:nvSpPr>
        <xdr:cNvPr id="589" name="テキスト ボックス 588"/>
        <xdr:cNvSpPr txBox="1"/>
      </xdr:nvSpPr>
      <xdr:spPr>
        <a:xfrm>
          <a:off x="14325111" y="94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93196</xdr:rowOff>
    </xdr:from>
    <xdr:to>
      <xdr:col>71</xdr:col>
      <xdr:colOff>177800</xdr:colOff>
      <xdr:row>56</xdr:row>
      <xdr:rowOff>3226</xdr:rowOff>
    </xdr:to>
    <xdr:cxnSp macro="">
      <xdr:nvCxnSpPr>
        <xdr:cNvPr id="590" name="直線コネクタ 589"/>
        <xdr:cNvCxnSpPr/>
      </xdr:nvCxnSpPr>
      <xdr:spPr>
        <a:xfrm>
          <a:off x="12814300" y="9522946"/>
          <a:ext cx="889000" cy="8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64929</xdr:rowOff>
    </xdr:from>
    <xdr:to>
      <xdr:col>72</xdr:col>
      <xdr:colOff>38100</xdr:colOff>
      <xdr:row>57</xdr:row>
      <xdr:rowOff>166529</xdr:rowOff>
    </xdr:to>
    <xdr:sp macro="" textlink="">
      <xdr:nvSpPr>
        <xdr:cNvPr id="591" name="フローチャート: 判断 590"/>
        <xdr:cNvSpPr/>
      </xdr:nvSpPr>
      <xdr:spPr>
        <a:xfrm>
          <a:off x="13652500" y="983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157656</xdr:rowOff>
    </xdr:from>
    <xdr:ext cx="534377" cy="259045"/>
    <xdr:sp macro="" textlink="">
      <xdr:nvSpPr>
        <xdr:cNvPr id="592" name="テキスト ボックス 591"/>
        <xdr:cNvSpPr txBox="1"/>
      </xdr:nvSpPr>
      <xdr:spPr>
        <a:xfrm>
          <a:off x="13436111" y="993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17218</xdr:rowOff>
    </xdr:from>
    <xdr:to>
      <xdr:col>67</xdr:col>
      <xdr:colOff>101600</xdr:colOff>
      <xdr:row>57</xdr:row>
      <xdr:rowOff>118818</xdr:rowOff>
    </xdr:to>
    <xdr:sp macro="" textlink="">
      <xdr:nvSpPr>
        <xdr:cNvPr id="593" name="フローチャート: 判断 592"/>
        <xdr:cNvSpPr/>
      </xdr:nvSpPr>
      <xdr:spPr>
        <a:xfrm>
          <a:off x="12763500" y="978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109945</xdr:rowOff>
    </xdr:from>
    <xdr:ext cx="534377" cy="259045"/>
    <xdr:sp macro="" textlink="">
      <xdr:nvSpPr>
        <xdr:cNvPr id="594" name="テキスト ボックス 593"/>
        <xdr:cNvSpPr txBox="1"/>
      </xdr:nvSpPr>
      <xdr:spPr>
        <a:xfrm>
          <a:off x="12547111" y="988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60390</xdr:rowOff>
    </xdr:from>
    <xdr:to>
      <xdr:col>85</xdr:col>
      <xdr:colOff>177800</xdr:colOff>
      <xdr:row>56</xdr:row>
      <xdr:rowOff>161990</xdr:rowOff>
    </xdr:to>
    <xdr:sp macro="" textlink="">
      <xdr:nvSpPr>
        <xdr:cNvPr id="600" name="楕円 599"/>
        <xdr:cNvSpPr/>
      </xdr:nvSpPr>
      <xdr:spPr>
        <a:xfrm>
          <a:off x="16268700" y="966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38817</xdr:rowOff>
    </xdr:from>
    <xdr:ext cx="534377" cy="259045"/>
    <xdr:sp macro="" textlink="">
      <xdr:nvSpPr>
        <xdr:cNvPr id="601" name="教育費該当値テキスト"/>
        <xdr:cNvSpPr txBox="1"/>
      </xdr:nvSpPr>
      <xdr:spPr>
        <a:xfrm>
          <a:off x="16370300" y="964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143829</xdr:rowOff>
    </xdr:from>
    <xdr:to>
      <xdr:col>81</xdr:col>
      <xdr:colOff>101600</xdr:colOff>
      <xdr:row>55</xdr:row>
      <xdr:rowOff>73979</xdr:rowOff>
    </xdr:to>
    <xdr:sp macro="" textlink="">
      <xdr:nvSpPr>
        <xdr:cNvPr id="602" name="楕円 601"/>
        <xdr:cNvSpPr/>
      </xdr:nvSpPr>
      <xdr:spPr>
        <a:xfrm>
          <a:off x="15430500" y="94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90506</xdr:rowOff>
    </xdr:from>
    <xdr:ext cx="534377" cy="259045"/>
    <xdr:sp macro="" textlink="">
      <xdr:nvSpPr>
        <xdr:cNvPr id="603" name="テキスト ボックス 602"/>
        <xdr:cNvSpPr txBox="1"/>
      </xdr:nvSpPr>
      <xdr:spPr>
        <a:xfrm>
          <a:off x="15214111" y="917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148793</xdr:rowOff>
    </xdr:from>
    <xdr:to>
      <xdr:col>76</xdr:col>
      <xdr:colOff>165100</xdr:colOff>
      <xdr:row>57</xdr:row>
      <xdr:rowOff>78943</xdr:rowOff>
    </xdr:to>
    <xdr:sp macro="" textlink="">
      <xdr:nvSpPr>
        <xdr:cNvPr id="604" name="楕円 603"/>
        <xdr:cNvSpPr/>
      </xdr:nvSpPr>
      <xdr:spPr>
        <a:xfrm>
          <a:off x="14541500" y="974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70070</xdr:rowOff>
    </xdr:from>
    <xdr:ext cx="534377" cy="259045"/>
    <xdr:sp macro="" textlink="">
      <xdr:nvSpPr>
        <xdr:cNvPr id="605" name="テキスト ボックス 604"/>
        <xdr:cNvSpPr txBox="1"/>
      </xdr:nvSpPr>
      <xdr:spPr>
        <a:xfrm>
          <a:off x="14325111" y="984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123876</xdr:rowOff>
    </xdr:from>
    <xdr:to>
      <xdr:col>72</xdr:col>
      <xdr:colOff>38100</xdr:colOff>
      <xdr:row>56</xdr:row>
      <xdr:rowOff>54026</xdr:rowOff>
    </xdr:to>
    <xdr:sp macro="" textlink="">
      <xdr:nvSpPr>
        <xdr:cNvPr id="606" name="楕円 605"/>
        <xdr:cNvSpPr/>
      </xdr:nvSpPr>
      <xdr:spPr>
        <a:xfrm>
          <a:off x="13652500" y="955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70553</xdr:rowOff>
    </xdr:from>
    <xdr:ext cx="534377" cy="259045"/>
    <xdr:sp macro="" textlink="">
      <xdr:nvSpPr>
        <xdr:cNvPr id="607" name="テキスト ボックス 606"/>
        <xdr:cNvSpPr txBox="1"/>
      </xdr:nvSpPr>
      <xdr:spPr>
        <a:xfrm>
          <a:off x="13436111" y="932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42396</xdr:rowOff>
    </xdr:from>
    <xdr:to>
      <xdr:col>67</xdr:col>
      <xdr:colOff>101600</xdr:colOff>
      <xdr:row>55</xdr:row>
      <xdr:rowOff>143996</xdr:rowOff>
    </xdr:to>
    <xdr:sp macro="" textlink="">
      <xdr:nvSpPr>
        <xdr:cNvPr id="608" name="楕円 607"/>
        <xdr:cNvSpPr/>
      </xdr:nvSpPr>
      <xdr:spPr>
        <a:xfrm>
          <a:off x="12763500" y="947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160523</xdr:rowOff>
    </xdr:from>
    <xdr:ext cx="534377" cy="259045"/>
    <xdr:sp macro="" textlink="">
      <xdr:nvSpPr>
        <xdr:cNvPr id="609" name="テキスト ボックス 608"/>
        <xdr:cNvSpPr txBox="1"/>
      </xdr:nvSpPr>
      <xdr:spPr>
        <a:xfrm>
          <a:off x="12547111" y="924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45837</xdr:rowOff>
    </xdr:from>
    <xdr:to>
      <xdr:col>85</xdr:col>
      <xdr:colOff>126364</xdr:colOff>
      <xdr:row>78</xdr:row>
      <xdr:rowOff>139700</xdr:rowOff>
    </xdr:to>
    <xdr:cxnSp macro="">
      <xdr:nvCxnSpPr>
        <xdr:cNvPr id="631" name="直線コネクタ 630"/>
        <xdr:cNvCxnSpPr/>
      </xdr:nvCxnSpPr>
      <xdr:spPr>
        <a:xfrm flipV="1">
          <a:off x="16317595" y="12390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163964</xdr:rowOff>
    </xdr:from>
    <xdr:ext cx="534377" cy="259045"/>
    <xdr:sp macro="" textlink="">
      <xdr:nvSpPr>
        <xdr:cNvPr id="634" name="災害復旧費最大値テキスト"/>
        <xdr:cNvSpPr txBox="1"/>
      </xdr:nvSpPr>
      <xdr:spPr>
        <a:xfrm>
          <a:off x="16370300" y="121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45837</xdr:rowOff>
    </xdr:from>
    <xdr:to>
      <xdr:col>86</xdr:col>
      <xdr:colOff>25400</xdr:colOff>
      <xdr:row>72</xdr:row>
      <xdr:rowOff>45837</xdr:rowOff>
    </xdr:to>
    <xdr:cxnSp macro="">
      <xdr:nvCxnSpPr>
        <xdr:cNvPr id="635" name="直線コネクタ 634"/>
        <xdr:cNvCxnSpPr/>
      </xdr:nvCxnSpPr>
      <xdr:spPr>
        <a:xfrm>
          <a:off x="16230600" y="1239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109296</xdr:rowOff>
    </xdr:from>
    <xdr:to>
      <xdr:col>85</xdr:col>
      <xdr:colOff>127000</xdr:colOff>
      <xdr:row>78</xdr:row>
      <xdr:rowOff>1077</xdr:rowOff>
    </xdr:to>
    <xdr:cxnSp macro="">
      <xdr:nvCxnSpPr>
        <xdr:cNvPr id="636" name="直線コネクタ 635"/>
        <xdr:cNvCxnSpPr/>
      </xdr:nvCxnSpPr>
      <xdr:spPr>
        <a:xfrm>
          <a:off x="15481300" y="13310946"/>
          <a:ext cx="838200" cy="6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5788</xdr:rowOff>
    </xdr:from>
    <xdr:ext cx="469744" cy="259045"/>
    <xdr:sp macro="" textlink="">
      <xdr:nvSpPr>
        <xdr:cNvPr id="637" name="災害復旧費平均値テキスト"/>
        <xdr:cNvSpPr txBox="1"/>
      </xdr:nvSpPr>
      <xdr:spPr>
        <a:xfrm>
          <a:off x="16370300" y="13378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27361</xdr:rowOff>
    </xdr:from>
    <xdr:to>
      <xdr:col>85</xdr:col>
      <xdr:colOff>177800</xdr:colOff>
      <xdr:row>78</xdr:row>
      <xdr:rowOff>128961</xdr:rowOff>
    </xdr:to>
    <xdr:sp macro="" textlink="">
      <xdr:nvSpPr>
        <xdr:cNvPr id="638" name="フローチャート: 判断 637"/>
        <xdr:cNvSpPr/>
      </xdr:nvSpPr>
      <xdr:spPr>
        <a:xfrm>
          <a:off x="162687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109296</xdr:rowOff>
    </xdr:from>
    <xdr:to>
      <xdr:col>81</xdr:col>
      <xdr:colOff>50800</xdr:colOff>
      <xdr:row>77</xdr:row>
      <xdr:rowOff>128042</xdr:rowOff>
    </xdr:to>
    <xdr:cxnSp macro="">
      <xdr:nvCxnSpPr>
        <xdr:cNvPr id="639" name="直線コネクタ 638"/>
        <xdr:cNvCxnSpPr/>
      </xdr:nvCxnSpPr>
      <xdr:spPr>
        <a:xfrm flipV="1">
          <a:off x="14592300" y="13310946"/>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123281</xdr:rowOff>
    </xdr:from>
    <xdr:to>
      <xdr:col>81</xdr:col>
      <xdr:colOff>101600</xdr:colOff>
      <xdr:row>78</xdr:row>
      <xdr:rowOff>53431</xdr:rowOff>
    </xdr:to>
    <xdr:sp macro="" textlink="">
      <xdr:nvSpPr>
        <xdr:cNvPr id="640" name="フローチャート: 判断 639"/>
        <xdr:cNvSpPr/>
      </xdr:nvSpPr>
      <xdr:spPr>
        <a:xfrm>
          <a:off x="15430500" y="1332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44558</xdr:rowOff>
    </xdr:from>
    <xdr:ext cx="469744" cy="259045"/>
    <xdr:sp macro="" textlink="">
      <xdr:nvSpPr>
        <xdr:cNvPr id="641" name="テキスト ボックス 640"/>
        <xdr:cNvSpPr txBox="1"/>
      </xdr:nvSpPr>
      <xdr:spPr>
        <a:xfrm>
          <a:off x="15246428" y="1341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128042</xdr:rowOff>
    </xdr:from>
    <xdr:to>
      <xdr:col>76</xdr:col>
      <xdr:colOff>114300</xdr:colOff>
      <xdr:row>78</xdr:row>
      <xdr:rowOff>14153</xdr:rowOff>
    </xdr:to>
    <xdr:cxnSp macro="">
      <xdr:nvCxnSpPr>
        <xdr:cNvPr id="642" name="直線コネクタ 641"/>
        <xdr:cNvCxnSpPr/>
      </xdr:nvCxnSpPr>
      <xdr:spPr>
        <a:xfrm flipV="1">
          <a:off x="13703300" y="13329692"/>
          <a:ext cx="889000" cy="5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142438</xdr:rowOff>
    </xdr:from>
    <xdr:to>
      <xdr:col>76</xdr:col>
      <xdr:colOff>165100</xdr:colOff>
      <xdr:row>78</xdr:row>
      <xdr:rowOff>72588</xdr:rowOff>
    </xdr:to>
    <xdr:sp macro="" textlink="">
      <xdr:nvSpPr>
        <xdr:cNvPr id="643" name="フローチャート: 判断 642"/>
        <xdr:cNvSpPr/>
      </xdr:nvSpPr>
      <xdr:spPr>
        <a:xfrm>
          <a:off x="14541500" y="133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63715</xdr:rowOff>
    </xdr:from>
    <xdr:ext cx="469744" cy="259045"/>
    <xdr:sp macro="" textlink="">
      <xdr:nvSpPr>
        <xdr:cNvPr id="644" name="テキスト ボックス 643"/>
        <xdr:cNvSpPr txBox="1"/>
      </xdr:nvSpPr>
      <xdr:spPr>
        <a:xfrm>
          <a:off x="14357428" y="134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14153</xdr:rowOff>
    </xdr:from>
    <xdr:to>
      <xdr:col>71</xdr:col>
      <xdr:colOff>177800</xdr:colOff>
      <xdr:row>78</xdr:row>
      <xdr:rowOff>116474</xdr:rowOff>
    </xdr:to>
    <xdr:cxnSp macro="">
      <xdr:nvCxnSpPr>
        <xdr:cNvPr id="645" name="直線コネクタ 644"/>
        <xdr:cNvCxnSpPr/>
      </xdr:nvCxnSpPr>
      <xdr:spPr>
        <a:xfrm flipV="1">
          <a:off x="12814300" y="13387253"/>
          <a:ext cx="889000" cy="10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162327</xdr:rowOff>
    </xdr:from>
    <xdr:to>
      <xdr:col>72</xdr:col>
      <xdr:colOff>38100</xdr:colOff>
      <xdr:row>78</xdr:row>
      <xdr:rowOff>92477</xdr:rowOff>
    </xdr:to>
    <xdr:sp macro="" textlink="">
      <xdr:nvSpPr>
        <xdr:cNvPr id="646" name="フローチャート: 判断 645"/>
        <xdr:cNvSpPr/>
      </xdr:nvSpPr>
      <xdr:spPr>
        <a:xfrm>
          <a:off x="13652500" y="133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83604</xdr:rowOff>
    </xdr:from>
    <xdr:ext cx="469744" cy="259045"/>
    <xdr:sp macro="" textlink="">
      <xdr:nvSpPr>
        <xdr:cNvPr id="647" name="テキスト ボックス 646"/>
        <xdr:cNvSpPr txBox="1"/>
      </xdr:nvSpPr>
      <xdr:spPr>
        <a:xfrm>
          <a:off x="13468428" y="1345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25853</xdr:rowOff>
    </xdr:from>
    <xdr:to>
      <xdr:col>67</xdr:col>
      <xdr:colOff>101600</xdr:colOff>
      <xdr:row>78</xdr:row>
      <xdr:rowOff>127453</xdr:rowOff>
    </xdr:to>
    <xdr:sp macro="" textlink="">
      <xdr:nvSpPr>
        <xdr:cNvPr id="648" name="フローチャート: 判断 647"/>
        <xdr:cNvSpPr/>
      </xdr:nvSpPr>
      <xdr:spPr>
        <a:xfrm>
          <a:off x="12763500" y="1339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143980</xdr:rowOff>
    </xdr:from>
    <xdr:ext cx="469744" cy="259045"/>
    <xdr:sp macro="" textlink="">
      <xdr:nvSpPr>
        <xdr:cNvPr id="649" name="テキスト ボックス 648"/>
        <xdr:cNvSpPr txBox="1"/>
      </xdr:nvSpPr>
      <xdr:spPr>
        <a:xfrm>
          <a:off x="12579428" y="1317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121727</xdr:rowOff>
    </xdr:from>
    <xdr:to>
      <xdr:col>85</xdr:col>
      <xdr:colOff>177800</xdr:colOff>
      <xdr:row>78</xdr:row>
      <xdr:rowOff>51877</xdr:rowOff>
    </xdr:to>
    <xdr:sp macro="" textlink="">
      <xdr:nvSpPr>
        <xdr:cNvPr id="655" name="楕円 654"/>
        <xdr:cNvSpPr/>
      </xdr:nvSpPr>
      <xdr:spPr>
        <a:xfrm>
          <a:off x="16268700" y="1332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144604</xdr:rowOff>
    </xdr:from>
    <xdr:ext cx="469744" cy="259045"/>
    <xdr:sp macro="" textlink="">
      <xdr:nvSpPr>
        <xdr:cNvPr id="656" name="災害復旧費該当値テキスト"/>
        <xdr:cNvSpPr txBox="1"/>
      </xdr:nvSpPr>
      <xdr:spPr>
        <a:xfrm>
          <a:off x="16370300" y="131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58496</xdr:rowOff>
    </xdr:from>
    <xdr:to>
      <xdr:col>81</xdr:col>
      <xdr:colOff>101600</xdr:colOff>
      <xdr:row>77</xdr:row>
      <xdr:rowOff>160096</xdr:rowOff>
    </xdr:to>
    <xdr:sp macro="" textlink="">
      <xdr:nvSpPr>
        <xdr:cNvPr id="657" name="楕円 656"/>
        <xdr:cNvSpPr/>
      </xdr:nvSpPr>
      <xdr:spPr>
        <a:xfrm>
          <a:off x="15430500" y="1326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5173</xdr:rowOff>
    </xdr:from>
    <xdr:ext cx="469744" cy="259045"/>
    <xdr:sp macro="" textlink="">
      <xdr:nvSpPr>
        <xdr:cNvPr id="658" name="テキスト ボックス 657"/>
        <xdr:cNvSpPr txBox="1"/>
      </xdr:nvSpPr>
      <xdr:spPr>
        <a:xfrm>
          <a:off x="15246428"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77242</xdr:rowOff>
    </xdr:from>
    <xdr:to>
      <xdr:col>76</xdr:col>
      <xdr:colOff>165100</xdr:colOff>
      <xdr:row>78</xdr:row>
      <xdr:rowOff>7392</xdr:rowOff>
    </xdr:to>
    <xdr:sp macro="" textlink="">
      <xdr:nvSpPr>
        <xdr:cNvPr id="659" name="楕円 658"/>
        <xdr:cNvSpPr/>
      </xdr:nvSpPr>
      <xdr:spPr>
        <a:xfrm>
          <a:off x="14541500" y="1327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23919</xdr:rowOff>
    </xdr:from>
    <xdr:ext cx="469744" cy="259045"/>
    <xdr:sp macro="" textlink="">
      <xdr:nvSpPr>
        <xdr:cNvPr id="660" name="テキスト ボックス 659"/>
        <xdr:cNvSpPr txBox="1"/>
      </xdr:nvSpPr>
      <xdr:spPr>
        <a:xfrm>
          <a:off x="14357428" y="130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134803</xdr:rowOff>
    </xdr:from>
    <xdr:to>
      <xdr:col>72</xdr:col>
      <xdr:colOff>38100</xdr:colOff>
      <xdr:row>78</xdr:row>
      <xdr:rowOff>64953</xdr:rowOff>
    </xdr:to>
    <xdr:sp macro="" textlink="">
      <xdr:nvSpPr>
        <xdr:cNvPr id="661" name="楕円 660"/>
        <xdr:cNvSpPr/>
      </xdr:nvSpPr>
      <xdr:spPr>
        <a:xfrm>
          <a:off x="13652500" y="1333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81480</xdr:rowOff>
    </xdr:from>
    <xdr:ext cx="469744" cy="259045"/>
    <xdr:sp macro="" textlink="">
      <xdr:nvSpPr>
        <xdr:cNvPr id="662" name="テキスト ボックス 661"/>
        <xdr:cNvSpPr txBox="1"/>
      </xdr:nvSpPr>
      <xdr:spPr>
        <a:xfrm>
          <a:off x="13468428" y="1311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65674</xdr:rowOff>
    </xdr:from>
    <xdr:to>
      <xdr:col>67</xdr:col>
      <xdr:colOff>101600</xdr:colOff>
      <xdr:row>78</xdr:row>
      <xdr:rowOff>167274</xdr:rowOff>
    </xdr:to>
    <xdr:sp macro="" textlink="">
      <xdr:nvSpPr>
        <xdr:cNvPr id="663" name="楕円 662"/>
        <xdr:cNvSpPr/>
      </xdr:nvSpPr>
      <xdr:spPr>
        <a:xfrm>
          <a:off x="12763500" y="1343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158401</xdr:rowOff>
    </xdr:from>
    <xdr:ext cx="378565" cy="259045"/>
    <xdr:sp macro="" textlink="">
      <xdr:nvSpPr>
        <xdr:cNvPr id="664" name="テキスト ボックス 663"/>
        <xdr:cNvSpPr txBox="1"/>
      </xdr:nvSpPr>
      <xdr:spPr>
        <a:xfrm>
          <a:off x="12625017" y="1353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6" name="直線コネクタ 67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7" name="テキスト ボックス 676"/>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8" name="直線コネクタ 67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9" name="テキスト ボックス 67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0" name="直線コネクタ 67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1" name="テキスト ボックス 68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4" name="直線コネクタ 68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5" name="テキスト ボックス 68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6" name="直線コネクタ 68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7" name="テキスト ボックス 686"/>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8" name="直線コネクタ 68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9" name="テキスト ボックス 688"/>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102696</xdr:rowOff>
    </xdr:from>
    <xdr:to>
      <xdr:col>85</xdr:col>
      <xdr:colOff>126364</xdr:colOff>
      <xdr:row>98</xdr:row>
      <xdr:rowOff>146214</xdr:rowOff>
    </xdr:to>
    <xdr:cxnSp macro="">
      <xdr:nvCxnSpPr>
        <xdr:cNvPr id="693" name="直線コネクタ 692"/>
        <xdr:cNvCxnSpPr/>
      </xdr:nvCxnSpPr>
      <xdr:spPr>
        <a:xfrm flipV="1">
          <a:off x="16317595" y="15533196"/>
          <a:ext cx="1269" cy="141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150041</xdr:rowOff>
    </xdr:from>
    <xdr:ext cx="534377" cy="259045"/>
    <xdr:sp macro="" textlink="">
      <xdr:nvSpPr>
        <xdr:cNvPr id="694" name="公債費最小値テキスト"/>
        <xdr:cNvSpPr txBox="1"/>
      </xdr:nvSpPr>
      <xdr:spPr>
        <a:xfrm>
          <a:off x="16370300"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146214</xdr:rowOff>
    </xdr:from>
    <xdr:to>
      <xdr:col>86</xdr:col>
      <xdr:colOff>25400</xdr:colOff>
      <xdr:row>98</xdr:row>
      <xdr:rowOff>146214</xdr:rowOff>
    </xdr:to>
    <xdr:cxnSp macro="">
      <xdr:nvCxnSpPr>
        <xdr:cNvPr id="695" name="直線コネクタ 694"/>
        <xdr:cNvCxnSpPr/>
      </xdr:nvCxnSpPr>
      <xdr:spPr>
        <a:xfrm>
          <a:off x="16230600" y="1694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49373</xdr:rowOff>
    </xdr:from>
    <xdr:ext cx="534377" cy="259045"/>
    <xdr:sp macro="" textlink="">
      <xdr:nvSpPr>
        <xdr:cNvPr id="696" name="公債費最大値テキスト"/>
        <xdr:cNvSpPr txBox="1"/>
      </xdr:nvSpPr>
      <xdr:spPr>
        <a:xfrm>
          <a:off x="16370300" y="153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102696</xdr:rowOff>
    </xdr:from>
    <xdr:to>
      <xdr:col>86</xdr:col>
      <xdr:colOff>25400</xdr:colOff>
      <xdr:row>90</xdr:row>
      <xdr:rowOff>102696</xdr:rowOff>
    </xdr:to>
    <xdr:cxnSp macro="">
      <xdr:nvCxnSpPr>
        <xdr:cNvPr id="697" name="直線コネクタ 696"/>
        <xdr:cNvCxnSpPr/>
      </xdr:nvCxnSpPr>
      <xdr:spPr>
        <a:xfrm>
          <a:off x="16230600" y="1553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20513</xdr:rowOff>
    </xdr:from>
    <xdr:to>
      <xdr:col>85</xdr:col>
      <xdr:colOff>127000</xdr:colOff>
      <xdr:row>94</xdr:row>
      <xdr:rowOff>38173</xdr:rowOff>
    </xdr:to>
    <xdr:cxnSp macro="">
      <xdr:nvCxnSpPr>
        <xdr:cNvPr id="698" name="直線コネクタ 697"/>
        <xdr:cNvCxnSpPr/>
      </xdr:nvCxnSpPr>
      <xdr:spPr>
        <a:xfrm flipV="1">
          <a:off x="15481300" y="16136813"/>
          <a:ext cx="838200" cy="1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140050</xdr:rowOff>
    </xdr:from>
    <xdr:ext cx="534377" cy="259045"/>
    <xdr:sp macro="" textlink="">
      <xdr:nvSpPr>
        <xdr:cNvPr id="699" name="公債費平均値テキスト"/>
        <xdr:cNvSpPr txBox="1"/>
      </xdr:nvSpPr>
      <xdr:spPr>
        <a:xfrm>
          <a:off x="16370300" y="16256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161623</xdr:rowOff>
    </xdr:from>
    <xdr:to>
      <xdr:col>85</xdr:col>
      <xdr:colOff>177800</xdr:colOff>
      <xdr:row>95</xdr:row>
      <xdr:rowOff>91773</xdr:rowOff>
    </xdr:to>
    <xdr:sp macro="" textlink="">
      <xdr:nvSpPr>
        <xdr:cNvPr id="700" name="フローチャート: 判断 699"/>
        <xdr:cNvSpPr/>
      </xdr:nvSpPr>
      <xdr:spPr>
        <a:xfrm>
          <a:off x="162687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38173</xdr:rowOff>
    </xdr:from>
    <xdr:to>
      <xdr:col>81</xdr:col>
      <xdr:colOff>50800</xdr:colOff>
      <xdr:row>94</xdr:row>
      <xdr:rowOff>50918</xdr:rowOff>
    </xdr:to>
    <xdr:cxnSp macro="">
      <xdr:nvCxnSpPr>
        <xdr:cNvPr id="701" name="直線コネクタ 700"/>
        <xdr:cNvCxnSpPr/>
      </xdr:nvCxnSpPr>
      <xdr:spPr>
        <a:xfrm flipV="1">
          <a:off x="14592300" y="16154473"/>
          <a:ext cx="889000" cy="1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10833</xdr:rowOff>
    </xdr:from>
    <xdr:to>
      <xdr:col>81</xdr:col>
      <xdr:colOff>101600</xdr:colOff>
      <xdr:row>95</xdr:row>
      <xdr:rowOff>112433</xdr:rowOff>
    </xdr:to>
    <xdr:sp macro="" textlink="">
      <xdr:nvSpPr>
        <xdr:cNvPr id="702" name="フローチャート: 判断 701"/>
        <xdr:cNvSpPr/>
      </xdr:nvSpPr>
      <xdr:spPr>
        <a:xfrm>
          <a:off x="15430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103560</xdr:rowOff>
    </xdr:from>
    <xdr:ext cx="534377" cy="259045"/>
    <xdr:sp macro="" textlink="">
      <xdr:nvSpPr>
        <xdr:cNvPr id="703" name="テキスト ボックス 702"/>
        <xdr:cNvSpPr txBox="1"/>
      </xdr:nvSpPr>
      <xdr:spPr>
        <a:xfrm>
          <a:off x="15214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50918</xdr:rowOff>
    </xdr:from>
    <xdr:to>
      <xdr:col>76</xdr:col>
      <xdr:colOff>114300</xdr:colOff>
      <xdr:row>94</xdr:row>
      <xdr:rowOff>83522</xdr:rowOff>
    </xdr:to>
    <xdr:cxnSp macro="">
      <xdr:nvCxnSpPr>
        <xdr:cNvPr id="704" name="直線コネクタ 703"/>
        <xdr:cNvCxnSpPr/>
      </xdr:nvCxnSpPr>
      <xdr:spPr>
        <a:xfrm flipV="1">
          <a:off x="13703300" y="16167218"/>
          <a:ext cx="889000" cy="3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162852</xdr:rowOff>
    </xdr:from>
    <xdr:to>
      <xdr:col>76</xdr:col>
      <xdr:colOff>165100</xdr:colOff>
      <xdr:row>95</xdr:row>
      <xdr:rowOff>93002</xdr:rowOff>
    </xdr:to>
    <xdr:sp macro="" textlink="">
      <xdr:nvSpPr>
        <xdr:cNvPr id="705" name="フローチャート: 判断 704"/>
        <xdr:cNvSpPr/>
      </xdr:nvSpPr>
      <xdr:spPr>
        <a:xfrm>
          <a:off x="14541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84129</xdr:rowOff>
    </xdr:from>
    <xdr:ext cx="534377" cy="259045"/>
    <xdr:sp macro="" textlink="">
      <xdr:nvSpPr>
        <xdr:cNvPr id="706" name="テキスト ボックス 705"/>
        <xdr:cNvSpPr txBox="1"/>
      </xdr:nvSpPr>
      <xdr:spPr>
        <a:xfrm>
          <a:off x="14325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83522</xdr:rowOff>
    </xdr:from>
    <xdr:to>
      <xdr:col>71</xdr:col>
      <xdr:colOff>177800</xdr:colOff>
      <xdr:row>94</xdr:row>
      <xdr:rowOff>94438</xdr:rowOff>
    </xdr:to>
    <xdr:cxnSp macro="">
      <xdr:nvCxnSpPr>
        <xdr:cNvPr id="707" name="直線コネクタ 706"/>
        <xdr:cNvCxnSpPr/>
      </xdr:nvCxnSpPr>
      <xdr:spPr>
        <a:xfrm flipV="1">
          <a:off x="12814300" y="16199822"/>
          <a:ext cx="8890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145793</xdr:rowOff>
    </xdr:from>
    <xdr:to>
      <xdr:col>72</xdr:col>
      <xdr:colOff>38100</xdr:colOff>
      <xdr:row>95</xdr:row>
      <xdr:rowOff>75943</xdr:rowOff>
    </xdr:to>
    <xdr:sp macro="" textlink="">
      <xdr:nvSpPr>
        <xdr:cNvPr id="708" name="フローチャート: 判断 707"/>
        <xdr:cNvSpPr/>
      </xdr:nvSpPr>
      <xdr:spPr>
        <a:xfrm>
          <a:off x="13652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67070</xdr:rowOff>
    </xdr:from>
    <xdr:ext cx="534377" cy="259045"/>
    <xdr:sp macro="" textlink="">
      <xdr:nvSpPr>
        <xdr:cNvPr id="709" name="テキスト ボックス 708"/>
        <xdr:cNvSpPr txBox="1"/>
      </xdr:nvSpPr>
      <xdr:spPr>
        <a:xfrm>
          <a:off x="13436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144765</xdr:rowOff>
    </xdr:from>
    <xdr:to>
      <xdr:col>67</xdr:col>
      <xdr:colOff>101600</xdr:colOff>
      <xdr:row>95</xdr:row>
      <xdr:rowOff>74915</xdr:rowOff>
    </xdr:to>
    <xdr:sp macro="" textlink="">
      <xdr:nvSpPr>
        <xdr:cNvPr id="710" name="フローチャート: 判断 709"/>
        <xdr:cNvSpPr/>
      </xdr:nvSpPr>
      <xdr:spPr>
        <a:xfrm>
          <a:off x="12763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66042</xdr:rowOff>
    </xdr:from>
    <xdr:ext cx="534377" cy="259045"/>
    <xdr:sp macro="" textlink="">
      <xdr:nvSpPr>
        <xdr:cNvPr id="711" name="テキスト ボックス 710"/>
        <xdr:cNvSpPr txBox="1"/>
      </xdr:nvSpPr>
      <xdr:spPr>
        <a:xfrm>
          <a:off x="12547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141163</xdr:rowOff>
    </xdr:from>
    <xdr:to>
      <xdr:col>85</xdr:col>
      <xdr:colOff>177800</xdr:colOff>
      <xdr:row>94</xdr:row>
      <xdr:rowOff>71313</xdr:rowOff>
    </xdr:to>
    <xdr:sp macro="" textlink="">
      <xdr:nvSpPr>
        <xdr:cNvPr id="717" name="楕円 716"/>
        <xdr:cNvSpPr/>
      </xdr:nvSpPr>
      <xdr:spPr>
        <a:xfrm>
          <a:off x="16268700" y="1608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164040</xdr:rowOff>
    </xdr:from>
    <xdr:ext cx="534377" cy="259045"/>
    <xdr:sp macro="" textlink="">
      <xdr:nvSpPr>
        <xdr:cNvPr id="718" name="公債費該当値テキスト"/>
        <xdr:cNvSpPr txBox="1"/>
      </xdr:nvSpPr>
      <xdr:spPr>
        <a:xfrm>
          <a:off x="16370300" y="1593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158823</xdr:rowOff>
    </xdr:from>
    <xdr:to>
      <xdr:col>81</xdr:col>
      <xdr:colOff>101600</xdr:colOff>
      <xdr:row>94</xdr:row>
      <xdr:rowOff>88973</xdr:rowOff>
    </xdr:to>
    <xdr:sp macro="" textlink="">
      <xdr:nvSpPr>
        <xdr:cNvPr id="719" name="楕円 718"/>
        <xdr:cNvSpPr/>
      </xdr:nvSpPr>
      <xdr:spPr>
        <a:xfrm>
          <a:off x="15430500" y="1610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105500</xdr:rowOff>
    </xdr:from>
    <xdr:ext cx="534377" cy="259045"/>
    <xdr:sp macro="" textlink="">
      <xdr:nvSpPr>
        <xdr:cNvPr id="720" name="テキスト ボックス 719"/>
        <xdr:cNvSpPr txBox="1"/>
      </xdr:nvSpPr>
      <xdr:spPr>
        <a:xfrm>
          <a:off x="15214111" y="1587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118</xdr:rowOff>
    </xdr:from>
    <xdr:to>
      <xdr:col>76</xdr:col>
      <xdr:colOff>165100</xdr:colOff>
      <xdr:row>94</xdr:row>
      <xdr:rowOff>101718</xdr:rowOff>
    </xdr:to>
    <xdr:sp macro="" textlink="">
      <xdr:nvSpPr>
        <xdr:cNvPr id="721" name="楕円 720"/>
        <xdr:cNvSpPr/>
      </xdr:nvSpPr>
      <xdr:spPr>
        <a:xfrm>
          <a:off x="14541500" y="1611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118245</xdr:rowOff>
    </xdr:from>
    <xdr:ext cx="534377" cy="259045"/>
    <xdr:sp macro="" textlink="">
      <xdr:nvSpPr>
        <xdr:cNvPr id="722" name="テキスト ボックス 721"/>
        <xdr:cNvSpPr txBox="1"/>
      </xdr:nvSpPr>
      <xdr:spPr>
        <a:xfrm>
          <a:off x="14325111" y="1589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32722</xdr:rowOff>
    </xdr:from>
    <xdr:to>
      <xdr:col>72</xdr:col>
      <xdr:colOff>38100</xdr:colOff>
      <xdr:row>94</xdr:row>
      <xdr:rowOff>134322</xdr:rowOff>
    </xdr:to>
    <xdr:sp macro="" textlink="">
      <xdr:nvSpPr>
        <xdr:cNvPr id="723" name="楕円 722"/>
        <xdr:cNvSpPr/>
      </xdr:nvSpPr>
      <xdr:spPr>
        <a:xfrm>
          <a:off x="13652500" y="1614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150849</xdr:rowOff>
    </xdr:from>
    <xdr:ext cx="534377" cy="259045"/>
    <xdr:sp macro="" textlink="">
      <xdr:nvSpPr>
        <xdr:cNvPr id="724" name="テキスト ボックス 723"/>
        <xdr:cNvSpPr txBox="1"/>
      </xdr:nvSpPr>
      <xdr:spPr>
        <a:xfrm>
          <a:off x="13436111" y="1592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43638</xdr:rowOff>
    </xdr:from>
    <xdr:to>
      <xdr:col>67</xdr:col>
      <xdr:colOff>101600</xdr:colOff>
      <xdr:row>94</xdr:row>
      <xdr:rowOff>145238</xdr:rowOff>
    </xdr:to>
    <xdr:sp macro="" textlink="">
      <xdr:nvSpPr>
        <xdr:cNvPr id="725" name="楕円 724"/>
        <xdr:cNvSpPr/>
      </xdr:nvSpPr>
      <xdr:spPr>
        <a:xfrm>
          <a:off x="12763500" y="1615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161765</xdr:rowOff>
    </xdr:from>
    <xdr:ext cx="534377" cy="259045"/>
    <xdr:sp macro="" textlink="">
      <xdr:nvSpPr>
        <xdr:cNvPr id="726" name="テキスト ボックス 725"/>
        <xdr:cNvSpPr txBox="1"/>
      </xdr:nvSpPr>
      <xdr:spPr>
        <a:xfrm>
          <a:off x="12547111" y="1593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123698</xdr:rowOff>
    </xdr:from>
    <xdr:to>
      <xdr:col>116</xdr:col>
      <xdr:colOff>62864</xdr:colOff>
      <xdr:row>39</xdr:row>
      <xdr:rowOff>44450</xdr:rowOff>
    </xdr:to>
    <xdr:cxnSp macro="">
      <xdr:nvCxnSpPr>
        <xdr:cNvPr id="750" name="直線コネクタ 749"/>
        <xdr:cNvCxnSpPr/>
      </xdr:nvCxnSpPr>
      <xdr:spPr>
        <a:xfrm flipV="1">
          <a:off x="22159595" y="5267198"/>
          <a:ext cx="1269"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70375</xdr:rowOff>
    </xdr:from>
    <xdr:ext cx="469744" cy="259045"/>
    <xdr:sp macro="" textlink="">
      <xdr:nvSpPr>
        <xdr:cNvPr id="753" name="諸支出金最大値テキスト"/>
        <xdr:cNvSpPr txBox="1"/>
      </xdr:nvSpPr>
      <xdr:spPr>
        <a:xfrm>
          <a:off x="22212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123698</xdr:rowOff>
    </xdr:from>
    <xdr:to>
      <xdr:col>116</xdr:col>
      <xdr:colOff>152400</xdr:colOff>
      <xdr:row>30</xdr:row>
      <xdr:rowOff>123698</xdr:rowOff>
    </xdr:to>
    <xdr:cxnSp macro="">
      <xdr:nvCxnSpPr>
        <xdr:cNvPr id="754" name="直線コネクタ 753"/>
        <xdr:cNvCxnSpPr/>
      </xdr:nvCxnSpPr>
      <xdr:spPr>
        <a:xfrm>
          <a:off x="22072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77868</xdr:rowOff>
    </xdr:from>
    <xdr:ext cx="378565" cy="259045"/>
    <xdr:sp macro="" textlink="">
      <xdr:nvSpPr>
        <xdr:cNvPr id="756" name="諸支出金平均値テキスト"/>
        <xdr:cNvSpPr txBox="1"/>
      </xdr:nvSpPr>
      <xdr:spPr>
        <a:xfrm>
          <a:off x="22212300" y="642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54991</xdr:rowOff>
    </xdr:from>
    <xdr:to>
      <xdr:col>116</xdr:col>
      <xdr:colOff>114300</xdr:colOff>
      <xdr:row>38</xdr:row>
      <xdr:rowOff>156591</xdr:rowOff>
    </xdr:to>
    <xdr:sp macro="" textlink="">
      <xdr:nvSpPr>
        <xdr:cNvPr id="757" name="フローチャート: 判断 756"/>
        <xdr:cNvSpPr/>
      </xdr:nvSpPr>
      <xdr:spPr>
        <a:xfrm>
          <a:off x="221107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57658</xdr:rowOff>
    </xdr:from>
    <xdr:to>
      <xdr:col>112</xdr:col>
      <xdr:colOff>38100</xdr:colOff>
      <xdr:row>38</xdr:row>
      <xdr:rowOff>159258</xdr:rowOff>
    </xdr:to>
    <xdr:sp macro="" textlink="">
      <xdr:nvSpPr>
        <xdr:cNvPr id="759" name="フローチャート: 判断 758"/>
        <xdr:cNvSpPr/>
      </xdr:nvSpPr>
      <xdr:spPr>
        <a:xfrm>
          <a:off x="21272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4335</xdr:rowOff>
    </xdr:from>
    <xdr:ext cx="378565" cy="259045"/>
    <xdr:sp macro="" textlink="">
      <xdr:nvSpPr>
        <xdr:cNvPr id="760" name="テキスト ボックス 759"/>
        <xdr:cNvSpPr txBox="1"/>
      </xdr:nvSpPr>
      <xdr:spPr>
        <a:xfrm>
          <a:off x="21134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81661</xdr:rowOff>
    </xdr:from>
    <xdr:to>
      <xdr:col>107</xdr:col>
      <xdr:colOff>101600</xdr:colOff>
      <xdr:row>39</xdr:row>
      <xdr:rowOff>11811</xdr:rowOff>
    </xdr:to>
    <xdr:sp macro="" textlink="">
      <xdr:nvSpPr>
        <xdr:cNvPr id="762" name="フローチャート: 判断 761"/>
        <xdr:cNvSpPr/>
      </xdr:nvSpPr>
      <xdr:spPr>
        <a:xfrm>
          <a:off x="20383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28338</xdr:rowOff>
    </xdr:from>
    <xdr:ext cx="378565" cy="259045"/>
    <xdr:sp macro="" textlink="">
      <xdr:nvSpPr>
        <xdr:cNvPr id="763" name="テキスト ボックス 762"/>
        <xdr:cNvSpPr txBox="1"/>
      </xdr:nvSpPr>
      <xdr:spPr>
        <a:xfrm>
          <a:off x="20245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53848</xdr:rowOff>
    </xdr:from>
    <xdr:to>
      <xdr:col>102</xdr:col>
      <xdr:colOff>165100</xdr:colOff>
      <xdr:row>38</xdr:row>
      <xdr:rowOff>155448</xdr:rowOff>
    </xdr:to>
    <xdr:sp macro="" textlink="">
      <xdr:nvSpPr>
        <xdr:cNvPr id="765" name="フローチャート: 判断 764"/>
        <xdr:cNvSpPr/>
      </xdr:nvSpPr>
      <xdr:spPr>
        <a:xfrm>
          <a:off x="19494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525</xdr:rowOff>
    </xdr:from>
    <xdr:ext cx="378565" cy="259045"/>
    <xdr:sp macro="" textlink="">
      <xdr:nvSpPr>
        <xdr:cNvPr id="766" name="テキスト ボックス 765"/>
        <xdr:cNvSpPr txBox="1"/>
      </xdr:nvSpPr>
      <xdr:spPr>
        <a:xfrm>
          <a:off x="19356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67" name="フローチャート: 判断 766"/>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115587</xdr:rowOff>
    </xdr:from>
    <xdr:ext cx="378565" cy="259045"/>
    <xdr:sp macro="" textlink="">
      <xdr:nvSpPr>
        <xdr:cNvPr id="768" name="テキスト ボックス 767"/>
        <xdr:cNvSpPr txBox="1"/>
      </xdr:nvSpPr>
      <xdr:spPr>
        <a:xfrm>
          <a:off x="18467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5"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55,664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円で減少しており、特別定額給付金事業の皆減がその主な要因である。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45,033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円で増加しており、ワクチン接種事業やコロナ感染症対応経費の増がその主な要因である。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31,857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円で増加しており、中小企業緊急経営支援資金預託金や中小企業事業継続支援事業の増がその主な要因である。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45,373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円で減少しており、教育</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ICT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活用事業や小学校増改築事業の減少がその主な要因である。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標準財政規模に対する実質単年度収支の割合は前年度から改善している。基金統廃合により既存基金の一部を財政調整基金に積立てたことが主な要因である。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進行する人口減少・少子化の問題等により厳しさを増す財政環境に対応するため、ＩＣＴ技術を活用した事務の効率化や公共施設管理の最適化などの歳出削減策や、市税収納率向上対策・受益者負担の見直し等の歳入確保対策に取り組み、歳出・歳入の両面から、持続可能な財政運営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連結実質赤字比率はない。令和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年度は下水道事業会計において、一時借入金が大きく減少したことや現金・預金の減による流動負債の減少により黒字額が大きく減少している。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x14ac:dyDescent="0.2">
      <c r="B2" s="179" t="s">
        <v>81</v>
      </c>
      <c r="C2" s="179"/>
      <c r="D2" s="180"/>
    </row>
    <row r="3" spans="1:119" ht="18.75" customHeight="1" thickBot="1" x14ac:dyDescent="0.2">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15">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158053036</v>
      </c>
      <c r="BO4" s="488"/>
      <c r="BP4" s="488"/>
      <c r="BQ4" s="488"/>
      <c r="BR4" s="488"/>
      <c r="BS4" s="488"/>
      <c r="BT4" s="488"/>
      <c r="BU4" s="489"/>
      <c r="BV4" s="487">
        <v>170672465</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1.3</v>
      </c>
      <c r="CU4" s="628"/>
      <c r="CV4" s="628"/>
      <c r="CW4" s="628"/>
      <c r="CX4" s="628"/>
      <c r="CY4" s="628"/>
      <c r="CZ4" s="628"/>
      <c r="DA4" s="629"/>
      <c r="DB4" s="627">
        <v>1.4</v>
      </c>
      <c r="DC4" s="628"/>
      <c r="DD4" s="628"/>
      <c r="DE4" s="628"/>
      <c r="DF4" s="628"/>
      <c r="DG4" s="628"/>
      <c r="DH4" s="628"/>
      <c r="DI4" s="629"/>
    </row>
    <row r="5" spans="1:119" ht="18.75" customHeight="1" x14ac:dyDescent="0.15">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156685656</v>
      </c>
      <c r="BO5" s="459"/>
      <c r="BP5" s="459"/>
      <c r="BQ5" s="459"/>
      <c r="BR5" s="459"/>
      <c r="BS5" s="459"/>
      <c r="BT5" s="459"/>
      <c r="BU5" s="460"/>
      <c r="BV5" s="458">
        <v>169092024</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93</v>
      </c>
      <c r="CU5" s="456"/>
      <c r="CV5" s="456"/>
      <c r="CW5" s="456"/>
      <c r="CX5" s="456"/>
      <c r="CY5" s="456"/>
      <c r="CZ5" s="456"/>
      <c r="DA5" s="457"/>
      <c r="DB5" s="455">
        <v>96.5</v>
      </c>
      <c r="DC5" s="456"/>
      <c r="DD5" s="456"/>
      <c r="DE5" s="456"/>
      <c r="DF5" s="456"/>
      <c r="DG5" s="456"/>
      <c r="DH5" s="456"/>
      <c r="DI5" s="457"/>
    </row>
    <row r="6" spans="1:119" ht="18.75" customHeight="1" x14ac:dyDescent="0.15">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1367380</v>
      </c>
      <c r="BO6" s="459"/>
      <c r="BP6" s="459"/>
      <c r="BQ6" s="459"/>
      <c r="BR6" s="459"/>
      <c r="BS6" s="459"/>
      <c r="BT6" s="459"/>
      <c r="BU6" s="460"/>
      <c r="BV6" s="458">
        <v>1580441</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98.6</v>
      </c>
      <c r="CU6" s="602"/>
      <c r="CV6" s="602"/>
      <c r="CW6" s="602"/>
      <c r="CX6" s="602"/>
      <c r="CY6" s="602"/>
      <c r="CZ6" s="602"/>
      <c r="DA6" s="603"/>
      <c r="DB6" s="601">
        <v>102.9</v>
      </c>
      <c r="DC6" s="602"/>
      <c r="DD6" s="602"/>
      <c r="DE6" s="602"/>
      <c r="DF6" s="602"/>
      <c r="DG6" s="602"/>
      <c r="DH6" s="602"/>
      <c r="DI6" s="603"/>
    </row>
    <row r="7" spans="1:119" ht="18.75" customHeight="1" x14ac:dyDescent="0.15">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105</v>
      </c>
      <c r="AV7" s="517"/>
      <c r="AW7" s="517"/>
      <c r="AX7" s="517"/>
      <c r="AY7" s="472" t="s">
        <v>106</v>
      </c>
      <c r="AZ7" s="473"/>
      <c r="BA7" s="473"/>
      <c r="BB7" s="473"/>
      <c r="BC7" s="473"/>
      <c r="BD7" s="473"/>
      <c r="BE7" s="473"/>
      <c r="BF7" s="473"/>
      <c r="BG7" s="473"/>
      <c r="BH7" s="473"/>
      <c r="BI7" s="473"/>
      <c r="BJ7" s="473"/>
      <c r="BK7" s="473"/>
      <c r="BL7" s="473"/>
      <c r="BM7" s="474"/>
      <c r="BN7" s="458">
        <v>371734</v>
      </c>
      <c r="BO7" s="459"/>
      <c r="BP7" s="459"/>
      <c r="BQ7" s="459"/>
      <c r="BR7" s="459"/>
      <c r="BS7" s="459"/>
      <c r="BT7" s="459"/>
      <c r="BU7" s="460"/>
      <c r="BV7" s="458">
        <v>591289</v>
      </c>
      <c r="BW7" s="459"/>
      <c r="BX7" s="459"/>
      <c r="BY7" s="459"/>
      <c r="BZ7" s="459"/>
      <c r="CA7" s="459"/>
      <c r="CB7" s="459"/>
      <c r="CC7" s="460"/>
      <c r="CD7" s="498" t="s">
        <v>107</v>
      </c>
      <c r="CE7" s="418"/>
      <c r="CF7" s="418"/>
      <c r="CG7" s="418"/>
      <c r="CH7" s="418"/>
      <c r="CI7" s="418"/>
      <c r="CJ7" s="418"/>
      <c r="CK7" s="418"/>
      <c r="CL7" s="418"/>
      <c r="CM7" s="418"/>
      <c r="CN7" s="418"/>
      <c r="CO7" s="418"/>
      <c r="CP7" s="418"/>
      <c r="CQ7" s="418"/>
      <c r="CR7" s="418"/>
      <c r="CS7" s="499"/>
      <c r="CT7" s="458">
        <v>73754152</v>
      </c>
      <c r="CU7" s="459"/>
      <c r="CV7" s="459"/>
      <c r="CW7" s="459"/>
      <c r="CX7" s="459"/>
      <c r="CY7" s="459"/>
      <c r="CZ7" s="459"/>
      <c r="DA7" s="460"/>
      <c r="DB7" s="458">
        <v>70294508</v>
      </c>
      <c r="DC7" s="459"/>
      <c r="DD7" s="459"/>
      <c r="DE7" s="459"/>
      <c r="DF7" s="459"/>
      <c r="DG7" s="459"/>
      <c r="DH7" s="459"/>
      <c r="DI7" s="460"/>
    </row>
    <row r="8" spans="1:119" ht="18.75" customHeight="1" thickBot="1" x14ac:dyDescent="0.2">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108</v>
      </c>
      <c r="AN8" s="415"/>
      <c r="AO8" s="415"/>
      <c r="AP8" s="415"/>
      <c r="AQ8" s="415"/>
      <c r="AR8" s="415"/>
      <c r="AS8" s="415"/>
      <c r="AT8" s="416"/>
      <c r="AU8" s="516" t="s">
        <v>94</v>
      </c>
      <c r="AV8" s="517"/>
      <c r="AW8" s="517"/>
      <c r="AX8" s="517"/>
      <c r="AY8" s="472" t="s">
        <v>109</v>
      </c>
      <c r="AZ8" s="473"/>
      <c r="BA8" s="473"/>
      <c r="BB8" s="473"/>
      <c r="BC8" s="473"/>
      <c r="BD8" s="473"/>
      <c r="BE8" s="473"/>
      <c r="BF8" s="473"/>
      <c r="BG8" s="473"/>
      <c r="BH8" s="473"/>
      <c r="BI8" s="473"/>
      <c r="BJ8" s="473"/>
      <c r="BK8" s="473"/>
      <c r="BL8" s="473"/>
      <c r="BM8" s="474"/>
      <c r="BN8" s="458">
        <v>995646</v>
      </c>
      <c r="BO8" s="459"/>
      <c r="BP8" s="459"/>
      <c r="BQ8" s="459"/>
      <c r="BR8" s="459"/>
      <c r="BS8" s="459"/>
      <c r="BT8" s="459"/>
      <c r="BU8" s="460"/>
      <c r="BV8" s="458">
        <v>989152</v>
      </c>
      <c r="BW8" s="459"/>
      <c r="BX8" s="459"/>
      <c r="BY8" s="459"/>
      <c r="BZ8" s="459"/>
      <c r="CA8" s="459"/>
      <c r="CB8" s="459"/>
      <c r="CC8" s="460"/>
      <c r="CD8" s="498" t="s">
        <v>110</v>
      </c>
      <c r="CE8" s="418"/>
      <c r="CF8" s="418"/>
      <c r="CG8" s="418"/>
      <c r="CH8" s="418"/>
      <c r="CI8" s="418"/>
      <c r="CJ8" s="418"/>
      <c r="CK8" s="418"/>
      <c r="CL8" s="418"/>
      <c r="CM8" s="418"/>
      <c r="CN8" s="418"/>
      <c r="CO8" s="418"/>
      <c r="CP8" s="418"/>
      <c r="CQ8" s="418"/>
      <c r="CR8" s="418"/>
      <c r="CS8" s="499"/>
      <c r="CT8" s="561">
        <v>0.66</v>
      </c>
      <c r="CU8" s="562"/>
      <c r="CV8" s="562"/>
      <c r="CW8" s="562"/>
      <c r="CX8" s="562"/>
      <c r="CY8" s="562"/>
      <c r="CZ8" s="562"/>
      <c r="DA8" s="563"/>
      <c r="DB8" s="561">
        <v>0.67</v>
      </c>
      <c r="DC8" s="562"/>
      <c r="DD8" s="562"/>
      <c r="DE8" s="562"/>
      <c r="DF8" s="562"/>
      <c r="DG8" s="562"/>
      <c r="DH8" s="562"/>
      <c r="DI8" s="563"/>
    </row>
    <row r="9" spans="1:119" ht="18.75" customHeight="1" thickBot="1" x14ac:dyDescent="0.2">
      <c r="A9" s="178"/>
      <c r="B9" s="590" t="s">
        <v>111</v>
      </c>
      <c r="C9" s="591"/>
      <c r="D9" s="591"/>
      <c r="E9" s="591"/>
      <c r="F9" s="591"/>
      <c r="G9" s="591"/>
      <c r="H9" s="591"/>
      <c r="I9" s="591"/>
      <c r="J9" s="591"/>
      <c r="K9" s="509"/>
      <c r="L9" s="592" t="s">
        <v>112</v>
      </c>
      <c r="M9" s="593"/>
      <c r="N9" s="593"/>
      <c r="O9" s="593"/>
      <c r="P9" s="593"/>
      <c r="Q9" s="594"/>
      <c r="R9" s="595">
        <v>303316</v>
      </c>
      <c r="S9" s="596"/>
      <c r="T9" s="596"/>
      <c r="U9" s="596"/>
      <c r="V9" s="597"/>
      <c r="W9" s="527" t="s">
        <v>113</v>
      </c>
      <c r="X9" s="528"/>
      <c r="Y9" s="528"/>
      <c r="Z9" s="528"/>
      <c r="AA9" s="528"/>
      <c r="AB9" s="528"/>
      <c r="AC9" s="528"/>
      <c r="AD9" s="528"/>
      <c r="AE9" s="528"/>
      <c r="AF9" s="528"/>
      <c r="AG9" s="528"/>
      <c r="AH9" s="528"/>
      <c r="AI9" s="528"/>
      <c r="AJ9" s="528"/>
      <c r="AK9" s="528"/>
      <c r="AL9" s="598"/>
      <c r="AM9" s="515" t="s">
        <v>114</v>
      </c>
      <c r="AN9" s="415"/>
      <c r="AO9" s="415"/>
      <c r="AP9" s="415"/>
      <c r="AQ9" s="415"/>
      <c r="AR9" s="415"/>
      <c r="AS9" s="415"/>
      <c r="AT9" s="416"/>
      <c r="AU9" s="516" t="s">
        <v>94</v>
      </c>
      <c r="AV9" s="517"/>
      <c r="AW9" s="517"/>
      <c r="AX9" s="517"/>
      <c r="AY9" s="472" t="s">
        <v>115</v>
      </c>
      <c r="AZ9" s="473"/>
      <c r="BA9" s="473"/>
      <c r="BB9" s="473"/>
      <c r="BC9" s="473"/>
      <c r="BD9" s="473"/>
      <c r="BE9" s="473"/>
      <c r="BF9" s="473"/>
      <c r="BG9" s="473"/>
      <c r="BH9" s="473"/>
      <c r="BI9" s="473"/>
      <c r="BJ9" s="473"/>
      <c r="BK9" s="473"/>
      <c r="BL9" s="473"/>
      <c r="BM9" s="474"/>
      <c r="BN9" s="458">
        <v>6494</v>
      </c>
      <c r="BO9" s="459"/>
      <c r="BP9" s="459"/>
      <c r="BQ9" s="459"/>
      <c r="BR9" s="459"/>
      <c r="BS9" s="459"/>
      <c r="BT9" s="459"/>
      <c r="BU9" s="460"/>
      <c r="BV9" s="458">
        <v>136482</v>
      </c>
      <c r="BW9" s="459"/>
      <c r="BX9" s="459"/>
      <c r="BY9" s="459"/>
      <c r="BZ9" s="459"/>
      <c r="CA9" s="459"/>
      <c r="CB9" s="459"/>
      <c r="CC9" s="460"/>
      <c r="CD9" s="498" t="s">
        <v>116</v>
      </c>
      <c r="CE9" s="418"/>
      <c r="CF9" s="418"/>
      <c r="CG9" s="418"/>
      <c r="CH9" s="418"/>
      <c r="CI9" s="418"/>
      <c r="CJ9" s="418"/>
      <c r="CK9" s="418"/>
      <c r="CL9" s="418"/>
      <c r="CM9" s="418"/>
      <c r="CN9" s="418"/>
      <c r="CO9" s="418"/>
      <c r="CP9" s="418"/>
      <c r="CQ9" s="418"/>
      <c r="CR9" s="418"/>
      <c r="CS9" s="499"/>
      <c r="CT9" s="455">
        <v>15</v>
      </c>
      <c r="CU9" s="456"/>
      <c r="CV9" s="456"/>
      <c r="CW9" s="456"/>
      <c r="CX9" s="456"/>
      <c r="CY9" s="456"/>
      <c r="CZ9" s="456"/>
      <c r="DA9" s="457"/>
      <c r="DB9" s="455">
        <v>16.2</v>
      </c>
      <c r="DC9" s="456"/>
      <c r="DD9" s="456"/>
      <c r="DE9" s="456"/>
      <c r="DF9" s="456"/>
      <c r="DG9" s="456"/>
      <c r="DH9" s="456"/>
      <c r="DI9" s="457"/>
    </row>
    <row r="10" spans="1:119" ht="18.75" customHeight="1" thickBot="1" x14ac:dyDescent="0.2">
      <c r="A10" s="178"/>
      <c r="B10" s="590"/>
      <c r="C10" s="591"/>
      <c r="D10" s="591"/>
      <c r="E10" s="591"/>
      <c r="F10" s="591"/>
      <c r="G10" s="591"/>
      <c r="H10" s="591"/>
      <c r="I10" s="591"/>
      <c r="J10" s="591"/>
      <c r="K10" s="509"/>
      <c r="L10" s="414" t="s">
        <v>117</v>
      </c>
      <c r="M10" s="415"/>
      <c r="N10" s="415"/>
      <c r="O10" s="415"/>
      <c r="P10" s="415"/>
      <c r="Q10" s="416"/>
      <c r="R10" s="411">
        <v>304552</v>
      </c>
      <c r="S10" s="412"/>
      <c r="T10" s="412"/>
      <c r="U10" s="412"/>
      <c r="V10" s="471"/>
      <c r="W10" s="599"/>
      <c r="X10" s="409"/>
      <c r="Y10" s="409"/>
      <c r="Z10" s="409"/>
      <c r="AA10" s="409"/>
      <c r="AB10" s="409"/>
      <c r="AC10" s="409"/>
      <c r="AD10" s="409"/>
      <c r="AE10" s="409"/>
      <c r="AF10" s="409"/>
      <c r="AG10" s="409"/>
      <c r="AH10" s="409"/>
      <c r="AI10" s="409"/>
      <c r="AJ10" s="409"/>
      <c r="AK10" s="409"/>
      <c r="AL10" s="600"/>
      <c r="AM10" s="515" t="s">
        <v>118</v>
      </c>
      <c r="AN10" s="415"/>
      <c r="AO10" s="415"/>
      <c r="AP10" s="415"/>
      <c r="AQ10" s="415"/>
      <c r="AR10" s="415"/>
      <c r="AS10" s="415"/>
      <c r="AT10" s="416"/>
      <c r="AU10" s="516" t="s">
        <v>94</v>
      </c>
      <c r="AV10" s="517"/>
      <c r="AW10" s="517"/>
      <c r="AX10" s="517"/>
      <c r="AY10" s="472" t="s">
        <v>119</v>
      </c>
      <c r="AZ10" s="473"/>
      <c r="BA10" s="473"/>
      <c r="BB10" s="473"/>
      <c r="BC10" s="473"/>
      <c r="BD10" s="473"/>
      <c r="BE10" s="473"/>
      <c r="BF10" s="473"/>
      <c r="BG10" s="473"/>
      <c r="BH10" s="473"/>
      <c r="BI10" s="473"/>
      <c r="BJ10" s="473"/>
      <c r="BK10" s="473"/>
      <c r="BL10" s="473"/>
      <c r="BM10" s="474"/>
      <c r="BN10" s="458">
        <v>895073</v>
      </c>
      <c r="BO10" s="459"/>
      <c r="BP10" s="459"/>
      <c r="BQ10" s="459"/>
      <c r="BR10" s="459"/>
      <c r="BS10" s="459"/>
      <c r="BT10" s="459"/>
      <c r="BU10" s="460"/>
      <c r="BV10" s="458">
        <v>66401</v>
      </c>
      <c r="BW10" s="459"/>
      <c r="BX10" s="459"/>
      <c r="BY10" s="459"/>
      <c r="BZ10" s="459"/>
      <c r="CA10" s="459"/>
      <c r="CB10" s="459"/>
      <c r="CC10" s="460"/>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0"/>
      <c r="C11" s="591"/>
      <c r="D11" s="591"/>
      <c r="E11" s="591"/>
      <c r="F11" s="591"/>
      <c r="G11" s="591"/>
      <c r="H11" s="591"/>
      <c r="I11" s="591"/>
      <c r="J11" s="591"/>
      <c r="K11" s="509"/>
      <c r="L11" s="419" t="s">
        <v>121</v>
      </c>
      <c r="M11" s="420"/>
      <c r="N11" s="420"/>
      <c r="O11" s="420"/>
      <c r="P11" s="420"/>
      <c r="Q11" s="421"/>
      <c r="R11" s="587" t="s">
        <v>122</v>
      </c>
      <c r="S11" s="588"/>
      <c r="T11" s="588"/>
      <c r="U11" s="588"/>
      <c r="V11" s="589"/>
      <c r="W11" s="599"/>
      <c r="X11" s="409"/>
      <c r="Y11" s="409"/>
      <c r="Z11" s="409"/>
      <c r="AA11" s="409"/>
      <c r="AB11" s="409"/>
      <c r="AC11" s="409"/>
      <c r="AD11" s="409"/>
      <c r="AE11" s="409"/>
      <c r="AF11" s="409"/>
      <c r="AG11" s="409"/>
      <c r="AH11" s="409"/>
      <c r="AI11" s="409"/>
      <c r="AJ11" s="409"/>
      <c r="AK11" s="409"/>
      <c r="AL11" s="600"/>
      <c r="AM11" s="515" t="s">
        <v>123</v>
      </c>
      <c r="AN11" s="415"/>
      <c r="AO11" s="415"/>
      <c r="AP11" s="415"/>
      <c r="AQ11" s="415"/>
      <c r="AR11" s="415"/>
      <c r="AS11" s="415"/>
      <c r="AT11" s="416"/>
      <c r="AU11" s="516" t="s">
        <v>124</v>
      </c>
      <c r="AV11" s="517"/>
      <c r="AW11" s="517"/>
      <c r="AX11" s="517"/>
      <c r="AY11" s="472" t="s">
        <v>125</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126</v>
      </c>
      <c r="CE11" s="418"/>
      <c r="CF11" s="418"/>
      <c r="CG11" s="418"/>
      <c r="CH11" s="418"/>
      <c r="CI11" s="418"/>
      <c r="CJ11" s="418"/>
      <c r="CK11" s="418"/>
      <c r="CL11" s="418"/>
      <c r="CM11" s="418"/>
      <c r="CN11" s="418"/>
      <c r="CO11" s="418"/>
      <c r="CP11" s="418"/>
      <c r="CQ11" s="418"/>
      <c r="CR11" s="418"/>
      <c r="CS11" s="499"/>
      <c r="CT11" s="561" t="s">
        <v>127</v>
      </c>
      <c r="CU11" s="562"/>
      <c r="CV11" s="562"/>
      <c r="CW11" s="562"/>
      <c r="CX11" s="562"/>
      <c r="CY11" s="562"/>
      <c r="CZ11" s="562"/>
      <c r="DA11" s="563"/>
      <c r="DB11" s="561" t="s">
        <v>128</v>
      </c>
      <c r="DC11" s="562"/>
      <c r="DD11" s="562"/>
      <c r="DE11" s="562"/>
      <c r="DF11" s="562"/>
      <c r="DG11" s="562"/>
      <c r="DH11" s="562"/>
      <c r="DI11" s="563"/>
    </row>
    <row r="12" spans="1:119" ht="18.75" customHeight="1" x14ac:dyDescent="0.15">
      <c r="A12" s="178"/>
      <c r="B12" s="564" t="s">
        <v>129</v>
      </c>
      <c r="C12" s="565"/>
      <c r="D12" s="565"/>
      <c r="E12" s="565"/>
      <c r="F12" s="565"/>
      <c r="G12" s="565"/>
      <c r="H12" s="565"/>
      <c r="I12" s="565"/>
      <c r="J12" s="565"/>
      <c r="K12" s="566"/>
      <c r="L12" s="573" t="s">
        <v>130</v>
      </c>
      <c r="M12" s="574"/>
      <c r="N12" s="574"/>
      <c r="O12" s="574"/>
      <c r="P12" s="574"/>
      <c r="Q12" s="575"/>
      <c r="R12" s="576">
        <v>303052</v>
      </c>
      <c r="S12" s="577"/>
      <c r="T12" s="577"/>
      <c r="U12" s="577"/>
      <c r="V12" s="578"/>
      <c r="W12" s="579" t="s">
        <v>1</v>
      </c>
      <c r="X12" s="517"/>
      <c r="Y12" s="517"/>
      <c r="Z12" s="517"/>
      <c r="AA12" s="517"/>
      <c r="AB12" s="580"/>
      <c r="AC12" s="581" t="s">
        <v>131</v>
      </c>
      <c r="AD12" s="582"/>
      <c r="AE12" s="582"/>
      <c r="AF12" s="582"/>
      <c r="AG12" s="583"/>
      <c r="AH12" s="581" t="s">
        <v>132</v>
      </c>
      <c r="AI12" s="582"/>
      <c r="AJ12" s="582"/>
      <c r="AK12" s="582"/>
      <c r="AL12" s="584"/>
      <c r="AM12" s="515" t="s">
        <v>133</v>
      </c>
      <c r="AN12" s="415"/>
      <c r="AO12" s="415"/>
      <c r="AP12" s="415"/>
      <c r="AQ12" s="415"/>
      <c r="AR12" s="415"/>
      <c r="AS12" s="415"/>
      <c r="AT12" s="416"/>
      <c r="AU12" s="516" t="s">
        <v>134</v>
      </c>
      <c r="AV12" s="517"/>
      <c r="AW12" s="517"/>
      <c r="AX12" s="517"/>
      <c r="AY12" s="472" t="s">
        <v>135</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0</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137</v>
      </c>
      <c r="CU12" s="562"/>
      <c r="CV12" s="562"/>
      <c r="CW12" s="562"/>
      <c r="CX12" s="562"/>
      <c r="CY12" s="562"/>
      <c r="CZ12" s="562"/>
      <c r="DA12" s="563"/>
      <c r="DB12" s="561" t="s">
        <v>127</v>
      </c>
      <c r="DC12" s="562"/>
      <c r="DD12" s="562"/>
      <c r="DE12" s="562"/>
      <c r="DF12" s="562"/>
      <c r="DG12" s="562"/>
      <c r="DH12" s="562"/>
      <c r="DI12" s="563"/>
    </row>
    <row r="13" spans="1:119" ht="18.75" customHeight="1" x14ac:dyDescent="0.15">
      <c r="A13" s="178"/>
      <c r="B13" s="567"/>
      <c r="C13" s="568"/>
      <c r="D13" s="568"/>
      <c r="E13" s="568"/>
      <c r="F13" s="568"/>
      <c r="G13" s="568"/>
      <c r="H13" s="568"/>
      <c r="I13" s="568"/>
      <c r="J13" s="568"/>
      <c r="K13" s="569"/>
      <c r="L13" s="187"/>
      <c r="M13" s="542" t="s">
        <v>138</v>
      </c>
      <c r="N13" s="543"/>
      <c r="O13" s="543"/>
      <c r="P13" s="543"/>
      <c r="Q13" s="544"/>
      <c r="R13" s="545">
        <v>298897</v>
      </c>
      <c r="S13" s="546"/>
      <c r="T13" s="546"/>
      <c r="U13" s="546"/>
      <c r="V13" s="547"/>
      <c r="W13" s="548" t="s">
        <v>139</v>
      </c>
      <c r="X13" s="444"/>
      <c r="Y13" s="444"/>
      <c r="Z13" s="444"/>
      <c r="AA13" s="444"/>
      <c r="AB13" s="445"/>
      <c r="AC13" s="411">
        <v>7155</v>
      </c>
      <c r="AD13" s="412"/>
      <c r="AE13" s="412"/>
      <c r="AF13" s="412"/>
      <c r="AG13" s="413"/>
      <c r="AH13" s="411">
        <v>7769</v>
      </c>
      <c r="AI13" s="412"/>
      <c r="AJ13" s="412"/>
      <c r="AK13" s="412"/>
      <c r="AL13" s="471"/>
      <c r="AM13" s="515" t="s">
        <v>140</v>
      </c>
      <c r="AN13" s="415"/>
      <c r="AO13" s="415"/>
      <c r="AP13" s="415"/>
      <c r="AQ13" s="415"/>
      <c r="AR13" s="415"/>
      <c r="AS13" s="415"/>
      <c r="AT13" s="416"/>
      <c r="AU13" s="516" t="s">
        <v>141</v>
      </c>
      <c r="AV13" s="517"/>
      <c r="AW13" s="517"/>
      <c r="AX13" s="517"/>
      <c r="AY13" s="472" t="s">
        <v>142</v>
      </c>
      <c r="AZ13" s="473"/>
      <c r="BA13" s="473"/>
      <c r="BB13" s="473"/>
      <c r="BC13" s="473"/>
      <c r="BD13" s="473"/>
      <c r="BE13" s="473"/>
      <c r="BF13" s="473"/>
      <c r="BG13" s="473"/>
      <c r="BH13" s="473"/>
      <c r="BI13" s="473"/>
      <c r="BJ13" s="473"/>
      <c r="BK13" s="473"/>
      <c r="BL13" s="473"/>
      <c r="BM13" s="474"/>
      <c r="BN13" s="458">
        <v>901567</v>
      </c>
      <c r="BO13" s="459"/>
      <c r="BP13" s="459"/>
      <c r="BQ13" s="459"/>
      <c r="BR13" s="459"/>
      <c r="BS13" s="459"/>
      <c r="BT13" s="459"/>
      <c r="BU13" s="460"/>
      <c r="BV13" s="458">
        <v>202883</v>
      </c>
      <c r="BW13" s="459"/>
      <c r="BX13" s="459"/>
      <c r="BY13" s="459"/>
      <c r="BZ13" s="459"/>
      <c r="CA13" s="459"/>
      <c r="CB13" s="459"/>
      <c r="CC13" s="460"/>
      <c r="CD13" s="498" t="s">
        <v>143</v>
      </c>
      <c r="CE13" s="418"/>
      <c r="CF13" s="418"/>
      <c r="CG13" s="418"/>
      <c r="CH13" s="418"/>
      <c r="CI13" s="418"/>
      <c r="CJ13" s="418"/>
      <c r="CK13" s="418"/>
      <c r="CL13" s="418"/>
      <c r="CM13" s="418"/>
      <c r="CN13" s="418"/>
      <c r="CO13" s="418"/>
      <c r="CP13" s="418"/>
      <c r="CQ13" s="418"/>
      <c r="CR13" s="418"/>
      <c r="CS13" s="499"/>
      <c r="CT13" s="455">
        <v>3.4</v>
      </c>
      <c r="CU13" s="456"/>
      <c r="CV13" s="456"/>
      <c r="CW13" s="456"/>
      <c r="CX13" s="456"/>
      <c r="CY13" s="456"/>
      <c r="CZ13" s="456"/>
      <c r="DA13" s="457"/>
      <c r="DB13" s="455">
        <v>3.5</v>
      </c>
      <c r="DC13" s="456"/>
      <c r="DD13" s="456"/>
      <c r="DE13" s="456"/>
      <c r="DF13" s="456"/>
      <c r="DG13" s="456"/>
      <c r="DH13" s="456"/>
      <c r="DI13" s="457"/>
    </row>
    <row r="14" spans="1:119" ht="18.75" customHeight="1" thickBot="1" x14ac:dyDescent="0.2">
      <c r="A14" s="178"/>
      <c r="B14" s="567"/>
      <c r="C14" s="568"/>
      <c r="D14" s="568"/>
      <c r="E14" s="568"/>
      <c r="F14" s="568"/>
      <c r="G14" s="568"/>
      <c r="H14" s="568"/>
      <c r="I14" s="568"/>
      <c r="J14" s="568"/>
      <c r="K14" s="569"/>
      <c r="L14" s="532" t="s">
        <v>144</v>
      </c>
      <c r="M14" s="585"/>
      <c r="N14" s="585"/>
      <c r="O14" s="585"/>
      <c r="P14" s="585"/>
      <c r="Q14" s="586"/>
      <c r="R14" s="545">
        <v>304666</v>
      </c>
      <c r="S14" s="546"/>
      <c r="T14" s="546"/>
      <c r="U14" s="546"/>
      <c r="V14" s="547"/>
      <c r="W14" s="549"/>
      <c r="X14" s="447"/>
      <c r="Y14" s="447"/>
      <c r="Z14" s="447"/>
      <c r="AA14" s="447"/>
      <c r="AB14" s="448"/>
      <c r="AC14" s="538">
        <v>5.4</v>
      </c>
      <c r="AD14" s="539"/>
      <c r="AE14" s="539"/>
      <c r="AF14" s="539"/>
      <c r="AG14" s="540"/>
      <c r="AH14" s="538">
        <v>5.8</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145</v>
      </c>
      <c r="CE14" s="496"/>
      <c r="CF14" s="496"/>
      <c r="CG14" s="496"/>
      <c r="CH14" s="496"/>
      <c r="CI14" s="496"/>
      <c r="CJ14" s="496"/>
      <c r="CK14" s="496"/>
      <c r="CL14" s="496"/>
      <c r="CM14" s="496"/>
      <c r="CN14" s="496"/>
      <c r="CO14" s="496"/>
      <c r="CP14" s="496"/>
      <c r="CQ14" s="496"/>
      <c r="CR14" s="496"/>
      <c r="CS14" s="497"/>
      <c r="CT14" s="555">
        <v>14.3</v>
      </c>
      <c r="CU14" s="556"/>
      <c r="CV14" s="556"/>
      <c r="CW14" s="556"/>
      <c r="CX14" s="556"/>
      <c r="CY14" s="556"/>
      <c r="CZ14" s="556"/>
      <c r="DA14" s="557"/>
      <c r="DB14" s="555">
        <v>23.7</v>
      </c>
      <c r="DC14" s="556"/>
      <c r="DD14" s="556"/>
      <c r="DE14" s="556"/>
      <c r="DF14" s="556"/>
      <c r="DG14" s="556"/>
      <c r="DH14" s="556"/>
      <c r="DI14" s="557"/>
    </row>
    <row r="15" spans="1:119" ht="18.75" customHeight="1" x14ac:dyDescent="0.15">
      <c r="A15" s="178"/>
      <c r="B15" s="567"/>
      <c r="C15" s="568"/>
      <c r="D15" s="568"/>
      <c r="E15" s="568"/>
      <c r="F15" s="568"/>
      <c r="G15" s="568"/>
      <c r="H15" s="568"/>
      <c r="I15" s="568"/>
      <c r="J15" s="568"/>
      <c r="K15" s="569"/>
      <c r="L15" s="187"/>
      <c r="M15" s="542" t="s">
        <v>146</v>
      </c>
      <c r="N15" s="543"/>
      <c r="O15" s="543"/>
      <c r="P15" s="543"/>
      <c r="Q15" s="544"/>
      <c r="R15" s="545">
        <v>300201</v>
      </c>
      <c r="S15" s="546"/>
      <c r="T15" s="546"/>
      <c r="U15" s="546"/>
      <c r="V15" s="547"/>
      <c r="W15" s="548" t="s">
        <v>147</v>
      </c>
      <c r="X15" s="444"/>
      <c r="Y15" s="444"/>
      <c r="Z15" s="444"/>
      <c r="AA15" s="444"/>
      <c r="AB15" s="445"/>
      <c r="AC15" s="411">
        <v>26378</v>
      </c>
      <c r="AD15" s="412"/>
      <c r="AE15" s="412"/>
      <c r="AF15" s="412"/>
      <c r="AG15" s="413"/>
      <c r="AH15" s="411">
        <v>27388</v>
      </c>
      <c r="AI15" s="412"/>
      <c r="AJ15" s="412"/>
      <c r="AK15" s="412"/>
      <c r="AL15" s="471"/>
      <c r="AM15" s="515"/>
      <c r="AN15" s="415"/>
      <c r="AO15" s="415"/>
      <c r="AP15" s="415"/>
      <c r="AQ15" s="415"/>
      <c r="AR15" s="415"/>
      <c r="AS15" s="415"/>
      <c r="AT15" s="416"/>
      <c r="AU15" s="516"/>
      <c r="AV15" s="517"/>
      <c r="AW15" s="517"/>
      <c r="AX15" s="517"/>
      <c r="AY15" s="484" t="s">
        <v>148</v>
      </c>
      <c r="AZ15" s="485"/>
      <c r="BA15" s="485"/>
      <c r="BB15" s="485"/>
      <c r="BC15" s="485"/>
      <c r="BD15" s="485"/>
      <c r="BE15" s="485"/>
      <c r="BF15" s="485"/>
      <c r="BG15" s="485"/>
      <c r="BH15" s="485"/>
      <c r="BI15" s="485"/>
      <c r="BJ15" s="485"/>
      <c r="BK15" s="485"/>
      <c r="BL15" s="485"/>
      <c r="BM15" s="486"/>
      <c r="BN15" s="487">
        <v>36116969</v>
      </c>
      <c r="BO15" s="488"/>
      <c r="BP15" s="488"/>
      <c r="BQ15" s="488"/>
      <c r="BR15" s="488"/>
      <c r="BS15" s="488"/>
      <c r="BT15" s="488"/>
      <c r="BU15" s="489"/>
      <c r="BV15" s="487">
        <v>37318052</v>
      </c>
      <c r="BW15" s="488"/>
      <c r="BX15" s="488"/>
      <c r="BY15" s="488"/>
      <c r="BZ15" s="488"/>
      <c r="CA15" s="488"/>
      <c r="CB15" s="488"/>
      <c r="CC15" s="489"/>
      <c r="CD15" s="558" t="s">
        <v>149</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7"/>
      <c r="C16" s="568"/>
      <c r="D16" s="568"/>
      <c r="E16" s="568"/>
      <c r="F16" s="568"/>
      <c r="G16" s="568"/>
      <c r="H16" s="568"/>
      <c r="I16" s="568"/>
      <c r="J16" s="568"/>
      <c r="K16" s="569"/>
      <c r="L16" s="532" t="s">
        <v>150</v>
      </c>
      <c r="M16" s="533"/>
      <c r="N16" s="533"/>
      <c r="O16" s="533"/>
      <c r="P16" s="533"/>
      <c r="Q16" s="534"/>
      <c r="R16" s="535" t="s">
        <v>151</v>
      </c>
      <c r="S16" s="536"/>
      <c r="T16" s="536"/>
      <c r="U16" s="536"/>
      <c r="V16" s="537"/>
      <c r="W16" s="549"/>
      <c r="X16" s="447"/>
      <c r="Y16" s="447"/>
      <c r="Z16" s="447"/>
      <c r="AA16" s="447"/>
      <c r="AB16" s="448"/>
      <c r="AC16" s="538">
        <v>19.8</v>
      </c>
      <c r="AD16" s="539"/>
      <c r="AE16" s="539"/>
      <c r="AF16" s="539"/>
      <c r="AG16" s="540"/>
      <c r="AH16" s="538">
        <v>20.399999999999999</v>
      </c>
      <c r="AI16" s="539"/>
      <c r="AJ16" s="539"/>
      <c r="AK16" s="539"/>
      <c r="AL16" s="541"/>
      <c r="AM16" s="515"/>
      <c r="AN16" s="415"/>
      <c r="AO16" s="415"/>
      <c r="AP16" s="415"/>
      <c r="AQ16" s="415"/>
      <c r="AR16" s="415"/>
      <c r="AS16" s="415"/>
      <c r="AT16" s="416"/>
      <c r="AU16" s="516"/>
      <c r="AV16" s="517"/>
      <c r="AW16" s="517"/>
      <c r="AX16" s="517"/>
      <c r="AY16" s="472" t="s">
        <v>152</v>
      </c>
      <c r="AZ16" s="473"/>
      <c r="BA16" s="473"/>
      <c r="BB16" s="473"/>
      <c r="BC16" s="473"/>
      <c r="BD16" s="473"/>
      <c r="BE16" s="473"/>
      <c r="BF16" s="473"/>
      <c r="BG16" s="473"/>
      <c r="BH16" s="473"/>
      <c r="BI16" s="473"/>
      <c r="BJ16" s="473"/>
      <c r="BK16" s="473"/>
      <c r="BL16" s="473"/>
      <c r="BM16" s="474"/>
      <c r="BN16" s="458">
        <v>57947164</v>
      </c>
      <c r="BO16" s="459"/>
      <c r="BP16" s="459"/>
      <c r="BQ16" s="459"/>
      <c r="BR16" s="459"/>
      <c r="BS16" s="459"/>
      <c r="BT16" s="459"/>
      <c r="BU16" s="460"/>
      <c r="BV16" s="458">
        <v>55541565</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
      <c r="A17" s="178"/>
      <c r="B17" s="570"/>
      <c r="C17" s="571"/>
      <c r="D17" s="571"/>
      <c r="E17" s="571"/>
      <c r="F17" s="571"/>
      <c r="G17" s="571"/>
      <c r="H17" s="571"/>
      <c r="I17" s="571"/>
      <c r="J17" s="571"/>
      <c r="K17" s="572"/>
      <c r="L17" s="192"/>
      <c r="M17" s="551" t="s">
        <v>153</v>
      </c>
      <c r="N17" s="552"/>
      <c r="O17" s="552"/>
      <c r="P17" s="552"/>
      <c r="Q17" s="553"/>
      <c r="R17" s="535" t="s">
        <v>154</v>
      </c>
      <c r="S17" s="536"/>
      <c r="T17" s="536"/>
      <c r="U17" s="536"/>
      <c r="V17" s="537"/>
      <c r="W17" s="548" t="s">
        <v>155</v>
      </c>
      <c r="X17" s="444"/>
      <c r="Y17" s="444"/>
      <c r="Z17" s="444"/>
      <c r="AA17" s="444"/>
      <c r="AB17" s="445"/>
      <c r="AC17" s="411">
        <v>99588</v>
      </c>
      <c r="AD17" s="412"/>
      <c r="AE17" s="412"/>
      <c r="AF17" s="412"/>
      <c r="AG17" s="413"/>
      <c r="AH17" s="411">
        <v>98781</v>
      </c>
      <c r="AI17" s="412"/>
      <c r="AJ17" s="412"/>
      <c r="AK17" s="412"/>
      <c r="AL17" s="471"/>
      <c r="AM17" s="515"/>
      <c r="AN17" s="415"/>
      <c r="AO17" s="415"/>
      <c r="AP17" s="415"/>
      <c r="AQ17" s="415"/>
      <c r="AR17" s="415"/>
      <c r="AS17" s="415"/>
      <c r="AT17" s="416"/>
      <c r="AU17" s="516"/>
      <c r="AV17" s="517"/>
      <c r="AW17" s="517"/>
      <c r="AX17" s="517"/>
      <c r="AY17" s="472" t="s">
        <v>156</v>
      </c>
      <c r="AZ17" s="473"/>
      <c r="BA17" s="473"/>
      <c r="BB17" s="473"/>
      <c r="BC17" s="473"/>
      <c r="BD17" s="473"/>
      <c r="BE17" s="473"/>
      <c r="BF17" s="473"/>
      <c r="BG17" s="473"/>
      <c r="BH17" s="473"/>
      <c r="BI17" s="473"/>
      <c r="BJ17" s="473"/>
      <c r="BK17" s="473"/>
      <c r="BL17" s="473"/>
      <c r="BM17" s="474"/>
      <c r="BN17" s="458">
        <v>45993096</v>
      </c>
      <c r="BO17" s="459"/>
      <c r="BP17" s="459"/>
      <c r="BQ17" s="459"/>
      <c r="BR17" s="459"/>
      <c r="BS17" s="459"/>
      <c r="BT17" s="459"/>
      <c r="BU17" s="460"/>
      <c r="BV17" s="458">
        <v>47632422</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
      <c r="A18" s="178"/>
      <c r="B18" s="508" t="s">
        <v>157</v>
      </c>
      <c r="C18" s="509"/>
      <c r="D18" s="509"/>
      <c r="E18" s="510"/>
      <c r="F18" s="510"/>
      <c r="G18" s="510"/>
      <c r="H18" s="510"/>
      <c r="I18" s="510"/>
      <c r="J18" s="510"/>
      <c r="K18" s="510"/>
      <c r="L18" s="511">
        <v>229.96</v>
      </c>
      <c r="M18" s="511"/>
      <c r="N18" s="511"/>
      <c r="O18" s="511"/>
      <c r="P18" s="511"/>
      <c r="Q18" s="511"/>
      <c r="R18" s="512"/>
      <c r="S18" s="512"/>
      <c r="T18" s="512"/>
      <c r="U18" s="512"/>
      <c r="V18" s="513"/>
      <c r="W18" s="529"/>
      <c r="X18" s="530"/>
      <c r="Y18" s="530"/>
      <c r="Z18" s="530"/>
      <c r="AA18" s="530"/>
      <c r="AB18" s="554"/>
      <c r="AC18" s="428">
        <v>74.8</v>
      </c>
      <c r="AD18" s="429"/>
      <c r="AE18" s="429"/>
      <c r="AF18" s="429"/>
      <c r="AG18" s="514"/>
      <c r="AH18" s="428">
        <v>73.8</v>
      </c>
      <c r="AI18" s="429"/>
      <c r="AJ18" s="429"/>
      <c r="AK18" s="429"/>
      <c r="AL18" s="430"/>
      <c r="AM18" s="515"/>
      <c r="AN18" s="415"/>
      <c r="AO18" s="415"/>
      <c r="AP18" s="415"/>
      <c r="AQ18" s="415"/>
      <c r="AR18" s="415"/>
      <c r="AS18" s="415"/>
      <c r="AT18" s="416"/>
      <c r="AU18" s="516"/>
      <c r="AV18" s="517"/>
      <c r="AW18" s="517"/>
      <c r="AX18" s="517"/>
      <c r="AY18" s="472" t="s">
        <v>158</v>
      </c>
      <c r="AZ18" s="473"/>
      <c r="BA18" s="473"/>
      <c r="BB18" s="473"/>
      <c r="BC18" s="473"/>
      <c r="BD18" s="473"/>
      <c r="BE18" s="473"/>
      <c r="BF18" s="473"/>
      <c r="BG18" s="473"/>
      <c r="BH18" s="473"/>
      <c r="BI18" s="473"/>
      <c r="BJ18" s="473"/>
      <c r="BK18" s="473"/>
      <c r="BL18" s="473"/>
      <c r="BM18" s="474"/>
      <c r="BN18" s="458">
        <v>69866821</v>
      </c>
      <c r="BO18" s="459"/>
      <c r="BP18" s="459"/>
      <c r="BQ18" s="459"/>
      <c r="BR18" s="459"/>
      <c r="BS18" s="459"/>
      <c r="BT18" s="459"/>
      <c r="BU18" s="460"/>
      <c r="BV18" s="458">
        <v>68016454</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
      <c r="A19" s="178"/>
      <c r="B19" s="508" t="s">
        <v>159</v>
      </c>
      <c r="C19" s="509"/>
      <c r="D19" s="509"/>
      <c r="E19" s="510"/>
      <c r="F19" s="510"/>
      <c r="G19" s="510"/>
      <c r="H19" s="510"/>
      <c r="I19" s="510"/>
      <c r="J19" s="510"/>
      <c r="K19" s="510"/>
      <c r="L19" s="518">
        <v>1319</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160</v>
      </c>
      <c r="AZ19" s="473"/>
      <c r="BA19" s="473"/>
      <c r="BB19" s="473"/>
      <c r="BC19" s="473"/>
      <c r="BD19" s="473"/>
      <c r="BE19" s="473"/>
      <c r="BF19" s="473"/>
      <c r="BG19" s="473"/>
      <c r="BH19" s="473"/>
      <c r="BI19" s="473"/>
      <c r="BJ19" s="473"/>
      <c r="BK19" s="473"/>
      <c r="BL19" s="473"/>
      <c r="BM19" s="474"/>
      <c r="BN19" s="458">
        <v>86069670</v>
      </c>
      <c r="BO19" s="459"/>
      <c r="BP19" s="459"/>
      <c r="BQ19" s="459"/>
      <c r="BR19" s="459"/>
      <c r="BS19" s="459"/>
      <c r="BT19" s="459"/>
      <c r="BU19" s="460"/>
      <c r="BV19" s="458">
        <v>78834804</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
      <c r="A20" s="178"/>
      <c r="B20" s="508" t="s">
        <v>161</v>
      </c>
      <c r="C20" s="509"/>
      <c r="D20" s="509"/>
      <c r="E20" s="510"/>
      <c r="F20" s="510"/>
      <c r="G20" s="510"/>
      <c r="H20" s="510"/>
      <c r="I20" s="510"/>
      <c r="J20" s="510"/>
      <c r="K20" s="510"/>
      <c r="L20" s="518">
        <v>128716</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
      <c r="A21" s="178"/>
      <c r="B21" s="505" t="s">
        <v>162</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15">
      <c r="A22" s="178"/>
      <c r="B22" s="434" t="s">
        <v>163</v>
      </c>
      <c r="C22" s="435"/>
      <c r="D22" s="436"/>
      <c r="E22" s="443" t="s">
        <v>1</v>
      </c>
      <c r="F22" s="444"/>
      <c r="G22" s="444"/>
      <c r="H22" s="444"/>
      <c r="I22" s="444"/>
      <c r="J22" s="444"/>
      <c r="K22" s="445"/>
      <c r="L22" s="443" t="s">
        <v>164</v>
      </c>
      <c r="M22" s="444"/>
      <c r="N22" s="444"/>
      <c r="O22" s="444"/>
      <c r="P22" s="445"/>
      <c r="Q22" s="449" t="s">
        <v>165</v>
      </c>
      <c r="R22" s="450"/>
      <c r="S22" s="450"/>
      <c r="T22" s="450"/>
      <c r="U22" s="450"/>
      <c r="V22" s="451"/>
      <c r="W22" s="500" t="s">
        <v>166</v>
      </c>
      <c r="X22" s="435"/>
      <c r="Y22" s="436"/>
      <c r="Z22" s="443" t="s">
        <v>1</v>
      </c>
      <c r="AA22" s="444"/>
      <c r="AB22" s="444"/>
      <c r="AC22" s="444"/>
      <c r="AD22" s="444"/>
      <c r="AE22" s="444"/>
      <c r="AF22" s="444"/>
      <c r="AG22" s="445"/>
      <c r="AH22" s="461" t="s">
        <v>167</v>
      </c>
      <c r="AI22" s="444"/>
      <c r="AJ22" s="444"/>
      <c r="AK22" s="444"/>
      <c r="AL22" s="445"/>
      <c r="AM22" s="461" t="s">
        <v>168</v>
      </c>
      <c r="AN22" s="462"/>
      <c r="AO22" s="462"/>
      <c r="AP22" s="462"/>
      <c r="AQ22" s="462"/>
      <c r="AR22" s="463"/>
      <c r="AS22" s="449" t="s">
        <v>165</v>
      </c>
      <c r="AT22" s="450"/>
      <c r="AU22" s="450"/>
      <c r="AV22" s="450"/>
      <c r="AW22" s="450"/>
      <c r="AX22" s="467"/>
      <c r="AY22" s="484" t="s">
        <v>169</v>
      </c>
      <c r="AZ22" s="485"/>
      <c r="BA22" s="485"/>
      <c r="BB22" s="485"/>
      <c r="BC22" s="485"/>
      <c r="BD22" s="485"/>
      <c r="BE22" s="485"/>
      <c r="BF22" s="485"/>
      <c r="BG22" s="485"/>
      <c r="BH22" s="485"/>
      <c r="BI22" s="485"/>
      <c r="BJ22" s="485"/>
      <c r="BK22" s="485"/>
      <c r="BL22" s="485"/>
      <c r="BM22" s="486"/>
      <c r="BN22" s="487">
        <v>137909484</v>
      </c>
      <c r="BO22" s="488"/>
      <c r="BP22" s="488"/>
      <c r="BQ22" s="488"/>
      <c r="BR22" s="488"/>
      <c r="BS22" s="488"/>
      <c r="BT22" s="488"/>
      <c r="BU22" s="489"/>
      <c r="BV22" s="487">
        <v>141907076</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15">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170</v>
      </c>
      <c r="AZ23" s="473"/>
      <c r="BA23" s="473"/>
      <c r="BB23" s="473"/>
      <c r="BC23" s="473"/>
      <c r="BD23" s="473"/>
      <c r="BE23" s="473"/>
      <c r="BF23" s="473"/>
      <c r="BG23" s="473"/>
      <c r="BH23" s="473"/>
      <c r="BI23" s="473"/>
      <c r="BJ23" s="473"/>
      <c r="BK23" s="473"/>
      <c r="BL23" s="473"/>
      <c r="BM23" s="474"/>
      <c r="BN23" s="458">
        <v>107244671</v>
      </c>
      <c r="BO23" s="459"/>
      <c r="BP23" s="459"/>
      <c r="BQ23" s="459"/>
      <c r="BR23" s="459"/>
      <c r="BS23" s="459"/>
      <c r="BT23" s="459"/>
      <c r="BU23" s="460"/>
      <c r="BV23" s="458">
        <v>108955639</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
      <c r="A24" s="178"/>
      <c r="B24" s="437"/>
      <c r="C24" s="438"/>
      <c r="D24" s="439"/>
      <c r="E24" s="414" t="s">
        <v>171</v>
      </c>
      <c r="F24" s="415"/>
      <c r="G24" s="415"/>
      <c r="H24" s="415"/>
      <c r="I24" s="415"/>
      <c r="J24" s="415"/>
      <c r="K24" s="416"/>
      <c r="L24" s="411">
        <v>1</v>
      </c>
      <c r="M24" s="412"/>
      <c r="N24" s="412"/>
      <c r="O24" s="412"/>
      <c r="P24" s="413"/>
      <c r="Q24" s="411">
        <v>10970</v>
      </c>
      <c r="R24" s="412"/>
      <c r="S24" s="412"/>
      <c r="T24" s="412"/>
      <c r="U24" s="412"/>
      <c r="V24" s="413"/>
      <c r="W24" s="501"/>
      <c r="X24" s="438"/>
      <c r="Y24" s="439"/>
      <c r="Z24" s="414" t="s">
        <v>172</v>
      </c>
      <c r="AA24" s="415"/>
      <c r="AB24" s="415"/>
      <c r="AC24" s="415"/>
      <c r="AD24" s="415"/>
      <c r="AE24" s="415"/>
      <c r="AF24" s="415"/>
      <c r="AG24" s="416"/>
      <c r="AH24" s="411">
        <v>1528</v>
      </c>
      <c r="AI24" s="412"/>
      <c r="AJ24" s="412"/>
      <c r="AK24" s="412"/>
      <c r="AL24" s="413"/>
      <c r="AM24" s="411">
        <v>4949192</v>
      </c>
      <c r="AN24" s="412"/>
      <c r="AO24" s="412"/>
      <c r="AP24" s="412"/>
      <c r="AQ24" s="412"/>
      <c r="AR24" s="413"/>
      <c r="AS24" s="411">
        <v>3239</v>
      </c>
      <c r="AT24" s="412"/>
      <c r="AU24" s="412"/>
      <c r="AV24" s="412"/>
      <c r="AW24" s="412"/>
      <c r="AX24" s="471"/>
      <c r="AY24" s="431" t="s">
        <v>173</v>
      </c>
      <c r="AZ24" s="432"/>
      <c r="BA24" s="432"/>
      <c r="BB24" s="432"/>
      <c r="BC24" s="432"/>
      <c r="BD24" s="432"/>
      <c r="BE24" s="432"/>
      <c r="BF24" s="432"/>
      <c r="BG24" s="432"/>
      <c r="BH24" s="432"/>
      <c r="BI24" s="432"/>
      <c r="BJ24" s="432"/>
      <c r="BK24" s="432"/>
      <c r="BL24" s="432"/>
      <c r="BM24" s="433"/>
      <c r="BN24" s="458">
        <v>84835852</v>
      </c>
      <c r="BO24" s="459"/>
      <c r="BP24" s="459"/>
      <c r="BQ24" s="459"/>
      <c r="BR24" s="459"/>
      <c r="BS24" s="459"/>
      <c r="BT24" s="459"/>
      <c r="BU24" s="460"/>
      <c r="BV24" s="458">
        <v>88782082</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15">
      <c r="A25" s="178"/>
      <c r="B25" s="437"/>
      <c r="C25" s="438"/>
      <c r="D25" s="439"/>
      <c r="E25" s="414" t="s">
        <v>174</v>
      </c>
      <c r="F25" s="415"/>
      <c r="G25" s="415"/>
      <c r="H25" s="415"/>
      <c r="I25" s="415"/>
      <c r="J25" s="415"/>
      <c r="K25" s="416"/>
      <c r="L25" s="411">
        <v>2</v>
      </c>
      <c r="M25" s="412"/>
      <c r="N25" s="412"/>
      <c r="O25" s="412"/>
      <c r="P25" s="413"/>
      <c r="Q25" s="411">
        <v>8970</v>
      </c>
      <c r="R25" s="412"/>
      <c r="S25" s="412"/>
      <c r="T25" s="412"/>
      <c r="U25" s="412"/>
      <c r="V25" s="413"/>
      <c r="W25" s="501"/>
      <c r="X25" s="438"/>
      <c r="Y25" s="439"/>
      <c r="Z25" s="414" t="s">
        <v>175</v>
      </c>
      <c r="AA25" s="415"/>
      <c r="AB25" s="415"/>
      <c r="AC25" s="415"/>
      <c r="AD25" s="415"/>
      <c r="AE25" s="415"/>
      <c r="AF25" s="415"/>
      <c r="AG25" s="416"/>
      <c r="AH25" s="411" t="s">
        <v>137</v>
      </c>
      <c r="AI25" s="412"/>
      <c r="AJ25" s="412"/>
      <c r="AK25" s="412"/>
      <c r="AL25" s="413"/>
      <c r="AM25" s="411" t="s">
        <v>137</v>
      </c>
      <c r="AN25" s="412"/>
      <c r="AO25" s="412"/>
      <c r="AP25" s="412"/>
      <c r="AQ25" s="412"/>
      <c r="AR25" s="413"/>
      <c r="AS25" s="411" t="s">
        <v>128</v>
      </c>
      <c r="AT25" s="412"/>
      <c r="AU25" s="412"/>
      <c r="AV25" s="412"/>
      <c r="AW25" s="412"/>
      <c r="AX25" s="471"/>
      <c r="AY25" s="484" t="s">
        <v>176</v>
      </c>
      <c r="AZ25" s="485"/>
      <c r="BA25" s="485"/>
      <c r="BB25" s="485"/>
      <c r="BC25" s="485"/>
      <c r="BD25" s="485"/>
      <c r="BE25" s="485"/>
      <c r="BF25" s="485"/>
      <c r="BG25" s="485"/>
      <c r="BH25" s="485"/>
      <c r="BI25" s="485"/>
      <c r="BJ25" s="485"/>
      <c r="BK25" s="485"/>
      <c r="BL25" s="485"/>
      <c r="BM25" s="486"/>
      <c r="BN25" s="487">
        <v>28692250</v>
      </c>
      <c r="BO25" s="488"/>
      <c r="BP25" s="488"/>
      <c r="BQ25" s="488"/>
      <c r="BR25" s="488"/>
      <c r="BS25" s="488"/>
      <c r="BT25" s="488"/>
      <c r="BU25" s="489"/>
      <c r="BV25" s="487">
        <v>29953693</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15">
      <c r="A26" s="178"/>
      <c r="B26" s="437"/>
      <c r="C26" s="438"/>
      <c r="D26" s="439"/>
      <c r="E26" s="414" t="s">
        <v>177</v>
      </c>
      <c r="F26" s="415"/>
      <c r="G26" s="415"/>
      <c r="H26" s="415"/>
      <c r="I26" s="415"/>
      <c r="J26" s="415"/>
      <c r="K26" s="416"/>
      <c r="L26" s="411">
        <v>1</v>
      </c>
      <c r="M26" s="412"/>
      <c r="N26" s="412"/>
      <c r="O26" s="412"/>
      <c r="P26" s="413"/>
      <c r="Q26" s="411">
        <v>6860</v>
      </c>
      <c r="R26" s="412"/>
      <c r="S26" s="412"/>
      <c r="T26" s="412"/>
      <c r="U26" s="412"/>
      <c r="V26" s="413"/>
      <c r="W26" s="501"/>
      <c r="X26" s="438"/>
      <c r="Y26" s="439"/>
      <c r="Z26" s="414" t="s">
        <v>178</v>
      </c>
      <c r="AA26" s="469"/>
      <c r="AB26" s="469"/>
      <c r="AC26" s="469"/>
      <c r="AD26" s="469"/>
      <c r="AE26" s="469"/>
      <c r="AF26" s="469"/>
      <c r="AG26" s="470"/>
      <c r="AH26" s="411">
        <v>4</v>
      </c>
      <c r="AI26" s="412"/>
      <c r="AJ26" s="412"/>
      <c r="AK26" s="412"/>
      <c r="AL26" s="413"/>
      <c r="AM26" s="411">
        <v>12816</v>
      </c>
      <c r="AN26" s="412"/>
      <c r="AO26" s="412"/>
      <c r="AP26" s="412"/>
      <c r="AQ26" s="412"/>
      <c r="AR26" s="413"/>
      <c r="AS26" s="411">
        <v>3204</v>
      </c>
      <c r="AT26" s="412"/>
      <c r="AU26" s="412"/>
      <c r="AV26" s="412"/>
      <c r="AW26" s="412"/>
      <c r="AX26" s="471"/>
      <c r="AY26" s="498" t="s">
        <v>179</v>
      </c>
      <c r="AZ26" s="418"/>
      <c r="BA26" s="418"/>
      <c r="BB26" s="418"/>
      <c r="BC26" s="418"/>
      <c r="BD26" s="418"/>
      <c r="BE26" s="418"/>
      <c r="BF26" s="418"/>
      <c r="BG26" s="418"/>
      <c r="BH26" s="418"/>
      <c r="BI26" s="418"/>
      <c r="BJ26" s="418"/>
      <c r="BK26" s="418"/>
      <c r="BL26" s="418"/>
      <c r="BM26" s="499"/>
      <c r="BN26" s="458">
        <v>200000</v>
      </c>
      <c r="BO26" s="459"/>
      <c r="BP26" s="459"/>
      <c r="BQ26" s="459"/>
      <c r="BR26" s="459"/>
      <c r="BS26" s="459"/>
      <c r="BT26" s="459"/>
      <c r="BU26" s="460"/>
      <c r="BV26" s="458">
        <v>180000</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
      <c r="A27" s="178"/>
      <c r="B27" s="437"/>
      <c r="C27" s="438"/>
      <c r="D27" s="439"/>
      <c r="E27" s="414" t="s">
        <v>180</v>
      </c>
      <c r="F27" s="415"/>
      <c r="G27" s="415"/>
      <c r="H27" s="415"/>
      <c r="I27" s="415"/>
      <c r="J27" s="415"/>
      <c r="K27" s="416"/>
      <c r="L27" s="411">
        <v>1</v>
      </c>
      <c r="M27" s="412"/>
      <c r="N27" s="412"/>
      <c r="O27" s="412"/>
      <c r="P27" s="413"/>
      <c r="Q27" s="411">
        <v>6830</v>
      </c>
      <c r="R27" s="412"/>
      <c r="S27" s="412"/>
      <c r="T27" s="412"/>
      <c r="U27" s="412"/>
      <c r="V27" s="413"/>
      <c r="W27" s="501"/>
      <c r="X27" s="438"/>
      <c r="Y27" s="439"/>
      <c r="Z27" s="414" t="s">
        <v>181</v>
      </c>
      <c r="AA27" s="415"/>
      <c r="AB27" s="415"/>
      <c r="AC27" s="415"/>
      <c r="AD27" s="415"/>
      <c r="AE27" s="415"/>
      <c r="AF27" s="415"/>
      <c r="AG27" s="416"/>
      <c r="AH27" s="411">
        <v>117</v>
      </c>
      <c r="AI27" s="412"/>
      <c r="AJ27" s="412"/>
      <c r="AK27" s="412"/>
      <c r="AL27" s="413"/>
      <c r="AM27" s="411">
        <v>454428</v>
      </c>
      <c r="AN27" s="412"/>
      <c r="AO27" s="412"/>
      <c r="AP27" s="412"/>
      <c r="AQ27" s="412"/>
      <c r="AR27" s="413"/>
      <c r="AS27" s="411">
        <v>3884</v>
      </c>
      <c r="AT27" s="412"/>
      <c r="AU27" s="412"/>
      <c r="AV27" s="412"/>
      <c r="AW27" s="412"/>
      <c r="AX27" s="471"/>
      <c r="AY27" s="495" t="s">
        <v>182</v>
      </c>
      <c r="AZ27" s="496"/>
      <c r="BA27" s="496"/>
      <c r="BB27" s="496"/>
      <c r="BC27" s="496"/>
      <c r="BD27" s="496"/>
      <c r="BE27" s="496"/>
      <c r="BF27" s="496"/>
      <c r="BG27" s="496"/>
      <c r="BH27" s="496"/>
      <c r="BI27" s="496"/>
      <c r="BJ27" s="496"/>
      <c r="BK27" s="496"/>
      <c r="BL27" s="496"/>
      <c r="BM27" s="497"/>
      <c r="BN27" s="492">
        <v>2621164</v>
      </c>
      <c r="BO27" s="493"/>
      <c r="BP27" s="493"/>
      <c r="BQ27" s="493"/>
      <c r="BR27" s="493"/>
      <c r="BS27" s="493"/>
      <c r="BT27" s="493"/>
      <c r="BU27" s="494"/>
      <c r="BV27" s="492">
        <v>2620959</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15">
      <c r="A28" s="178"/>
      <c r="B28" s="437"/>
      <c r="C28" s="438"/>
      <c r="D28" s="439"/>
      <c r="E28" s="414" t="s">
        <v>183</v>
      </c>
      <c r="F28" s="415"/>
      <c r="G28" s="415"/>
      <c r="H28" s="415"/>
      <c r="I28" s="415"/>
      <c r="J28" s="415"/>
      <c r="K28" s="416"/>
      <c r="L28" s="411">
        <v>1</v>
      </c>
      <c r="M28" s="412"/>
      <c r="N28" s="412"/>
      <c r="O28" s="412"/>
      <c r="P28" s="413"/>
      <c r="Q28" s="411">
        <v>6160</v>
      </c>
      <c r="R28" s="412"/>
      <c r="S28" s="412"/>
      <c r="T28" s="412"/>
      <c r="U28" s="412"/>
      <c r="V28" s="413"/>
      <c r="W28" s="501"/>
      <c r="X28" s="438"/>
      <c r="Y28" s="439"/>
      <c r="Z28" s="414" t="s">
        <v>184</v>
      </c>
      <c r="AA28" s="415"/>
      <c r="AB28" s="415"/>
      <c r="AC28" s="415"/>
      <c r="AD28" s="415"/>
      <c r="AE28" s="415"/>
      <c r="AF28" s="415"/>
      <c r="AG28" s="416"/>
      <c r="AH28" s="411" t="s">
        <v>137</v>
      </c>
      <c r="AI28" s="412"/>
      <c r="AJ28" s="412"/>
      <c r="AK28" s="412"/>
      <c r="AL28" s="413"/>
      <c r="AM28" s="411" t="s">
        <v>185</v>
      </c>
      <c r="AN28" s="412"/>
      <c r="AO28" s="412"/>
      <c r="AP28" s="412"/>
      <c r="AQ28" s="412"/>
      <c r="AR28" s="413"/>
      <c r="AS28" s="411" t="s">
        <v>137</v>
      </c>
      <c r="AT28" s="412"/>
      <c r="AU28" s="412"/>
      <c r="AV28" s="412"/>
      <c r="AW28" s="412"/>
      <c r="AX28" s="471"/>
      <c r="AY28" s="475" t="s">
        <v>186</v>
      </c>
      <c r="AZ28" s="476"/>
      <c r="BA28" s="476"/>
      <c r="BB28" s="477"/>
      <c r="BC28" s="484" t="s">
        <v>48</v>
      </c>
      <c r="BD28" s="485"/>
      <c r="BE28" s="485"/>
      <c r="BF28" s="485"/>
      <c r="BG28" s="485"/>
      <c r="BH28" s="485"/>
      <c r="BI28" s="485"/>
      <c r="BJ28" s="485"/>
      <c r="BK28" s="485"/>
      <c r="BL28" s="485"/>
      <c r="BM28" s="486"/>
      <c r="BN28" s="487">
        <v>7451356</v>
      </c>
      <c r="BO28" s="488"/>
      <c r="BP28" s="488"/>
      <c r="BQ28" s="488"/>
      <c r="BR28" s="488"/>
      <c r="BS28" s="488"/>
      <c r="BT28" s="488"/>
      <c r="BU28" s="489"/>
      <c r="BV28" s="487">
        <v>6556283</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15">
      <c r="A29" s="178"/>
      <c r="B29" s="437"/>
      <c r="C29" s="438"/>
      <c r="D29" s="439"/>
      <c r="E29" s="414" t="s">
        <v>187</v>
      </c>
      <c r="F29" s="415"/>
      <c r="G29" s="415"/>
      <c r="H29" s="415"/>
      <c r="I29" s="415"/>
      <c r="J29" s="415"/>
      <c r="K29" s="416"/>
      <c r="L29" s="411">
        <v>34</v>
      </c>
      <c r="M29" s="412"/>
      <c r="N29" s="412"/>
      <c r="O29" s="412"/>
      <c r="P29" s="413"/>
      <c r="Q29" s="411">
        <v>5820</v>
      </c>
      <c r="R29" s="412"/>
      <c r="S29" s="412"/>
      <c r="T29" s="412"/>
      <c r="U29" s="412"/>
      <c r="V29" s="413"/>
      <c r="W29" s="502"/>
      <c r="X29" s="503"/>
      <c r="Y29" s="504"/>
      <c r="Z29" s="414" t="s">
        <v>188</v>
      </c>
      <c r="AA29" s="415"/>
      <c r="AB29" s="415"/>
      <c r="AC29" s="415"/>
      <c r="AD29" s="415"/>
      <c r="AE29" s="415"/>
      <c r="AF29" s="415"/>
      <c r="AG29" s="416"/>
      <c r="AH29" s="411">
        <v>1645</v>
      </c>
      <c r="AI29" s="412"/>
      <c r="AJ29" s="412"/>
      <c r="AK29" s="412"/>
      <c r="AL29" s="413"/>
      <c r="AM29" s="411">
        <v>5403620</v>
      </c>
      <c r="AN29" s="412"/>
      <c r="AO29" s="412"/>
      <c r="AP29" s="412"/>
      <c r="AQ29" s="412"/>
      <c r="AR29" s="413"/>
      <c r="AS29" s="411">
        <v>3285</v>
      </c>
      <c r="AT29" s="412"/>
      <c r="AU29" s="412"/>
      <c r="AV29" s="412"/>
      <c r="AW29" s="412"/>
      <c r="AX29" s="471"/>
      <c r="AY29" s="478"/>
      <c r="AZ29" s="479"/>
      <c r="BA29" s="479"/>
      <c r="BB29" s="480"/>
      <c r="BC29" s="472" t="s">
        <v>189</v>
      </c>
      <c r="BD29" s="473"/>
      <c r="BE29" s="473"/>
      <c r="BF29" s="473"/>
      <c r="BG29" s="473"/>
      <c r="BH29" s="473"/>
      <c r="BI29" s="473"/>
      <c r="BJ29" s="473"/>
      <c r="BK29" s="473"/>
      <c r="BL29" s="473"/>
      <c r="BM29" s="474"/>
      <c r="BN29" s="458">
        <v>3291328</v>
      </c>
      <c r="BO29" s="459"/>
      <c r="BP29" s="459"/>
      <c r="BQ29" s="459"/>
      <c r="BR29" s="459"/>
      <c r="BS29" s="459"/>
      <c r="BT29" s="459"/>
      <c r="BU29" s="460"/>
      <c r="BV29" s="458">
        <v>1661267</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190</v>
      </c>
      <c r="X30" s="426"/>
      <c r="Y30" s="426"/>
      <c r="Z30" s="426"/>
      <c r="AA30" s="426"/>
      <c r="AB30" s="426"/>
      <c r="AC30" s="426"/>
      <c r="AD30" s="426"/>
      <c r="AE30" s="426"/>
      <c r="AF30" s="426"/>
      <c r="AG30" s="427"/>
      <c r="AH30" s="428">
        <v>99.3</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8842456</v>
      </c>
      <c r="BO30" s="493"/>
      <c r="BP30" s="493"/>
      <c r="BQ30" s="493"/>
      <c r="BR30" s="493"/>
      <c r="BS30" s="493"/>
      <c r="BT30" s="493"/>
      <c r="BU30" s="494"/>
      <c r="BV30" s="492">
        <v>8378023</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7" t="s">
        <v>191</v>
      </c>
      <c r="D32" s="417"/>
      <c r="E32" s="417"/>
      <c r="F32" s="417"/>
      <c r="G32" s="417"/>
      <c r="H32" s="417"/>
      <c r="I32" s="417"/>
      <c r="J32" s="417"/>
      <c r="K32" s="417"/>
      <c r="L32" s="417"/>
      <c r="M32" s="417"/>
      <c r="N32" s="417"/>
      <c r="O32" s="417"/>
      <c r="P32" s="417"/>
      <c r="Q32" s="417"/>
      <c r="R32" s="417"/>
      <c r="S32" s="417"/>
      <c r="U32" s="418" t="s">
        <v>192</v>
      </c>
      <c r="V32" s="418"/>
      <c r="W32" s="418"/>
      <c r="X32" s="418"/>
      <c r="Y32" s="418"/>
      <c r="Z32" s="418"/>
      <c r="AA32" s="418"/>
      <c r="AB32" s="418"/>
      <c r="AC32" s="418"/>
      <c r="AD32" s="418"/>
      <c r="AE32" s="418"/>
      <c r="AF32" s="418"/>
      <c r="AG32" s="418"/>
      <c r="AH32" s="418"/>
      <c r="AI32" s="418"/>
      <c r="AJ32" s="418"/>
      <c r="AK32" s="418"/>
      <c r="AM32" s="418" t="s">
        <v>193</v>
      </c>
      <c r="AN32" s="418"/>
      <c r="AO32" s="418"/>
      <c r="AP32" s="418"/>
      <c r="AQ32" s="418"/>
      <c r="AR32" s="418"/>
      <c r="AS32" s="418"/>
      <c r="AT32" s="418"/>
      <c r="AU32" s="418"/>
      <c r="AV32" s="418"/>
      <c r="AW32" s="418"/>
      <c r="AX32" s="418"/>
      <c r="AY32" s="418"/>
      <c r="AZ32" s="418"/>
      <c r="BA32" s="418"/>
      <c r="BB32" s="418"/>
      <c r="BC32" s="418"/>
      <c r="BE32" s="418" t="s">
        <v>194</v>
      </c>
      <c r="BF32" s="418"/>
      <c r="BG32" s="418"/>
      <c r="BH32" s="418"/>
      <c r="BI32" s="418"/>
      <c r="BJ32" s="418"/>
      <c r="BK32" s="418"/>
      <c r="BL32" s="418"/>
      <c r="BM32" s="418"/>
      <c r="BN32" s="418"/>
      <c r="BO32" s="418"/>
      <c r="BP32" s="418"/>
      <c r="BQ32" s="418"/>
      <c r="BR32" s="418"/>
      <c r="BS32" s="418"/>
      <c r="BT32" s="418"/>
      <c r="BU32" s="418"/>
      <c r="BW32" s="418" t="s">
        <v>195</v>
      </c>
      <c r="BX32" s="418"/>
      <c r="BY32" s="418"/>
      <c r="BZ32" s="418"/>
      <c r="CA32" s="418"/>
      <c r="CB32" s="418"/>
      <c r="CC32" s="418"/>
      <c r="CD32" s="418"/>
      <c r="CE32" s="418"/>
      <c r="CF32" s="418"/>
      <c r="CG32" s="418"/>
      <c r="CH32" s="418"/>
      <c r="CI32" s="418"/>
      <c r="CJ32" s="418"/>
      <c r="CK32" s="418"/>
      <c r="CL32" s="418"/>
      <c r="CM32" s="418"/>
      <c r="CO32" s="418" t="s">
        <v>196</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15">
      <c r="A33" s="178"/>
      <c r="B33" s="202"/>
      <c r="C33" s="410" t="s">
        <v>197</v>
      </c>
      <c r="D33" s="410"/>
      <c r="E33" s="409" t="s">
        <v>198</v>
      </c>
      <c r="F33" s="409"/>
      <c r="G33" s="409"/>
      <c r="H33" s="409"/>
      <c r="I33" s="409"/>
      <c r="J33" s="409"/>
      <c r="K33" s="409"/>
      <c r="L33" s="409"/>
      <c r="M33" s="409"/>
      <c r="N33" s="409"/>
      <c r="O33" s="409"/>
      <c r="P33" s="409"/>
      <c r="Q33" s="409"/>
      <c r="R33" s="409"/>
      <c r="S33" s="409"/>
      <c r="T33" s="203"/>
      <c r="U33" s="410" t="s">
        <v>199</v>
      </c>
      <c r="V33" s="410"/>
      <c r="W33" s="409" t="s">
        <v>200</v>
      </c>
      <c r="X33" s="409"/>
      <c r="Y33" s="409"/>
      <c r="Z33" s="409"/>
      <c r="AA33" s="409"/>
      <c r="AB33" s="409"/>
      <c r="AC33" s="409"/>
      <c r="AD33" s="409"/>
      <c r="AE33" s="409"/>
      <c r="AF33" s="409"/>
      <c r="AG33" s="409"/>
      <c r="AH33" s="409"/>
      <c r="AI33" s="409"/>
      <c r="AJ33" s="409"/>
      <c r="AK33" s="409"/>
      <c r="AL33" s="203"/>
      <c r="AM33" s="410" t="s">
        <v>199</v>
      </c>
      <c r="AN33" s="410"/>
      <c r="AO33" s="409" t="s">
        <v>201</v>
      </c>
      <c r="AP33" s="409"/>
      <c r="AQ33" s="409"/>
      <c r="AR33" s="409"/>
      <c r="AS33" s="409"/>
      <c r="AT33" s="409"/>
      <c r="AU33" s="409"/>
      <c r="AV33" s="409"/>
      <c r="AW33" s="409"/>
      <c r="AX33" s="409"/>
      <c r="AY33" s="409"/>
      <c r="AZ33" s="409"/>
      <c r="BA33" s="409"/>
      <c r="BB33" s="409"/>
      <c r="BC33" s="409"/>
      <c r="BD33" s="204"/>
      <c r="BE33" s="409" t="s">
        <v>202</v>
      </c>
      <c r="BF33" s="409"/>
      <c r="BG33" s="409" t="s">
        <v>203</v>
      </c>
      <c r="BH33" s="409"/>
      <c r="BI33" s="409"/>
      <c r="BJ33" s="409"/>
      <c r="BK33" s="409"/>
      <c r="BL33" s="409"/>
      <c r="BM33" s="409"/>
      <c r="BN33" s="409"/>
      <c r="BO33" s="409"/>
      <c r="BP33" s="409"/>
      <c r="BQ33" s="409"/>
      <c r="BR33" s="409"/>
      <c r="BS33" s="409"/>
      <c r="BT33" s="409"/>
      <c r="BU33" s="409"/>
      <c r="BV33" s="204"/>
      <c r="BW33" s="410" t="s">
        <v>202</v>
      </c>
      <c r="BX33" s="410"/>
      <c r="BY33" s="409" t="s">
        <v>204</v>
      </c>
      <c r="BZ33" s="409"/>
      <c r="CA33" s="409"/>
      <c r="CB33" s="409"/>
      <c r="CC33" s="409"/>
      <c r="CD33" s="409"/>
      <c r="CE33" s="409"/>
      <c r="CF33" s="409"/>
      <c r="CG33" s="409"/>
      <c r="CH33" s="409"/>
      <c r="CI33" s="409"/>
      <c r="CJ33" s="409"/>
      <c r="CK33" s="409"/>
      <c r="CL33" s="409"/>
      <c r="CM33" s="409"/>
      <c r="CN33" s="203"/>
      <c r="CO33" s="410" t="s">
        <v>199</v>
      </c>
      <c r="CP33" s="410"/>
      <c r="CQ33" s="409" t="s">
        <v>205</v>
      </c>
      <c r="CR33" s="409"/>
      <c r="CS33" s="409"/>
      <c r="CT33" s="409"/>
      <c r="CU33" s="409"/>
      <c r="CV33" s="409"/>
      <c r="CW33" s="409"/>
      <c r="CX33" s="409"/>
      <c r="CY33" s="409"/>
      <c r="CZ33" s="409"/>
      <c r="DA33" s="409"/>
      <c r="DB33" s="409"/>
      <c r="DC33" s="409"/>
      <c r="DD33" s="409"/>
      <c r="DE33" s="409"/>
      <c r="DF33" s="203"/>
      <c r="DG33" s="408" t="s">
        <v>206</v>
      </c>
      <c r="DH33" s="408"/>
      <c r="DI33" s="205"/>
    </row>
    <row r="34" spans="1:113" ht="32.25" customHeight="1" x14ac:dyDescent="0.15">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4</v>
      </c>
      <c r="V34" s="406"/>
      <c r="W34" s="407" t="str">
        <f>IF('各会計、関係団体の財政状況及び健全化判断比率'!B28="","",'各会計、関係団体の財政状況及び健全化判断比率'!B28)</f>
        <v>国民健康保険事業特別会計</v>
      </c>
      <c r="X34" s="407"/>
      <c r="Y34" s="407"/>
      <c r="Z34" s="407"/>
      <c r="AA34" s="407"/>
      <c r="AB34" s="407"/>
      <c r="AC34" s="407"/>
      <c r="AD34" s="407"/>
      <c r="AE34" s="407"/>
      <c r="AF34" s="407"/>
      <c r="AG34" s="407"/>
      <c r="AH34" s="407"/>
      <c r="AI34" s="407"/>
      <c r="AJ34" s="407"/>
      <c r="AK34" s="407"/>
      <c r="AL34" s="178"/>
      <c r="AM34" s="406">
        <f>IF(AO34="","",MAX(C34:D43,U34:V43)+1)</f>
        <v>9</v>
      </c>
      <c r="AN34" s="406"/>
      <c r="AO34" s="407" t="str">
        <f>IF('各会計、関係団体の財政状況及び健全化判断比率'!B33="","",'各会計、関係団体の財政状況及び健全化判断比率'!B33)</f>
        <v>水道事業会計</v>
      </c>
      <c r="AP34" s="407"/>
      <c r="AQ34" s="407"/>
      <c r="AR34" s="407"/>
      <c r="AS34" s="407"/>
      <c r="AT34" s="407"/>
      <c r="AU34" s="407"/>
      <c r="AV34" s="407"/>
      <c r="AW34" s="407"/>
      <c r="AX34" s="407"/>
      <c r="AY34" s="407"/>
      <c r="AZ34" s="407"/>
      <c r="BA34" s="407"/>
      <c r="BB34" s="407"/>
      <c r="BC34" s="407"/>
      <c r="BD34" s="178"/>
      <c r="BE34" s="406">
        <f>IF(BG34="","",MAX(C34:D43,U34:V43,AM34:AN43)+1)</f>
        <v>11</v>
      </c>
      <c r="BF34" s="406"/>
      <c r="BG34" s="407" t="str">
        <f>IF('各会計、関係団体の財政状況及び健全化判断比率'!B35="","",'各会計、関係団体の財政状況及び健全化判断比率'!B35)</f>
        <v>農業集落排水事業特別会計</v>
      </c>
      <c r="BH34" s="407"/>
      <c r="BI34" s="407"/>
      <c r="BJ34" s="407"/>
      <c r="BK34" s="407"/>
      <c r="BL34" s="407"/>
      <c r="BM34" s="407"/>
      <c r="BN34" s="407"/>
      <c r="BO34" s="407"/>
      <c r="BP34" s="407"/>
      <c r="BQ34" s="407"/>
      <c r="BR34" s="407"/>
      <c r="BS34" s="407"/>
      <c r="BT34" s="407"/>
      <c r="BU34" s="407"/>
      <c r="BV34" s="178"/>
      <c r="BW34" s="406">
        <f>IF(BY34="","",MAX(C34:D43,U34:V43,AM34:AN43,BE34:BF43)+1)</f>
        <v>15</v>
      </c>
      <c r="BX34" s="406"/>
      <c r="BY34" s="407" t="str">
        <f>IF('各会計、関係団体の財政状況及び健全化判断比率'!B68="","",'各会計、関係団体の財政状況及び健全化判断比率'!B68)</f>
        <v>うきは久留米環境施設組合</v>
      </c>
      <c r="BZ34" s="407"/>
      <c r="CA34" s="407"/>
      <c r="CB34" s="407"/>
      <c r="CC34" s="407"/>
      <c r="CD34" s="407"/>
      <c r="CE34" s="407"/>
      <c r="CF34" s="407"/>
      <c r="CG34" s="407"/>
      <c r="CH34" s="407"/>
      <c r="CI34" s="407"/>
      <c r="CJ34" s="407"/>
      <c r="CK34" s="407"/>
      <c r="CL34" s="407"/>
      <c r="CM34" s="407"/>
      <c r="CN34" s="178"/>
      <c r="CO34" s="406">
        <f>IF(CQ34="","",MAX(C34:D43,U34:V43,AM34:AN43,BE34:BF43,BW34:BX43)+1)</f>
        <v>25</v>
      </c>
      <c r="CP34" s="406"/>
      <c r="CQ34" s="407" t="str">
        <f>IF('各会計、関係団体の財政状況及び健全化判断比率'!BS7="","",'各会計、関係団体の財政状況及び健全化判断比率'!BS7)</f>
        <v>久留米開発公社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15">
      <c r="A35" s="178"/>
      <c r="B35" s="202"/>
      <c r="C35" s="406">
        <f>IF(E35="","",C34+1)</f>
        <v>2</v>
      </c>
      <c r="D35" s="406"/>
      <c r="E35" s="407" t="str">
        <f>IF('各会計、関係団体の財政状況及び健全化判断比率'!B8="","",'各会計、関係団体の財政状況及び健全化判断比率'!B8)</f>
        <v>住宅新築資金等貸付事業特別会計</v>
      </c>
      <c r="F35" s="407"/>
      <c r="G35" s="407"/>
      <c r="H35" s="407"/>
      <c r="I35" s="407"/>
      <c r="J35" s="407"/>
      <c r="K35" s="407"/>
      <c r="L35" s="407"/>
      <c r="M35" s="407"/>
      <c r="N35" s="407"/>
      <c r="O35" s="407"/>
      <c r="P35" s="407"/>
      <c r="Q35" s="407"/>
      <c r="R35" s="407"/>
      <c r="S35" s="407"/>
      <c r="T35" s="178"/>
      <c r="U35" s="406">
        <f>IF(W35="","",U34+1)</f>
        <v>5</v>
      </c>
      <c r="V35" s="406"/>
      <c r="W35" s="407" t="str">
        <f>IF('各会計、関係団体の財政状況及び健全化判断比率'!B29="","",'各会計、関係団体の財政状況及び健全化判断比率'!B29)</f>
        <v>介護保険事業特別会計</v>
      </c>
      <c r="X35" s="407"/>
      <c r="Y35" s="407"/>
      <c r="Z35" s="407"/>
      <c r="AA35" s="407"/>
      <c r="AB35" s="407"/>
      <c r="AC35" s="407"/>
      <c r="AD35" s="407"/>
      <c r="AE35" s="407"/>
      <c r="AF35" s="407"/>
      <c r="AG35" s="407"/>
      <c r="AH35" s="407"/>
      <c r="AI35" s="407"/>
      <c r="AJ35" s="407"/>
      <c r="AK35" s="407"/>
      <c r="AL35" s="178"/>
      <c r="AM35" s="406">
        <f t="shared" ref="AM35:AM43" si="0">IF(AO35="","",AM34+1)</f>
        <v>10</v>
      </c>
      <c r="AN35" s="406"/>
      <c r="AO35" s="407" t="str">
        <f>IF('各会計、関係団体の財政状況及び健全化判断比率'!B34="","",'各会計、関係団体の財政状況及び健全化判断比率'!B34)</f>
        <v>下水道事業会計</v>
      </c>
      <c r="AP35" s="407"/>
      <c r="AQ35" s="407"/>
      <c r="AR35" s="407"/>
      <c r="AS35" s="407"/>
      <c r="AT35" s="407"/>
      <c r="AU35" s="407"/>
      <c r="AV35" s="407"/>
      <c r="AW35" s="407"/>
      <c r="AX35" s="407"/>
      <c r="AY35" s="407"/>
      <c r="AZ35" s="407"/>
      <c r="BA35" s="407"/>
      <c r="BB35" s="407"/>
      <c r="BC35" s="407"/>
      <c r="BD35" s="178"/>
      <c r="BE35" s="406">
        <f t="shared" ref="BE35:BE43" si="1">IF(BG35="","",BE34+1)</f>
        <v>12</v>
      </c>
      <c r="BF35" s="406"/>
      <c r="BG35" s="407" t="str">
        <f>IF('各会計、関係団体の財政状況及び健全化判断比率'!B36="","",'各会計、関係団体の財政状況及び健全化判断比率'!B36)</f>
        <v>特定地域生活排水処理事業特別会計</v>
      </c>
      <c r="BH35" s="407"/>
      <c r="BI35" s="407"/>
      <c r="BJ35" s="407"/>
      <c r="BK35" s="407"/>
      <c r="BL35" s="407"/>
      <c r="BM35" s="407"/>
      <c r="BN35" s="407"/>
      <c r="BO35" s="407"/>
      <c r="BP35" s="407"/>
      <c r="BQ35" s="407"/>
      <c r="BR35" s="407"/>
      <c r="BS35" s="407"/>
      <c r="BT35" s="407"/>
      <c r="BU35" s="407"/>
      <c r="BV35" s="178"/>
      <c r="BW35" s="406">
        <f t="shared" ref="BW35:BW43" si="2">IF(BY35="","",BW34+1)</f>
        <v>16</v>
      </c>
      <c r="BX35" s="406"/>
      <c r="BY35" s="407" t="str">
        <f>IF('各会計、関係団体の財政状況及び健全化判断比率'!B69="","",'各会計、関係団体の財政状況及び健全化判断比率'!B69)</f>
        <v>両筑衛生施設組合</v>
      </c>
      <c r="BZ35" s="407"/>
      <c r="CA35" s="407"/>
      <c r="CB35" s="407"/>
      <c r="CC35" s="407"/>
      <c r="CD35" s="407"/>
      <c r="CE35" s="407"/>
      <c r="CF35" s="407"/>
      <c r="CG35" s="407"/>
      <c r="CH35" s="407"/>
      <c r="CI35" s="407"/>
      <c r="CJ35" s="407"/>
      <c r="CK35" s="407"/>
      <c r="CL35" s="407"/>
      <c r="CM35" s="407"/>
      <c r="CN35" s="178"/>
      <c r="CO35" s="406">
        <f t="shared" ref="CO35:CO43" si="3">IF(CQ35="","",CO34+1)</f>
        <v>26</v>
      </c>
      <c r="CP35" s="406"/>
      <c r="CQ35" s="407" t="str">
        <f>IF('各会計、関係団体の財政状況及び健全化判断比率'!BS8="","",'各会計、関係団体の財政状況及び健全化判断比率'!BS8)</f>
        <v>久留米市都市公園管理センター</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15">
      <c r="A36" s="178"/>
      <c r="B36" s="202"/>
      <c r="C36" s="406">
        <f>IF(E36="","",C35+1)</f>
        <v>3</v>
      </c>
      <c r="D36" s="406"/>
      <c r="E36" s="407" t="str">
        <f>IF('各会計、関係団体の財政状況及び健全化判断比率'!B9="","",'各会計、関係団体の財政状況及び健全化判断比率'!B9)</f>
        <v>母子父子寡婦福祉資金貸付事業特別会計</v>
      </c>
      <c r="F36" s="407"/>
      <c r="G36" s="407"/>
      <c r="H36" s="407"/>
      <c r="I36" s="407"/>
      <c r="J36" s="407"/>
      <c r="K36" s="407"/>
      <c r="L36" s="407"/>
      <c r="M36" s="407"/>
      <c r="N36" s="407"/>
      <c r="O36" s="407"/>
      <c r="P36" s="407"/>
      <c r="Q36" s="407"/>
      <c r="R36" s="407"/>
      <c r="S36" s="407"/>
      <c r="T36" s="178"/>
      <c r="U36" s="406">
        <f t="shared" ref="U36:U43" si="4">IF(W36="","",U35+1)</f>
        <v>6</v>
      </c>
      <c r="V36" s="406"/>
      <c r="W36" s="407" t="str">
        <f>IF('各会計、関係団体の財政状況及び健全化判断比率'!B30="","",'各会計、関係団体の財政状況及び健全化判断比率'!B30)</f>
        <v>後期高齢者医療事業特別会計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f t="shared" si="1"/>
        <v>13</v>
      </c>
      <c r="BF36" s="406"/>
      <c r="BG36" s="407" t="str">
        <f>IF('各会計、関係団体の財政状況及び健全化判断比率'!B37="","",'各会計、関係団体の財政状況及び健全化判断比率'!B37)</f>
        <v>卸売市場事業特別会計</v>
      </c>
      <c r="BH36" s="407"/>
      <c r="BI36" s="407"/>
      <c r="BJ36" s="407"/>
      <c r="BK36" s="407"/>
      <c r="BL36" s="407"/>
      <c r="BM36" s="407"/>
      <c r="BN36" s="407"/>
      <c r="BO36" s="407"/>
      <c r="BP36" s="407"/>
      <c r="BQ36" s="407"/>
      <c r="BR36" s="407"/>
      <c r="BS36" s="407"/>
      <c r="BT36" s="407"/>
      <c r="BU36" s="407"/>
      <c r="BV36" s="178"/>
      <c r="BW36" s="406">
        <f t="shared" si="2"/>
        <v>17</v>
      </c>
      <c r="BX36" s="406"/>
      <c r="BY36" s="407" t="str">
        <f>IF('各会計、関係団体の財政状況及び健全化判断比率'!B70="","",'各会計、関係団体の財政状況及び健全化判断比率'!B70)</f>
        <v>久留米市外三市町高等学校組合</v>
      </c>
      <c r="BZ36" s="407"/>
      <c r="CA36" s="407"/>
      <c r="CB36" s="407"/>
      <c r="CC36" s="407"/>
      <c r="CD36" s="407"/>
      <c r="CE36" s="407"/>
      <c r="CF36" s="407"/>
      <c r="CG36" s="407"/>
      <c r="CH36" s="407"/>
      <c r="CI36" s="407"/>
      <c r="CJ36" s="407"/>
      <c r="CK36" s="407"/>
      <c r="CL36" s="407"/>
      <c r="CM36" s="407"/>
      <c r="CN36" s="178"/>
      <c r="CO36" s="406">
        <f t="shared" si="3"/>
        <v>27</v>
      </c>
      <c r="CP36" s="406"/>
      <c r="CQ36" s="407" t="str">
        <f>IF('各会計、関係団体の財政状況及び健全化判断比率'!BS9="","",'各会計、関係団体の財政状況及び健全化判断比率'!BS9)</f>
        <v>久留米市みどりの里づくり推進機構</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15">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f t="shared" si="4"/>
        <v>7</v>
      </c>
      <c r="V37" s="406"/>
      <c r="W37" s="407" t="str">
        <f>IF('各会計、関係団体の財政状況及び健全化判断比率'!B31="","",'各会計、関係団体の財政状況及び健全化判断比率'!B31)</f>
        <v>市営駐車場事業特別会計</v>
      </c>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f t="shared" si="1"/>
        <v>14</v>
      </c>
      <c r="BF37" s="406"/>
      <c r="BG37" s="407" t="str">
        <f>IF('各会計、関係団体の財政状況及び健全化判断比率'!B38="","",'各会計、関係団体の財政状況及び健全化判断比率'!B38)</f>
        <v>産業団地整備事業特別会計</v>
      </c>
      <c r="BH37" s="407"/>
      <c r="BI37" s="407"/>
      <c r="BJ37" s="407"/>
      <c r="BK37" s="407"/>
      <c r="BL37" s="407"/>
      <c r="BM37" s="407"/>
      <c r="BN37" s="407"/>
      <c r="BO37" s="407"/>
      <c r="BP37" s="407"/>
      <c r="BQ37" s="407"/>
      <c r="BR37" s="407"/>
      <c r="BS37" s="407"/>
      <c r="BT37" s="407"/>
      <c r="BU37" s="407"/>
      <c r="BV37" s="178"/>
      <c r="BW37" s="406">
        <f t="shared" si="2"/>
        <v>18</v>
      </c>
      <c r="BX37" s="406"/>
      <c r="BY37" s="407" t="str">
        <f>IF('各会計、関係団体の財政状況及び健全化判断比率'!B71="","",'各会計、関係団体の財政状況及び健全化判断比率'!B71)</f>
        <v>久留米広域市町村園事務組合（一般会計）</v>
      </c>
      <c r="BZ37" s="407"/>
      <c r="CA37" s="407"/>
      <c r="CB37" s="407"/>
      <c r="CC37" s="407"/>
      <c r="CD37" s="407"/>
      <c r="CE37" s="407"/>
      <c r="CF37" s="407"/>
      <c r="CG37" s="407"/>
      <c r="CH37" s="407"/>
      <c r="CI37" s="407"/>
      <c r="CJ37" s="407"/>
      <c r="CK37" s="407"/>
      <c r="CL37" s="407"/>
      <c r="CM37" s="407"/>
      <c r="CN37" s="178"/>
      <c r="CO37" s="406">
        <f t="shared" si="3"/>
        <v>28</v>
      </c>
      <c r="CP37" s="406"/>
      <c r="CQ37" s="407" t="str">
        <f>IF('各会計、関係団体の財政状況及び健全化判断比率'!BS10="","",'各会計、関係団体の財政状況及び健全化判断比率'!BS10)</f>
        <v>久留米地域地場産業振興センター</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15">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f t="shared" si="4"/>
        <v>8</v>
      </c>
      <c r="V38" s="406"/>
      <c r="W38" s="407" t="str">
        <f>IF('各会計、関係団体の財政状況及び健全化判断比率'!B32="","",'各会計、関係団体の財政状況及び健全化判断比率'!B32)</f>
        <v>競輪事業特別会計</v>
      </c>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19</v>
      </c>
      <c r="BX38" s="406"/>
      <c r="BY38" s="407" t="str">
        <f>IF('各会計、関係団体の財政状況及び健全化判断比率'!B72="","",'各会計、関係団体の財政状況及び健全化判断比率'!B72)</f>
        <v>久留米広域市町村圏事務組合（小児救急医療支援事業特別会計）</v>
      </c>
      <c r="BZ38" s="407"/>
      <c r="CA38" s="407"/>
      <c r="CB38" s="407"/>
      <c r="CC38" s="407"/>
      <c r="CD38" s="407"/>
      <c r="CE38" s="407"/>
      <c r="CF38" s="407"/>
      <c r="CG38" s="407"/>
      <c r="CH38" s="407"/>
      <c r="CI38" s="407"/>
      <c r="CJ38" s="407"/>
      <c r="CK38" s="407"/>
      <c r="CL38" s="407"/>
      <c r="CM38" s="407"/>
      <c r="CN38" s="178"/>
      <c r="CO38" s="406">
        <f t="shared" si="3"/>
        <v>29</v>
      </c>
      <c r="CP38" s="406"/>
      <c r="CQ38" s="407" t="str">
        <f>IF('各会計、関係団体の財政状況及び健全化判断比率'!BS11="","",'各会計、関係団体の財政状況及び健全化判断比率'!BS11)</f>
        <v>久留米観光コンベンション国際交流協会</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15">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20</v>
      </c>
      <c r="BX39" s="406"/>
      <c r="BY39" s="407" t="str">
        <f>IF('各会計、関係団体の財政状況及び健全化判断比率'!B73="","",'各会計、関係団体の財政状況及び健全化判断比率'!B73)</f>
        <v>久留米広域市町村圏事務組合（広域消防特別会計）</v>
      </c>
      <c r="BZ39" s="407"/>
      <c r="CA39" s="407"/>
      <c r="CB39" s="407"/>
      <c r="CC39" s="407"/>
      <c r="CD39" s="407"/>
      <c r="CE39" s="407"/>
      <c r="CF39" s="407"/>
      <c r="CG39" s="407"/>
      <c r="CH39" s="407"/>
      <c r="CI39" s="407"/>
      <c r="CJ39" s="407"/>
      <c r="CK39" s="407"/>
      <c r="CL39" s="407"/>
      <c r="CM39" s="407"/>
      <c r="CN39" s="178"/>
      <c r="CO39" s="406">
        <f t="shared" si="3"/>
        <v>30</v>
      </c>
      <c r="CP39" s="406"/>
      <c r="CQ39" s="407" t="str">
        <f>IF('各会計、関係団体の財政状況及び健全化判断比率'!BS12="","",'各会計、関係団体の財政状況及び健全化判断比率'!BS12)</f>
        <v>久留米市生きがい健康づくり財団</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15">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21</v>
      </c>
      <c r="BX40" s="406"/>
      <c r="BY40" s="407" t="str">
        <f>IF('各会計、関係団体の財政状況及び健全化判断比率'!B74="","",'各会計、関係団体の財政状況及び健全化判断比率'!B74)</f>
        <v>甘木・朝倉・三井環境施設組合</v>
      </c>
      <c r="BZ40" s="407"/>
      <c r="CA40" s="407"/>
      <c r="CB40" s="407"/>
      <c r="CC40" s="407"/>
      <c r="CD40" s="407"/>
      <c r="CE40" s="407"/>
      <c r="CF40" s="407"/>
      <c r="CG40" s="407"/>
      <c r="CH40" s="407"/>
      <c r="CI40" s="407"/>
      <c r="CJ40" s="407"/>
      <c r="CK40" s="407"/>
      <c r="CL40" s="407"/>
      <c r="CM40" s="407"/>
      <c r="CN40" s="178"/>
      <c r="CO40" s="406">
        <f t="shared" si="3"/>
        <v>31</v>
      </c>
      <c r="CP40" s="406"/>
      <c r="CQ40" s="407" t="str">
        <f>IF('各会計、関係団体の財政状況及び健全化判断比率'!BS13="","",'各会計、関係団体の財政状況及び健全化判断比率'!BS13)</f>
        <v>久留米ビジネスプラザ</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15">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22</v>
      </c>
      <c r="BX41" s="406"/>
      <c r="BY41" s="407" t="str">
        <f>IF('各会計、関係団体の財政状況及び健全化判断比率'!B75="","",'各会計、関係団体の財政状況及び健全化判断比率'!B75)</f>
        <v>福岡県自治振興組合（一般会計）</v>
      </c>
      <c r="BZ41" s="407"/>
      <c r="CA41" s="407"/>
      <c r="CB41" s="407"/>
      <c r="CC41" s="407"/>
      <c r="CD41" s="407"/>
      <c r="CE41" s="407"/>
      <c r="CF41" s="407"/>
      <c r="CG41" s="407"/>
      <c r="CH41" s="407"/>
      <c r="CI41" s="407"/>
      <c r="CJ41" s="407"/>
      <c r="CK41" s="407"/>
      <c r="CL41" s="407"/>
      <c r="CM41" s="407"/>
      <c r="CN41" s="178"/>
      <c r="CO41" s="406">
        <f t="shared" si="3"/>
        <v>32</v>
      </c>
      <c r="CP41" s="406"/>
      <c r="CQ41" s="407" t="str">
        <f>IF('各会計、関係団体の財政状況及び健全化判断比率'!BS14="","",'各会計、関係団体の財政状況及び健全化判断比率'!BS14)</f>
        <v>久留米リサーチ・パーク</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15">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23</v>
      </c>
      <c r="BX42" s="406"/>
      <c r="BY42" s="407" t="str">
        <f>IF('各会計、関係団体の財政状況及び健全化判断比率'!B76="","",'各会計、関係団体の財政状況及び健全化判断比率'!B76)</f>
        <v>福岡県自治振興組合（公文書館事業特別会計）</v>
      </c>
      <c r="BZ42" s="407"/>
      <c r="CA42" s="407"/>
      <c r="CB42" s="407"/>
      <c r="CC42" s="407"/>
      <c r="CD42" s="407"/>
      <c r="CE42" s="407"/>
      <c r="CF42" s="407"/>
      <c r="CG42" s="407"/>
      <c r="CH42" s="407"/>
      <c r="CI42" s="407"/>
      <c r="CJ42" s="407"/>
      <c r="CK42" s="407"/>
      <c r="CL42" s="407"/>
      <c r="CM42" s="407"/>
      <c r="CN42" s="178"/>
      <c r="CO42" s="406">
        <f t="shared" si="3"/>
        <v>33</v>
      </c>
      <c r="CP42" s="406"/>
      <c r="CQ42" s="407" t="str">
        <f>IF('各会計、関係団体の財政状況及び健全化判断比率'!BS15="","",'各会計、関係団体の財政状況及び健全化判断比率'!BS15)</f>
        <v>ハイマート久留米</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15">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24</v>
      </c>
      <c r="BX43" s="406"/>
      <c r="BY43" s="407" t="str">
        <f>IF('各会計、関係団体の財政状況及び健全化判断比率'!B77="","",'各会計、関係団体の財政状況及び健全化判断比率'!B77)</f>
        <v>福岡県後期高齢者医療広域連合（一般会計）</v>
      </c>
      <c r="BZ43" s="407"/>
      <c r="CA43" s="407"/>
      <c r="CB43" s="407"/>
      <c r="CC43" s="407"/>
      <c r="CD43" s="407"/>
      <c r="CE43" s="407"/>
      <c r="CF43" s="407"/>
      <c r="CG43" s="407"/>
      <c r="CH43" s="407"/>
      <c r="CI43" s="407"/>
      <c r="CJ43" s="407"/>
      <c r="CK43" s="407"/>
      <c r="CL43" s="407"/>
      <c r="CM43" s="407"/>
      <c r="CN43" s="178"/>
      <c r="CO43" s="406">
        <f t="shared" si="3"/>
        <v>34</v>
      </c>
      <c r="CP43" s="406"/>
      <c r="CQ43" s="407" t="str">
        <f>IF('各会計、関係団体の財政状況及び健全化判断比率'!BS16="","",'各会計、関係団体の財政状況及び健全化判断比率'!BS16)</f>
        <v>久留米市土地開発公社</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207</v>
      </c>
      <c r="E46" s="403" t="s">
        <v>208</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15">
      <c r="E47" s="403" t="s">
        <v>209</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15">
      <c r="E48" s="403" t="s">
        <v>210</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15">
      <c r="E49" s="405" t="s">
        <v>211</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15">
      <c r="E50" s="403" t="s">
        <v>212</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15">
      <c r="E51" s="403" t="s">
        <v>213</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15">
      <c r="E52" s="403" t="s">
        <v>214</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15">
      <c r="E53" s="177" t="s">
        <v>560</v>
      </c>
    </row>
    <row r="54" spans="5:113" x14ac:dyDescent="0.15"/>
    <row r="55" spans="5:113" x14ac:dyDescent="0.15"/>
    <row r="56" spans="5:113" x14ac:dyDescent="0.15"/>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506</v>
      </c>
      <c r="G33" s="29" t="s">
        <v>507</v>
      </c>
      <c r="H33" s="29" t="s">
        <v>508</v>
      </c>
      <c r="I33" s="29" t="s">
        <v>509</v>
      </c>
      <c r="J33" s="30" t="s">
        <v>510</v>
      </c>
      <c r="K33" s="22"/>
      <c r="L33" s="22"/>
      <c r="M33" s="22"/>
      <c r="N33" s="22"/>
      <c r="O33" s="22"/>
      <c r="P33" s="22"/>
    </row>
    <row r="34" spans="1:16" ht="39" customHeight="1" x14ac:dyDescent="0.15">
      <c r="A34" s="22"/>
      <c r="B34" s="31"/>
      <c r="C34" s="1215" t="s">
        <v>513</v>
      </c>
      <c r="D34" s="1215"/>
      <c r="E34" s="1216"/>
      <c r="F34" s="32">
        <v>6.04</v>
      </c>
      <c r="G34" s="33">
        <v>6.32</v>
      </c>
      <c r="H34" s="33">
        <v>7.31</v>
      </c>
      <c r="I34" s="33">
        <v>8.58</v>
      </c>
      <c r="J34" s="34">
        <v>6.83</v>
      </c>
      <c r="K34" s="22"/>
      <c r="L34" s="22"/>
      <c r="M34" s="22"/>
      <c r="N34" s="22"/>
      <c r="O34" s="22"/>
      <c r="P34" s="22"/>
    </row>
    <row r="35" spans="1:16" ht="39" customHeight="1" x14ac:dyDescent="0.15">
      <c r="A35" s="22"/>
      <c r="B35" s="35"/>
      <c r="C35" s="1209" t="s">
        <v>514</v>
      </c>
      <c r="D35" s="1210"/>
      <c r="E35" s="1211"/>
      <c r="F35" s="36">
        <v>2.44</v>
      </c>
      <c r="G35" s="37">
        <v>4.38</v>
      </c>
      <c r="H35" s="37">
        <v>3.06</v>
      </c>
      <c r="I35" s="37">
        <v>7.27</v>
      </c>
      <c r="J35" s="38">
        <v>3.88</v>
      </c>
      <c r="K35" s="22"/>
      <c r="L35" s="22"/>
      <c r="M35" s="22"/>
      <c r="N35" s="22"/>
      <c r="O35" s="22"/>
      <c r="P35" s="22"/>
    </row>
    <row r="36" spans="1:16" ht="39" customHeight="1" x14ac:dyDescent="0.15">
      <c r="A36" s="22"/>
      <c r="B36" s="35"/>
      <c r="C36" s="1209" t="s">
        <v>515</v>
      </c>
      <c r="D36" s="1210"/>
      <c r="E36" s="1211"/>
      <c r="F36" s="36">
        <v>0.68</v>
      </c>
      <c r="G36" s="37">
        <v>1.1399999999999999</v>
      </c>
      <c r="H36" s="37">
        <v>1.86</v>
      </c>
      <c r="I36" s="37">
        <v>1.98</v>
      </c>
      <c r="J36" s="38">
        <v>1.88</v>
      </c>
      <c r="K36" s="22"/>
      <c r="L36" s="22"/>
      <c r="M36" s="22"/>
      <c r="N36" s="22"/>
      <c r="O36" s="22"/>
      <c r="P36" s="22"/>
    </row>
    <row r="37" spans="1:16" ht="39" customHeight="1" x14ac:dyDescent="0.15">
      <c r="A37" s="22"/>
      <c r="B37" s="35"/>
      <c r="C37" s="1209" t="s">
        <v>516</v>
      </c>
      <c r="D37" s="1210"/>
      <c r="E37" s="1211"/>
      <c r="F37" s="36">
        <v>1.27</v>
      </c>
      <c r="G37" s="37">
        <v>1.19</v>
      </c>
      <c r="H37" s="37">
        <v>0.96</v>
      </c>
      <c r="I37" s="37">
        <v>1.1200000000000001</v>
      </c>
      <c r="J37" s="38">
        <v>1.05</v>
      </c>
      <c r="K37" s="22"/>
      <c r="L37" s="22"/>
      <c r="M37" s="22"/>
      <c r="N37" s="22"/>
      <c r="O37" s="22"/>
      <c r="P37" s="22"/>
    </row>
    <row r="38" spans="1:16" ht="39" customHeight="1" x14ac:dyDescent="0.15">
      <c r="A38" s="22"/>
      <c r="B38" s="35"/>
      <c r="C38" s="1209" t="s">
        <v>517</v>
      </c>
      <c r="D38" s="1210"/>
      <c r="E38" s="1211"/>
      <c r="F38" s="36">
        <v>0.82</v>
      </c>
      <c r="G38" s="37">
        <v>0.83</v>
      </c>
      <c r="H38" s="37">
        <v>0.86</v>
      </c>
      <c r="I38" s="37">
        <v>0.85</v>
      </c>
      <c r="J38" s="38">
        <v>0.88</v>
      </c>
      <c r="K38" s="22"/>
      <c r="L38" s="22"/>
      <c r="M38" s="22"/>
      <c r="N38" s="22"/>
      <c r="O38" s="22"/>
      <c r="P38" s="22"/>
    </row>
    <row r="39" spans="1:16" ht="39" customHeight="1" x14ac:dyDescent="0.15">
      <c r="A39" s="22"/>
      <c r="B39" s="35"/>
      <c r="C39" s="1209" t="s">
        <v>518</v>
      </c>
      <c r="D39" s="1210"/>
      <c r="E39" s="1211"/>
      <c r="F39" s="36">
        <v>0.82</v>
      </c>
      <c r="G39" s="37">
        <v>0.56000000000000005</v>
      </c>
      <c r="H39" s="37">
        <v>0.76</v>
      </c>
      <c r="I39" s="37">
        <v>0.72</v>
      </c>
      <c r="J39" s="38">
        <v>0.41</v>
      </c>
      <c r="K39" s="22"/>
      <c r="L39" s="22"/>
      <c r="M39" s="22"/>
      <c r="N39" s="22"/>
      <c r="O39" s="22"/>
      <c r="P39" s="22"/>
    </row>
    <row r="40" spans="1:16" ht="39" customHeight="1" x14ac:dyDescent="0.15">
      <c r="A40" s="22"/>
      <c r="B40" s="35"/>
      <c r="C40" s="1209" t="s">
        <v>519</v>
      </c>
      <c r="D40" s="1210"/>
      <c r="E40" s="1211"/>
      <c r="F40" s="36">
        <v>0.2</v>
      </c>
      <c r="G40" s="37">
        <v>0.21</v>
      </c>
      <c r="H40" s="37">
        <v>0.21</v>
      </c>
      <c r="I40" s="37">
        <v>0.23</v>
      </c>
      <c r="J40" s="38">
        <v>0.24</v>
      </c>
      <c r="K40" s="22"/>
      <c r="L40" s="22"/>
      <c r="M40" s="22"/>
      <c r="N40" s="22"/>
      <c r="O40" s="22"/>
      <c r="P40" s="22"/>
    </row>
    <row r="41" spans="1:16" ht="39" customHeight="1" x14ac:dyDescent="0.15">
      <c r="A41" s="22"/>
      <c r="B41" s="35"/>
      <c r="C41" s="1209" t="s">
        <v>520</v>
      </c>
      <c r="D41" s="1210"/>
      <c r="E41" s="1211"/>
      <c r="F41" s="36">
        <v>0.17</v>
      </c>
      <c r="G41" s="37">
        <v>0.19</v>
      </c>
      <c r="H41" s="37">
        <v>0.14000000000000001</v>
      </c>
      <c r="I41" s="37">
        <v>0.13</v>
      </c>
      <c r="J41" s="38">
        <v>0.13</v>
      </c>
      <c r="K41" s="22"/>
      <c r="L41" s="22"/>
      <c r="M41" s="22"/>
      <c r="N41" s="22"/>
      <c r="O41" s="22"/>
      <c r="P41" s="22"/>
    </row>
    <row r="42" spans="1:16" ht="39" customHeight="1" x14ac:dyDescent="0.15">
      <c r="A42" s="22"/>
      <c r="B42" s="39"/>
      <c r="C42" s="1209" t="s">
        <v>521</v>
      </c>
      <c r="D42" s="1210"/>
      <c r="E42" s="1211"/>
      <c r="F42" s="36" t="s">
        <v>464</v>
      </c>
      <c r="G42" s="37" t="s">
        <v>464</v>
      </c>
      <c r="H42" s="37" t="s">
        <v>464</v>
      </c>
      <c r="I42" s="37" t="s">
        <v>464</v>
      </c>
      <c r="J42" s="38" t="s">
        <v>464</v>
      </c>
      <c r="K42" s="22"/>
      <c r="L42" s="22"/>
      <c r="M42" s="22"/>
      <c r="N42" s="22"/>
      <c r="O42" s="22"/>
      <c r="P42" s="22"/>
    </row>
    <row r="43" spans="1:16" ht="39" customHeight="1" thickBot="1" x14ac:dyDescent="0.2">
      <c r="A43" s="22"/>
      <c r="B43" s="40"/>
      <c r="C43" s="1212" t="s">
        <v>522</v>
      </c>
      <c r="D43" s="1213"/>
      <c r="E43" s="1214"/>
      <c r="F43" s="41">
        <v>0.09</v>
      </c>
      <c r="G43" s="42">
        <v>0.1</v>
      </c>
      <c r="H43" s="42">
        <v>0.11</v>
      </c>
      <c r="I43" s="42">
        <v>0.12</v>
      </c>
      <c r="J43" s="43">
        <v>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y2tIZL79ZSJD2Tuu3gH4hVjU9h1vIxDGZxReTH9PN/7UH8QAWfe8rl0YuEIEH5QFT1tSx/jT7nd13PIOnrRMw==" saltValue="+fTpDblChQ0G+ldDPG2U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506</v>
      </c>
      <c r="L44" s="56" t="s">
        <v>507</v>
      </c>
      <c r="M44" s="56" t="s">
        <v>508</v>
      </c>
      <c r="N44" s="56" t="s">
        <v>509</v>
      </c>
      <c r="O44" s="57" t="s">
        <v>510</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12744</v>
      </c>
      <c r="L45" s="60">
        <v>12846</v>
      </c>
      <c r="M45" s="60">
        <v>13161</v>
      </c>
      <c r="N45" s="60">
        <v>13244</v>
      </c>
      <c r="O45" s="61">
        <v>13386</v>
      </c>
      <c r="P45" s="48"/>
      <c r="Q45" s="48"/>
      <c r="R45" s="48"/>
      <c r="S45" s="48"/>
      <c r="T45" s="48"/>
      <c r="U45" s="48"/>
    </row>
    <row r="46" spans="1:21" ht="30.75" customHeight="1" x14ac:dyDescent="0.15">
      <c r="A46" s="48"/>
      <c r="B46" s="1237"/>
      <c r="C46" s="1238"/>
      <c r="D46" s="62"/>
      <c r="E46" s="1219" t="s">
        <v>13</v>
      </c>
      <c r="F46" s="1219"/>
      <c r="G46" s="1219"/>
      <c r="H46" s="1219"/>
      <c r="I46" s="1219"/>
      <c r="J46" s="1220"/>
      <c r="K46" s="63" t="s">
        <v>464</v>
      </c>
      <c r="L46" s="64" t="s">
        <v>464</v>
      </c>
      <c r="M46" s="64" t="s">
        <v>464</v>
      </c>
      <c r="N46" s="64" t="s">
        <v>464</v>
      </c>
      <c r="O46" s="65" t="s">
        <v>464</v>
      </c>
      <c r="P46" s="48"/>
      <c r="Q46" s="48"/>
      <c r="R46" s="48"/>
      <c r="S46" s="48"/>
      <c r="T46" s="48"/>
      <c r="U46" s="48"/>
    </row>
    <row r="47" spans="1:21" ht="30.75" customHeight="1" x14ac:dyDescent="0.15">
      <c r="A47" s="48"/>
      <c r="B47" s="1237"/>
      <c r="C47" s="1238"/>
      <c r="D47" s="62"/>
      <c r="E47" s="1219" t="s">
        <v>14</v>
      </c>
      <c r="F47" s="1219"/>
      <c r="G47" s="1219"/>
      <c r="H47" s="1219"/>
      <c r="I47" s="1219"/>
      <c r="J47" s="1220"/>
      <c r="K47" s="63">
        <v>67</v>
      </c>
      <c r="L47" s="64">
        <v>67</v>
      </c>
      <c r="M47" s="64">
        <v>67</v>
      </c>
      <c r="N47" s="64">
        <v>67</v>
      </c>
      <c r="O47" s="65">
        <v>67</v>
      </c>
      <c r="P47" s="48"/>
      <c r="Q47" s="48"/>
      <c r="R47" s="48"/>
      <c r="S47" s="48"/>
      <c r="T47" s="48"/>
      <c r="U47" s="48"/>
    </row>
    <row r="48" spans="1:21" ht="30.75" customHeight="1" x14ac:dyDescent="0.15">
      <c r="A48" s="48"/>
      <c r="B48" s="1237"/>
      <c r="C48" s="1238"/>
      <c r="D48" s="62"/>
      <c r="E48" s="1219" t="s">
        <v>15</v>
      </c>
      <c r="F48" s="1219"/>
      <c r="G48" s="1219"/>
      <c r="H48" s="1219"/>
      <c r="I48" s="1219"/>
      <c r="J48" s="1220"/>
      <c r="K48" s="63">
        <v>1637</v>
      </c>
      <c r="L48" s="64">
        <v>1676</v>
      </c>
      <c r="M48" s="64">
        <v>1680</v>
      </c>
      <c r="N48" s="64">
        <v>1651</v>
      </c>
      <c r="O48" s="65">
        <v>1618</v>
      </c>
      <c r="P48" s="48"/>
      <c r="Q48" s="48"/>
      <c r="R48" s="48"/>
      <c r="S48" s="48"/>
      <c r="T48" s="48"/>
      <c r="U48" s="48"/>
    </row>
    <row r="49" spans="1:21" ht="30.75" customHeight="1" x14ac:dyDescent="0.15">
      <c r="A49" s="48"/>
      <c r="B49" s="1237"/>
      <c r="C49" s="1238"/>
      <c r="D49" s="62"/>
      <c r="E49" s="1219" t="s">
        <v>16</v>
      </c>
      <c r="F49" s="1219"/>
      <c r="G49" s="1219"/>
      <c r="H49" s="1219"/>
      <c r="I49" s="1219"/>
      <c r="J49" s="1220"/>
      <c r="K49" s="63">
        <v>377</v>
      </c>
      <c r="L49" s="64">
        <v>400</v>
      </c>
      <c r="M49" s="64">
        <v>413</v>
      </c>
      <c r="N49" s="64">
        <v>377</v>
      </c>
      <c r="O49" s="65">
        <v>388</v>
      </c>
      <c r="P49" s="48"/>
      <c r="Q49" s="48"/>
      <c r="R49" s="48"/>
      <c r="S49" s="48"/>
      <c r="T49" s="48"/>
      <c r="U49" s="48"/>
    </row>
    <row r="50" spans="1:21" ht="30.75" customHeight="1" x14ac:dyDescent="0.15">
      <c r="A50" s="48"/>
      <c r="B50" s="1237"/>
      <c r="C50" s="1238"/>
      <c r="D50" s="62"/>
      <c r="E50" s="1219" t="s">
        <v>17</v>
      </c>
      <c r="F50" s="1219"/>
      <c r="G50" s="1219"/>
      <c r="H50" s="1219"/>
      <c r="I50" s="1219"/>
      <c r="J50" s="1220"/>
      <c r="K50" s="63">
        <v>205</v>
      </c>
      <c r="L50" s="64">
        <v>57</v>
      </c>
      <c r="M50" s="64">
        <v>42</v>
      </c>
      <c r="N50" s="64">
        <v>46</v>
      </c>
      <c r="O50" s="65">
        <v>44</v>
      </c>
      <c r="P50" s="48"/>
      <c r="Q50" s="48"/>
      <c r="R50" s="48"/>
      <c r="S50" s="48"/>
      <c r="T50" s="48"/>
      <c r="U50" s="48"/>
    </row>
    <row r="51" spans="1:21" ht="30.75" customHeight="1" x14ac:dyDescent="0.15">
      <c r="A51" s="48"/>
      <c r="B51" s="1239"/>
      <c r="C51" s="1240"/>
      <c r="D51" s="66"/>
      <c r="E51" s="1219" t="s">
        <v>18</v>
      </c>
      <c r="F51" s="1219"/>
      <c r="G51" s="1219"/>
      <c r="H51" s="1219"/>
      <c r="I51" s="1219"/>
      <c r="J51" s="1220"/>
      <c r="K51" s="63" t="s">
        <v>464</v>
      </c>
      <c r="L51" s="64" t="s">
        <v>464</v>
      </c>
      <c r="M51" s="64" t="s">
        <v>464</v>
      </c>
      <c r="N51" s="64" t="s">
        <v>464</v>
      </c>
      <c r="O51" s="65" t="s">
        <v>464</v>
      </c>
      <c r="P51" s="48"/>
      <c r="Q51" s="48"/>
      <c r="R51" s="48"/>
      <c r="S51" s="48"/>
      <c r="T51" s="48"/>
      <c r="U51" s="48"/>
    </row>
    <row r="52" spans="1:21" ht="30.75" customHeight="1" x14ac:dyDescent="0.15">
      <c r="A52" s="48"/>
      <c r="B52" s="1217" t="s">
        <v>19</v>
      </c>
      <c r="C52" s="1218"/>
      <c r="D52" s="66"/>
      <c r="E52" s="1219" t="s">
        <v>20</v>
      </c>
      <c r="F52" s="1219"/>
      <c r="G52" s="1219"/>
      <c r="H52" s="1219"/>
      <c r="I52" s="1219"/>
      <c r="J52" s="1220"/>
      <c r="K52" s="63">
        <v>13017</v>
      </c>
      <c r="L52" s="64">
        <v>13120</v>
      </c>
      <c r="M52" s="64">
        <v>13206</v>
      </c>
      <c r="N52" s="64">
        <v>13157</v>
      </c>
      <c r="O52" s="65">
        <v>13542</v>
      </c>
      <c r="P52" s="48"/>
      <c r="Q52" s="48"/>
      <c r="R52" s="48"/>
      <c r="S52" s="48"/>
      <c r="T52" s="48"/>
      <c r="U52" s="48"/>
    </row>
    <row r="53" spans="1:21" ht="30.75" customHeight="1" thickBot="1" x14ac:dyDescent="0.2">
      <c r="A53" s="48"/>
      <c r="B53" s="1221" t="s">
        <v>21</v>
      </c>
      <c r="C53" s="1222"/>
      <c r="D53" s="67"/>
      <c r="E53" s="1223" t="s">
        <v>22</v>
      </c>
      <c r="F53" s="1223"/>
      <c r="G53" s="1223"/>
      <c r="H53" s="1223"/>
      <c r="I53" s="1223"/>
      <c r="J53" s="1224"/>
      <c r="K53" s="68">
        <v>2013</v>
      </c>
      <c r="L53" s="69">
        <v>1926</v>
      </c>
      <c r="M53" s="69">
        <v>2157</v>
      </c>
      <c r="N53" s="69">
        <v>2228</v>
      </c>
      <c r="O53" s="70">
        <v>1961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523</v>
      </c>
      <c r="P55" s="48"/>
      <c r="Q55" s="48"/>
      <c r="R55" s="48"/>
      <c r="S55" s="48"/>
      <c r="T55" s="48"/>
      <c r="U55" s="48"/>
    </row>
    <row r="56" spans="1:21" ht="31.5" customHeight="1" thickBot="1" x14ac:dyDescent="0.2">
      <c r="A56" s="48"/>
      <c r="B56" s="76"/>
      <c r="C56" s="77"/>
      <c r="D56" s="77"/>
      <c r="E56" s="78"/>
      <c r="F56" s="78"/>
      <c r="G56" s="78"/>
      <c r="H56" s="78"/>
      <c r="I56" s="78"/>
      <c r="J56" s="79" t="s">
        <v>2</v>
      </c>
      <c r="K56" s="80" t="s">
        <v>524</v>
      </c>
      <c r="L56" s="81" t="s">
        <v>525</v>
      </c>
      <c r="M56" s="81" t="s">
        <v>526</v>
      </c>
      <c r="N56" s="81" t="s">
        <v>527</v>
      </c>
      <c r="O56" s="82" t="s">
        <v>528</v>
      </c>
      <c r="P56" s="48"/>
      <c r="Q56" s="48"/>
      <c r="R56" s="48"/>
      <c r="S56" s="48"/>
      <c r="T56" s="48"/>
      <c r="U56" s="48"/>
    </row>
    <row r="57" spans="1:21" ht="31.5" customHeight="1" x14ac:dyDescent="0.15">
      <c r="B57" s="1225" t="s">
        <v>25</v>
      </c>
      <c r="C57" s="1226"/>
      <c r="D57" s="1229" t="s">
        <v>26</v>
      </c>
      <c r="E57" s="1230"/>
      <c r="F57" s="1230"/>
      <c r="G57" s="1230"/>
      <c r="H57" s="1230"/>
      <c r="I57" s="1230"/>
      <c r="J57" s="1231"/>
      <c r="K57" s="83">
        <v>1836</v>
      </c>
      <c r="L57" s="84">
        <v>1844</v>
      </c>
      <c r="M57" s="84">
        <v>1851</v>
      </c>
      <c r="N57" s="84">
        <v>1656</v>
      </c>
      <c r="O57" s="85">
        <v>1661</v>
      </c>
    </row>
    <row r="58" spans="1:21" ht="31.5" customHeight="1" thickBot="1" x14ac:dyDescent="0.2">
      <c r="B58" s="1227"/>
      <c r="C58" s="1228"/>
      <c r="D58" s="1232" t="s">
        <v>27</v>
      </c>
      <c r="E58" s="1233"/>
      <c r="F58" s="1233"/>
      <c r="G58" s="1233"/>
      <c r="H58" s="1233"/>
      <c r="I58" s="1233"/>
      <c r="J58" s="1234"/>
      <c r="K58" s="86">
        <v>567</v>
      </c>
      <c r="L58" s="87">
        <v>633</v>
      </c>
      <c r="M58" s="87">
        <v>700</v>
      </c>
      <c r="N58" s="87">
        <v>767</v>
      </c>
      <c r="O58" s="88">
        <v>833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iEX0RDooIj2wnerc3G/9+osLZE+rFBMdoN0p3LCfN+mUWpHYhbu0ywqHyrUq3k1CjDs/W/1WDXxjg/WwtgSAw==" saltValue="h6/ieUb0VPvaWpGmWI7hb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506</v>
      </c>
      <c r="J40" s="100" t="s">
        <v>507</v>
      </c>
      <c r="K40" s="100" t="s">
        <v>508</v>
      </c>
      <c r="L40" s="100" t="s">
        <v>509</v>
      </c>
      <c r="M40" s="101" t="s">
        <v>510</v>
      </c>
    </row>
    <row r="41" spans="2:13" ht="27.75" customHeight="1" x14ac:dyDescent="0.15">
      <c r="B41" s="1255" t="s">
        <v>30</v>
      </c>
      <c r="C41" s="1256"/>
      <c r="D41" s="102"/>
      <c r="E41" s="1257" t="s">
        <v>31</v>
      </c>
      <c r="F41" s="1257"/>
      <c r="G41" s="1257"/>
      <c r="H41" s="1258"/>
      <c r="I41" s="351">
        <v>145523</v>
      </c>
      <c r="J41" s="352">
        <v>144842</v>
      </c>
      <c r="K41" s="352">
        <v>142471</v>
      </c>
      <c r="L41" s="352">
        <v>141907</v>
      </c>
      <c r="M41" s="353">
        <v>137909</v>
      </c>
    </row>
    <row r="42" spans="2:13" ht="27.75" customHeight="1" x14ac:dyDescent="0.15">
      <c r="B42" s="1245"/>
      <c r="C42" s="1246"/>
      <c r="D42" s="103"/>
      <c r="E42" s="1249" t="s">
        <v>32</v>
      </c>
      <c r="F42" s="1249"/>
      <c r="G42" s="1249"/>
      <c r="H42" s="1250"/>
      <c r="I42" s="354">
        <v>1226</v>
      </c>
      <c r="J42" s="355">
        <v>1097</v>
      </c>
      <c r="K42" s="355">
        <v>1258</v>
      </c>
      <c r="L42" s="355">
        <v>1744</v>
      </c>
      <c r="M42" s="356">
        <v>1512</v>
      </c>
    </row>
    <row r="43" spans="2:13" ht="27.75" customHeight="1" x14ac:dyDescent="0.15">
      <c r="B43" s="1245"/>
      <c r="C43" s="1246"/>
      <c r="D43" s="103"/>
      <c r="E43" s="1249" t="s">
        <v>33</v>
      </c>
      <c r="F43" s="1249"/>
      <c r="G43" s="1249"/>
      <c r="H43" s="1250"/>
      <c r="I43" s="354">
        <v>22628</v>
      </c>
      <c r="J43" s="355">
        <v>23819</v>
      </c>
      <c r="K43" s="355">
        <v>24579</v>
      </c>
      <c r="L43" s="355">
        <v>25261</v>
      </c>
      <c r="M43" s="356">
        <v>25240</v>
      </c>
    </row>
    <row r="44" spans="2:13" ht="27.75" customHeight="1" x14ac:dyDescent="0.15">
      <c r="B44" s="1245"/>
      <c r="C44" s="1246"/>
      <c r="D44" s="103"/>
      <c r="E44" s="1249" t="s">
        <v>34</v>
      </c>
      <c r="F44" s="1249"/>
      <c r="G44" s="1249"/>
      <c r="H44" s="1250"/>
      <c r="I44" s="354">
        <v>2086</v>
      </c>
      <c r="J44" s="355">
        <v>1924</v>
      </c>
      <c r="K44" s="355">
        <v>1878</v>
      </c>
      <c r="L44" s="355">
        <v>2207</v>
      </c>
      <c r="M44" s="356">
        <v>1950</v>
      </c>
    </row>
    <row r="45" spans="2:13" ht="27.75" customHeight="1" x14ac:dyDescent="0.15">
      <c r="B45" s="1245"/>
      <c r="C45" s="1246"/>
      <c r="D45" s="103"/>
      <c r="E45" s="1249" t="s">
        <v>35</v>
      </c>
      <c r="F45" s="1249"/>
      <c r="G45" s="1249"/>
      <c r="H45" s="1250"/>
      <c r="I45" s="354">
        <v>15231</v>
      </c>
      <c r="J45" s="355">
        <v>14488</v>
      </c>
      <c r="K45" s="355">
        <v>14382</v>
      </c>
      <c r="L45" s="355">
        <v>14523</v>
      </c>
      <c r="M45" s="356">
        <v>14379</v>
      </c>
    </row>
    <row r="46" spans="2:13" ht="27.75" customHeight="1" x14ac:dyDescent="0.15">
      <c r="B46" s="1245"/>
      <c r="C46" s="1246"/>
      <c r="D46" s="104"/>
      <c r="E46" s="1249" t="s">
        <v>36</v>
      </c>
      <c r="F46" s="1249"/>
      <c r="G46" s="1249"/>
      <c r="H46" s="1250"/>
      <c r="I46" s="354">
        <v>235</v>
      </c>
      <c r="J46" s="355">
        <v>217</v>
      </c>
      <c r="K46" s="355">
        <v>189</v>
      </c>
      <c r="L46" s="355">
        <v>170</v>
      </c>
      <c r="M46" s="356">
        <v>152</v>
      </c>
    </row>
    <row r="47" spans="2:13" ht="27.75" customHeight="1" x14ac:dyDescent="0.15">
      <c r="B47" s="1245"/>
      <c r="C47" s="1246"/>
      <c r="D47" s="105"/>
      <c r="E47" s="1259" t="s">
        <v>37</v>
      </c>
      <c r="F47" s="1260"/>
      <c r="G47" s="1260"/>
      <c r="H47" s="1261"/>
      <c r="I47" s="354" t="s">
        <v>464</v>
      </c>
      <c r="J47" s="355" t="s">
        <v>464</v>
      </c>
      <c r="K47" s="355" t="s">
        <v>464</v>
      </c>
      <c r="L47" s="355" t="s">
        <v>464</v>
      </c>
      <c r="M47" s="356" t="s">
        <v>464</v>
      </c>
    </row>
    <row r="48" spans="2:13" ht="27.75" customHeight="1" x14ac:dyDescent="0.15">
      <c r="B48" s="1245"/>
      <c r="C48" s="1246"/>
      <c r="D48" s="103"/>
      <c r="E48" s="1249" t="s">
        <v>38</v>
      </c>
      <c r="F48" s="1249"/>
      <c r="G48" s="1249"/>
      <c r="H48" s="1250"/>
      <c r="I48" s="354" t="s">
        <v>464</v>
      </c>
      <c r="J48" s="355" t="s">
        <v>464</v>
      </c>
      <c r="K48" s="355" t="s">
        <v>464</v>
      </c>
      <c r="L48" s="355" t="s">
        <v>464</v>
      </c>
      <c r="M48" s="356" t="s">
        <v>464</v>
      </c>
    </row>
    <row r="49" spans="2:13" ht="27.75" customHeight="1" x14ac:dyDescent="0.15">
      <c r="B49" s="1247"/>
      <c r="C49" s="1248"/>
      <c r="D49" s="103"/>
      <c r="E49" s="1249" t="s">
        <v>39</v>
      </c>
      <c r="F49" s="1249"/>
      <c r="G49" s="1249"/>
      <c r="H49" s="1250"/>
      <c r="I49" s="354" t="s">
        <v>464</v>
      </c>
      <c r="J49" s="355" t="s">
        <v>464</v>
      </c>
      <c r="K49" s="355" t="s">
        <v>464</v>
      </c>
      <c r="L49" s="355" t="s">
        <v>464</v>
      </c>
      <c r="M49" s="356" t="s">
        <v>464</v>
      </c>
    </row>
    <row r="50" spans="2:13" ht="27.75" customHeight="1" x14ac:dyDescent="0.15">
      <c r="B50" s="1243" t="s">
        <v>40</v>
      </c>
      <c r="C50" s="1244"/>
      <c r="D50" s="106"/>
      <c r="E50" s="1249" t="s">
        <v>41</v>
      </c>
      <c r="F50" s="1249"/>
      <c r="G50" s="1249"/>
      <c r="H50" s="1250"/>
      <c r="I50" s="354">
        <v>19867</v>
      </c>
      <c r="J50" s="355">
        <v>19623</v>
      </c>
      <c r="K50" s="355">
        <v>16345</v>
      </c>
      <c r="L50" s="355">
        <v>18820</v>
      </c>
      <c r="M50" s="356">
        <v>21856</v>
      </c>
    </row>
    <row r="51" spans="2:13" ht="27.75" customHeight="1" x14ac:dyDescent="0.15">
      <c r="B51" s="1245"/>
      <c r="C51" s="1246"/>
      <c r="D51" s="103"/>
      <c r="E51" s="1249" t="s">
        <v>42</v>
      </c>
      <c r="F51" s="1249"/>
      <c r="G51" s="1249"/>
      <c r="H51" s="1250"/>
      <c r="I51" s="354">
        <v>24928</v>
      </c>
      <c r="J51" s="355">
        <v>25559</v>
      </c>
      <c r="K51" s="355">
        <v>26152</v>
      </c>
      <c r="L51" s="355">
        <v>27753</v>
      </c>
      <c r="M51" s="356">
        <v>27541</v>
      </c>
    </row>
    <row r="52" spans="2:13" ht="27.75" customHeight="1" x14ac:dyDescent="0.15">
      <c r="B52" s="1247"/>
      <c r="C52" s="1248"/>
      <c r="D52" s="103"/>
      <c r="E52" s="1249" t="s">
        <v>43</v>
      </c>
      <c r="F52" s="1249"/>
      <c r="G52" s="1249"/>
      <c r="H52" s="1250"/>
      <c r="I52" s="354">
        <v>126722</v>
      </c>
      <c r="J52" s="355">
        <v>124915</v>
      </c>
      <c r="K52" s="355">
        <v>123122</v>
      </c>
      <c r="L52" s="355">
        <v>124981</v>
      </c>
      <c r="M52" s="356">
        <v>122721</v>
      </c>
    </row>
    <row r="53" spans="2:13" ht="27.75" customHeight="1" thickBot="1" x14ac:dyDescent="0.2">
      <c r="B53" s="1251" t="s">
        <v>44</v>
      </c>
      <c r="C53" s="1252"/>
      <c r="D53" s="107"/>
      <c r="E53" s="1253" t="s">
        <v>45</v>
      </c>
      <c r="F53" s="1253"/>
      <c r="G53" s="1253"/>
      <c r="H53" s="1254"/>
      <c r="I53" s="357">
        <v>15412</v>
      </c>
      <c r="J53" s="358">
        <v>16291</v>
      </c>
      <c r="K53" s="358">
        <v>19138</v>
      </c>
      <c r="L53" s="358">
        <v>14259</v>
      </c>
      <c r="M53" s="359">
        <v>9026</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0jYc2OyM2/Z1pYEiCPf5MUDjnGT4QJWr0pxAthYi8Qs54Cb+WNhDwu2Qnar+7E2fhun2NizQTYxHGbSgYxf7YA==" saltValue="6A47nyrcG5UzMCFWoslgs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508</v>
      </c>
      <c r="G54" s="116" t="s">
        <v>509</v>
      </c>
      <c r="H54" s="117" t="s">
        <v>510</v>
      </c>
    </row>
    <row r="55" spans="2:8" ht="52.5" customHeight="1" x14ac:dyDescent="0.15">
      <c r="B55" s="118"/>
      <c r="C55" s="1270" t="s">
        <v>48</v>
      </c>
      <c r="D55" s="1270"/>
      <c r="E55" s="1271"/>
      <c r="F55" s="119">
        <v>6490</v>
      </c>
      <c r="G55" s="119">
        <v>6556</v>
      </c>
      <c r="H55" s="120">
        <v>7451</v>
      </c>
    </row>
    <row r="56" spans="2:8" ht="52.5" customHeight="1" x14ac:dyDescent="0.15">
      <c r="B56" s="121"/>
      <c r="C56" s="1272" t="s">
        <v>49</v>
      </c>
      <c r="D56" s="1272"/>
      <c r="E56" s="1273"/>
      <c r="F56" s="122">
        <v>1656</v>
      </c>
      <c r="G56" s="122">
        <v>1661</v>
      </c>
      <c r="H56" s="123">
        <v>3291</v>
      </c>
    </row>
    <row r="57" spans="2:8" ht="53.25" customHeight="1" x14ac:dyDescent="0.15">
      <c r="B57" s="121"/>
      <c r="C57" s="1274" t="s">
        <v>50</v>
      </c>
      <c r="D57" s="1274"/>
      <c r="E57" s="1275"/>
      <c r="F57" s="124">
        <v>6708</v>
      </c>
      <c r="G57" s="124">
        <v>8378</v>
      </c>
      <c r="H57" s="125">
        <v>8842</v>
      </c>
    </row>
    <row r="58" spans="2:8" ht="45.75" customHeight="1" x14ac:dyDescent="0.15">
      <c r="B58" s="126"/>
      <c r="C58" s="1262" t="s">
        <v>553</v>
      </c>
      <c r="D58" s="1263"/>
      <c r="E58" s="1264"/>
      <c r="F58" s="127">
        <v>684</v>
      </c>
      <c r="G58" s="127">
        <v>1807</v>
      </c>
      <c r="H58" s="128">
        <v>3056</v>
      </c>
    </row>
    <row r="59" spans="2:8" ht="45.75" customHeight="1" x14ac:dyDescent="0.15">
      <c r="B59" s="126"/>
      <c r="C59" s="1262" t="s">
        <v>554</v>
      </c>
      <c r="D59" s="1263"/>
      <c r="E59" s="1264"/>
      <c r="F59" s="127">
        <v>2358</v>
      </c>
      <c r="G59" s="127">
        <v>2358</v>
      </c>
      <c r="H59" s="128">
        <v>2359</v>
      </c>
    </row>
    <row r="60" spans="2:8" ht="45.75" customHeight="1" x14ac:dyDescent="0.15">
      <c r="B60" s="126"/>
      <c r="C60" s="1262" t="s">
        <v>555</v>
      </c>
      <c r="D60" s="1263"/>
      <c r="E60" s="1264"/>
      <c r="F60" s="127">
        <v>550</v>
      </c>
      <c r="G60" s="127">
        <v>600</v>
      </c>
      <c r="H60" s="128">
        <v>837</v>
      </c>
    </row>
    <row r="61" spans="2:8" ht="45.75" customHeight="1" x14ac:dyDescent="0.15">
      <c r="B61" s="126"/>
      <c r="C61" s="1262" t="s">
        <v>556</v>
      </c>
      <c r="D61" s="1263"/>
      <c r="E61" s="1264"/>
      <c r="F61" s="127">
        <v>408</v>
      </c>
      <c r="G61" s="127">
        <v>628</v>
      </c>
      <c r="H61" s="128">
        <v>667</v>
      </c>
    </row>
    <row r="62" spans="2:8" ht="45.75" customHeight="1" thickBot="1" x14ac:dyDescent="0.2">
      <c r="B62" s="129"/>
      <c r="C62" s="1265" t="s">
        <v>557</v>
      </c>
      <c r="D62" s="1266"/>
      <c r="E62" s="1267"/>
      <c r="F62" s="130">
        <v>391</v>
      </c>
      <c r="G62" s="130">
        <v>374</v>
      </c>
      <c r="H62" s="131">
        <v>363</v>
      </c>
    </row>
    <row r="63" spans="2:8" ht="52.5" customHeight="1" thickBot="1" x14ac:dyDescent="0.2">
      <c r="B63" s="132"/>
      <c r="C63" s="1268" t="s">
        <v>51</v>
      </c>
      <c r="D63" s="1268"/>
      <c r="E63" s="1269"/>
      <c r="F63" s="133">
        <v>14854</v>
      </c>
      <c r="G63" s="133">
        <v>16596</v>
      </c>
      <c r="H63" s="134">
        <v>19585</v>
      </c>
    </row>
    <row r="64" spans="2:8" x14ac:dyDescent="0.15"/>
  </sheetData>
  <sheetProtection algorithmName="SHA-512" hashValue="s/1PABGQuxhHxOGZYHllqIFcZPCU9wy5tbhpi6+r+WRz5FwUlb1K7iOMFDJZ9wkrurPjgJ01GLaR1+bLBrSJ8g==" saltValue="zmPIAxdsk9cPK6u75khM6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10" zoomScale="55" zoomScaleNormal="55" zoomScaleSheetLayoutView="55" workbookViewId="0">
      <selection activeCell="DE68" sqref="DE68"/>
    </sheetView>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637</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638</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76" t="s">
        <v>646</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x14ac:dyDescent="0.15">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x14ac:dyDescent="0.15">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x14ac:dyDescent="0.15">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x14ac:dyDescent="0.15">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639</v>
      </c>
    </row>
    <row r="50" spans="1:109" x14ac:dyDescent="0.15">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506</v>
      </c>
      <c r="BQ50" s="1289"/>
      <c r="BR50" s="1289"/>
      <c r="BS50" s="1289"/>
      <c r="BT50" s="1289"/>
      <c r="BU50" s="1289"/>
      <c r="BV50" s="1289"/>
      <c r="BW50" s="1289"/>
      <c r="BX50" s="1289" t="s">
        <v>507</v>
      </c>
      <c r="BY50" s="1289"/>
      <c r="BZ50" s="1289"/>
      <c r="CA50" s="1289"/>
      <c r="CB50" s="1289"/>
      <c r="CC50" s="1289"/>
      <c r="CD50" s="1289"/>
      <c r="CE50" s="1289"/>
      <c r="CF50" s="1289" t="s">
        <v>508</v>
      </c>
      <c r="CG50" s="1289"/>
      <c r="CH50" s="1289"/>
      <c r="CI50" s="1289"/>
      <c r="CJ50" s="1289"/>
      <c r="CK50" s="1289"/>
      <c r="CL50" s="1289"/>
      <c r="CM50" s="1289"/>
      <c r="CN50" s="1289" t="s">
        <v>509</v>
      </c>
      <c r="CO50" s="1289"/>
      <c r="CP50" s="1289"/>
      <c r="CQ50" s="1289"/>
      <c r="CR50" s="1289"/>
      <c r="CS50" s="1289"/>
      <c r="CT50" s="1289"/>
      <c r="CU50" s="1289"/>
      <c r="CV50" s="1289" t="s">
        <v>510</v>
      </c>
      <c r="CW50" s="1289"/>
      <c r="CX50" s="1289"/>
      <c r="CY50" s="1289"/>
      <c r="CZ50" s="1289"/>
      <c r="DA50" s="1289"/>
      <c r="DB50" s="1289"/>
      <c r="DC50" s="1289"/>
    </row>
    <row r="51" spans="1:109" ht="13.5" customHeight="1" x14ac:dyDescent="0.15">
      <c r="B51" s="375"/>
      <c r="G51" s="1295"/>
      <c r="H51" s="1295"/>
      <c r="I51" s="1293"/>
      <c r="J51" s="1293"/>
      <c r="K51" s="1291"/>
      <c r="L51" s="1291"/>
      <c r="M51" s="1291"/>
      <c r="N51" s="1291"/>
      <c r="AM51" s="384"/>
      <c r="AN51" s="1292" t="s">
        <v>640</v>
      </c>
      <c r="AO51" s="1292"/>
      <c r="AP51" s="1292"/>
      <c r="AQ51" s="1292"/>
      <c r="AR51" s="1292"/>
      <c r="AS51" s="1292"/>
      <c r="AT51" s="1292"/>
      <c r="AU51" s="1292"/>
      <c r="AV51" s="1292"/>
      <c r="AW51" s="1292"/>
      <c r="AX51" s="1292"/>
      <c r="AY51" s="1292"/>
      <c r="AZ51" s="1292"/>
      <c r="BA51" s="1292"/>
      <c r="BB51" s="1292" t="s">
        <v>641</v>
      </c>
      <c r="BC51" s="1292"/>
      <c r="BD51" s="1292"/>
      <c r="BE51" s="1292"/>
      <c r="BF51" s="1292"/>
      <c r="BG51" s="1292"/>
      <c r="BH51" s="1292"/>
      <c r="BI51" s="1292"/>
      <c r="BJ51" s="1292"/>
      <c r="BK51" s="1292"/>
      <c r="BL51" s="1292"/>
      <c r="BM51" s="1292"/>
      <c r="BN51" s="1292"/>
      <c r="BO51" s="1292"/>
      <c r="BP51" s="1290">
        <v>26.5</v>
      </c>
      <c r="BQ51" s="1290"/>
      <c r="BR51" s="1290"/>
      <c r="BS51" s="1290"/>
      <c r="BT51" s="1290"/>
      <c r="BU51" s="1290"/>
      <c r="BV51" s="1290"/>
      <c r="BW51" s="1290"/>
      <c r="BX51" s="1290">
        <v>27.9</v>
      </c>
      <c r="BY51" s="1290"/>
      <c r="BZ51" s="1290"/>
      <c r="CA51" s="1290"/>
      <c r="CB51" s="1290"/>
      <c r="CC51" s="1290"/>
      <c r="CD51" s="1290"/>
      <c r="CE51" s="1290"/>
      <c r="CF51" s="1290">
        <v>32.5</v>
      </c>
      <c r="CG51" s="1290"/>
      <c r="CH51" s="1290"/>
      <c r="CI51" s="1290"/>
      <c r="CJ51" s="1290"/>
      <c r="CK51" s="1290"/>
      <c r="CL51" s="1290"/>
      <c r="CM51" s="1290"/>
      <c r="CN51" s="1290">
        <v>23.7</v>
      </c>
      <c r="CO51" s="1290"/>
      <c r="CP51" s="1290"/>
      <c r="CQ51" s="1290"/>
      <c r="CR51" s="1290"/>
      <c r="CS51" s="1290"/>
      <c r="CT51" s="1290"/>
      <c r="CU51" s="1290"/>
      <c r="CV51" s="1290">
        <v>14.3</v>
      </c>
      <c r="CW51" s="1290"/>
      <c r="CX51" s="1290"/>
      <c r="CY51" s="1290"/>
      <c r="CZ51" s="1290"/>
      <c r="DA51" s="1290"/>
      <c r="DB51" s="1290"/>
      <c r="DC51" s="1290"/>
    </row>
    <row r="52" spans="1:109" x14ac:dyDescent="0.15">
      <c r="B52" s="375"/>
      <c r="G52" s="1295"/>
      <c r="H52" s="1295"/>
      <c r="I52" s="1293"/>
      <c r="J52" s="1293"/>
      <c r="K52" s="1291"/>
      <c r="L52" s="1291"/>
      <c r="M52" s="1291"/>
      <c r="N52" s="1291"/>
      <c r="AM52" s="384"/>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x14ac:dyDescent="0.15">
      <c r="A53" s="383"/>
      <c r="B53" s="375"/>
      <c r="G53" s="1295"/>
      <c r="H53" s="1295"/>
      <c r="I53" s="1285"/>
      <c r="J53" s="1285"/>
      <c r="K53" s="1291"/>
      <c r="L53" s="1291"/>
      <c r="M53" s="1291"/>
      <c r="N53" s="1291"/>
      <c r="AM53" s="384"/>
      <c r="AN53" s="1292"/>
      <c r="AO53" s="1292"/>
      <c r="AP53" s="1292"/>
      <c r="AQ53" s="1292"/>
      <c r="AR53" s="1292"/>
      <c r="AS53" s="1292"/>
      <c r="AT53" s="1292"/>
      <c r="AU53" s="1292"/>
      <c r="AV53" s="1292"/>
      <c r="AW53" s="1292"/>
      <c r="AX53" s="1292"/>
      <c r="AY53" s="1292"/>
      <c r="AZ53" s="1292"/>
      <c r="BA53" s="1292"/>
      <c r="BB53" s="1292" t="s">
        <v>642</v>
      </c>
      <c r="BC53" s="1292"/>
      <c r="BD53" s="1292"/>
      <c r="BE53" s="1292"/>
      <c r="BF53" s="1292"/>
      <c r="BG53" s="1292"/>
      <c r="BH53" s="1292"/>
      <c r="BI53" s="1292"/>
      <c r="BJ53" s="1292"/>
      <c r="BK53" s="1292"/>
      <c r="BL53" s="1292"/>
      <c r="BM53" s="1292"/>
      <c r="BN53" s="1292"/>
      <c r="BO53" s="1292"/>
      <c r="BP53" s="1290">
        <v>51.8</v>
      </c>
      <c r="BQ53" s="1290"/>
      <c r="BR53" s="1290"/>
      <c r="BS53" s="1290"/>
      <c r="BT53" s="1290"/>
      <c r="BU53" s="1290"/>
      <c r="BV53" s="1290"/>
      <c r="BW53" s="1290"/>
      <c r="BX53" s="1290">
        <v>53.1</v>
      </c>
      <c r="BY53" s="1290"/>
      <c r="BZ53" s="1290"/>
      <c r="CA53" s="1290"/>
      <c r="CB53" s="1290"/>
      <c r="CC53" s="1290"/>
      <c r="CD53" s="1290"/>
      <c r="CE53" s="1290"/>
      <c r="CF53" s="1290">
        <v>53.1</v>
      </c>
      <c r="CG53" s="1290"/>
      <c r="CH53" s="1290"/>
      <c r="CI53" s="1290"/>
      <c r="CJ53" s="1290"/>
      <c r="CK53" s="1290"/>
      <c r="CL53" s="1290"/>
      <c r="CM53" s="1290"/>
      <c r="CN53" s="1290">
        <v>53.9</v>
      </c>
      <c r="CO53" s="1290"/>
      <c r="CP53" s="1290"/>
      <c r="CQ53" s="1290"/>
      <c r="CR53" s="1290"/>
      <c r="CS53" s="1290"/>
      <c r="CT53" s="1290"/>
      <c r="CU53" s="1290"/>
      <c r="CV53" s="1290">
        <v>55.5</v>
      </c>
      <c r="CW53" s="1290"/>
      <c r="CX53" s="1290"/>
      <c r="CY53" s="1290"/>
      <c r="CZ53" s="1290"/>
      <c r="DA53" s="1290"/>
      <c r="DB53" s="1290"/>
      <c r="DC53" s="1290"/>
    </row>
    <row r="54" spans="1:109" x14ac:dyDescent="0.15">
      <c r="A54" s="383"/>
      <c r="B54" s="375"/>
      <c r="G54" s="1295"/>
      <c r="H54" s="1295"/>
      <c r="I54" s="1285"/>
      <c r="J54" s="1285"/>
      <c r="K54" s="1291"/>
      <c r="L54" s="1291"/>
      <c r="M54" s="1291"/>
      <c r="N54" s="1291"/>
      <c r="AM54" s="384"/>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x14ac:dyDescent="0.15">
      <c r="A55" s="383"/>
      <c r="B55" s="375"/>
      <c r="G55" s="1285"/>
      <c r="H55" s="1285"/>
      <c r="I55" s="1285"/>
      <c r="J55" s="1285"/>
      <c r="K55" s="1291"/>
      <c r="L55" s="1291"/>
      <c r="M55" s="1291"/>
      <c r="N55" s="1291"/>
      <c r="AN55" s="1289" t="s">
        <v>643</v>
      </c>
      <c r="AO55" s="1289"/>
      <c r="AP55" s="1289"/>
      <c r="AQ55" s="1289"/>
      <c r="AR55" s="1289"/>
      <c r="AS55" s="1289"/>
      <c r="AT55" s="1289"/>
      <c r="AU55" s="1289"/>
      <c r="AV55" s="1289"/>
      <c r="AW55" s="1289"/>
      <c r="AX55" s="1289"/>
      <c r="AY55" s="1289"/>
      <c r="AZ55" s="1289"/>
      <c r="BA55" s="1289"/>
      <c r="BB55" s="1292" t="s">
        <v>641</v>
      </c>
      <c r="BC55" s="1292"/>
      <c r="BD55" s="1292"/>
      <c r="BE55" s="1292"/>
      <c r="BF55" s="1292"/>
      <c r="BG55" s="1292"/>
      <c r="BH55" s="1292"/>
      <c r="BI55" s="1292"/>
      <c r="BJ55" s="1292"/>
      <c r="BK55" s="1292"/>
      <c r="BL55" s="1292"/>
      <c r="BM55" s="1292"/>
      <c r="BN55" s="1292"/>
      <c r="BO55" s="1292"/>
      <c r="BP55" s="1290">
        <v>37.6</v>
      </c>
      <c r="BQ55" s="1290"/>
      <c r="BR55" s="1290"/>
      <c r="BS55" s="1290"/>
      <c r="BT55" s="1290"/>
      <c r="BU55" s="1290"/>
      <c r="BV55" s="1290"/>
      <c r="BW55" s="1290"/>
      <c r="BX55" s="1290">
        <v>34</v>
      </c>
      <c r="BY55" s="1290"/>
      <c r="BZ55" s="1290"/>
      <c r="CA55" s="1290"/>
      <c r="CB55" s="1290"/>
      <c r="CC55" s="1290"/>
      <c r="CD55" s="1290"/>
      <c r="CE55" s="1290"/>
      <c r="CF55" s="1290">
        <v>33.9</v>
      </c>
      <c r="CG55" s="1290"/>
      <c r="CH55" s="1290"/>
      <c r="CI55" s="1290"/>
      <c r="CJ55" s="1290"/>
      <c r="CK55" s="1290"/>
      <c r="CL55" s="1290"/>
      <c r="CM55" s="1290"/>
      <c r="CN55" s="1290">
        <v>31.5</v>
      </c>
      <c r="CO55" s="1290"/>
      <c r="CP55" s="1290"/>
      <c r="CQ55" s="1290"/>
      <c r="CR55" s="1290"/>
      <c r="CS55" s="1290"/>
      <c r="CT55" s="1290"/>
      <c r="CU55" s="1290"/>
      <c r="CV55" s="1290">
        <v>23.4</v>
      </c>
      <c r="CW55" s="1290"/>
      <c r="CX55" s="1290"/>
      <c r="CY55" s="1290"/>
      <c r="CZ55" s="1290"/>
      <c r="DA55" s="1290"/>
      <c r="DB55" s="1290"/>
      <c r="DC55" s="1290"/>
    </row>
    <row r="56" spans="1:109" x14ac:dyDescent="0.15">
      <c r="A56" s="383"/>
      <c r="B56" s="375"/>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3" customFormat="1" x14ac:dyDescent="0.15">
      <c r="B57" s="387"/>
      <c r="G57" s="1285"/>
      <c r="H57" s="1285"/>
      <c r="I57" s="1294"/>
      <c r="J57" s="1294"/>
      <c r="K57" s="1291"/>
      <c r="L57" s="1291"/>
      <c r="M57" s="1291"/>
      <c r="N57" s="1291"/>
      <c r="AM57" s="369"/>
      <c r="AN57" s="1289"/>
      <c r="AO57" s="1289"/>
      <c r="AP57" s="1289"/>
      <c r="AQ57" s="1289"/>
      <c r="AR57" s="1289"/>
      <c r="AS57" s="1289"/>
      <c r="AT57" s="1289"/>
      <c r="AU57" s="1289"/>
      <c r="AV57" s="1289"/>
      <c r="AW57" s="1289"/>
      <c r="AX57" s="1289"/>
      <c r="AY57" s="1289"/>
      <c r="AZ57" s="1289"/>
      <c r="BA57" s="1289"/>
      <c r="BB57" s="1292" t="s">
        <v>642</v>
      </c>
      <c r="BC57" s="1292"/>
      <c r="BD57" s="1292"/>
      <c r="BE57" s="1292"/>
      <c r="BF57" s="1292"/>
      <c r="BG57" s="1292"/>
      <c r="BH57" s="1292"/>
      <c r="BI57" s="1292"/>
      <c r="BJ57" s="1292"/>
      <c r="BK57" s="1292"/>
      <c r="BL57" s="1292"/>
      <c r="BM57" s="1292"/>
      <c r="BN57" s="1292"/>
      <c r="BO57" s="1292"/>
      <c r="BP57" s="1290">
        <v>60</v>
      </c>
      <c r="BQ57" s="1290"/>
      <c r="BR57" s="1290"/>
      <c r="BS57" s="1290"/>
      <c r="BT57" s="1290"/>
      <c r="BU57" s="1290"/>
      <c r="BV57" s="1290"/>
      <c r="BW57" s="1290"/>
      <c r="BX57" s="1290">
        <v>61.1</v>
      </c>
      <c r="BY57" s="1290"/>
      <c r="BZ57" s="1290"/>
      <c r="CA57" s="1290"/>
      <c r="CB57" s="1290"/>
      <c r="CC57" s="1290"/>
      <c r="CD57" s="1290"/>
      <c r="CE57" s="1290"/>
      <c r="CF57" s="1290">
        <v>61.9</v>
      </c>
      <c r="CG57" s="1290"/>
      <c r="CH57" s="1290"/>
      <c r="CI57" s="1290"/>
      <c r="CJ57" s="1290"/>
      <c r="CK57" s="1290"/>
      <c r="CL57" s="1290"/>
      <c r="CM57" s="1290"/>
      <c r="CN57" s="1290">
        <v>62.7</v>
      </c>
      <c r="CO57" s="1290"/>
      <c r="CP57" s="1290"/>
      <c r="CQ57" s="1290"/>
      <c r="CR57" s="1290"/>
      <c r="CS57" s="1290"/>
      <c r="CT57" s="1290"/>
      <c r="CU57" s="1290"/>
      <c r="CV57" s="1290">
        <v>63.9</v>
      </c>
      <c r="CW57" s="1290"/>
      <c r="CX57" s="1290"/>
      <c r="CY57" s="1290"/>
      <c r="CZ57" s="1290"/>
      <c r="DA57" s="1290"/>
      <c r="DB57" s="1290"/>
      <c r="DC57" s="1290"/>
      <c r="DD57" s="388"/>
      <c r="DE57" s="387"/>
    </row>
    <row r="58" spans="1:109" s="383" customFormat="1" x14ac:dyDescent="0.15">
      <c r="A58" s="369"/>
      <c r="B58" s="387"/>
      <c r="G58" s="1285"/>
      <c r="H58" s="1285"/>
      <c r="I58" s="1294"/>
      <c r="J58" s="1294"/>
      <c r="K58" s="1291"/>
      <c r="L58" s="1291"/>
      <c r="M58" s="1291"/>
      <c r="N58" s="1291"/>
      <c r="AM58" s="369"/>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644</v>
      </c>
    </row>
    <row r="64" spans="1:109" x14ac:dyDescent="0.15">
      <c r="B64" s="375"/>
      <c r="G64" s="382"/>
      <c r="I64" s="395"/>
      <c r="J64" s="395"/>
      <c r="K64" s="395"/>
      <c r="L64" s="395"/>
      <c r="M64" s="395"/>
      <c r="N64" s="396"/>
      <c r="AM64" s="382"/>
      <c r="AN64" s="382" t="s">
        <v>638</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2.95" customHeight="1" x14ac:dyDescent="0.15">
      <c r="B65" s="375"/>
      <c r="AN65" s="1276" t="s">
        <v>647</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x14ac:dyDescent="0.15">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x14ac:dyDescent="0.15">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x14ac:dyDescent="0.15">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x14ac:dyDescent="0.15">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639</v>
      </c>
    </row>
    <row r="72" spans="2:107" x14ac:dyDescent="0.15">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506</v>
      </c>
      <c r="BQ72" s="1289"/>
      <c r="BR72" s="1289"/>
      <c r="BS72" s="1289"/>
      <c r="BT72" s="1289"/>
      <c r="BU72" s="1289"/>
      <c r="BV72" s="1289"/>
      <c r="BW72" s="1289"/>
      <c r="BX72" s="1289" t="s">
        <v>507</v>
      </c>
      <c r="BY72" s="1289"/>
      <c r="BZ72" s="1289"/>
      <c r="CA72" s="1289"/>
      <c r="CB72" s="1289"/>
      <c r="CC72" s="1289"/>
      <c r="CD72" s="1289"/>
      <c r="CE72" s="1289"/>
      <c r="CF72" s="1289" t="s">
        <v>508</v>
      </c>
      <c r="CG72" s="1289"/>
      <c r="CH72" s="1289"/>
      <c r="CI72" s="1289"/>
      <c r="CJ72" s="1289"/>
      <c r="CK72" s="1289"/>
      <c r="CL72" s="1289"/>
      <c r="CM72" s="1289"/>
      <c r="CN72" s="1289" t="s">
        <v>509</v>
      </c>
      <c r="CO72" s="1289"/>
      <c r="CP72" s="1289"/>
      <c r="CQ72" s="1289"/>
      <c r="CR72" s="1289"/>
      <c r="CS72" s="1289"/>
      <c r="CT72" s="1289"/>
      <c r="CU72" s="1289"/>
      <c r="CV72" s="1289" t="s">
        <v>510</v>
      </c>
      <c r="CW72" s="1289"/>
      <c r="CX72" s="1289"/>
      <c r="CY72" s="1289"/>
      <c r="CZ72" s="1289"/>
      <c r="DA72" s="1289"/>
      <c r="DB72" s="1289"/>
      <c r="DC72" s="1289"/>
    </row>
    <row r="73" spans="2:107" x14ac:dyDescent="0.15">
      <c r="B73" s="375"/>
      <c r="G73" s="1295"/>
      <c r="H73" s="1295"/>
      <c r="I73" s="1295"/>
      <c r="J73" s="1295"/>
      <c r="K73" s="1296"/>
      <c r="L73" s="1296"/>
      <c r="M73" s="1296"/>
      <c r="N73" s="1296"/>
      <c r="AM73" s="384"/>
      <c r="AN73" s="1292" t="s">
        <v>640</v>
      </c>
      <c r="AO73" s="1292"/>
      <c r="AP73" s="1292"/>
      <c r="AQ73" s="1292"/>
      <c r="AR73" s="1292"/>
      <c r="AS73" s="1292"/>
      <c r="AT73" s="1292"/>
      <c r="AU73" s="1292"/>
      <c r="AV73" s="1292"/>
      <c r="AW73" s="1292"/>
      <c r="AX73" s="1292"/>
      <c r="AY73" s="1292"/>
      <c r="AZ73" s="1292"/>
      <c r="BA73" s="1292"/>
      <c r="BB73" s="1292" t="s">
        <v>641</v>
      </c>
      <c r="BC73" s="1292"/>
      <c r="BD73" s="1292"/>
      <c r="BE73" s="1292"/>
      <c r="BF73" s="1292"/>
      <c r="BG73" s="1292"/>
      <c r="BH73" s="1292"/>
      <c r="BI73" s="1292"/>
      <c r="BJ73" s="1292"/>
      <c r="BK73" s="1292"/>
      <c r="BL73" s="1292"/>
      <c r="BM73" s="1292"/>
      <c r="BN73" s="1292"/>
      <c r="BO73" s="1292"/>
      <c r="BP73" s="1290">
        <v>26.5</v>
      </c>
      <c r="BQ73" s="1290"/>
      <c r="BR73" s="1290"/>
      <c r="BS73" s="1290"/>
      <c r="BT73" s="1290"/>
      <c r="BU73" s="1290"/>
      <c r="BV73" s="1290"/>
      <c r="BW73" s="1290"/>
      <c r="BX73" s="1290">
        <v>27.9</v>
      </c>
      <c r="BY73" s="1290"/>
      <c r="BZ73" s="1290"/>
      <c r="CA73" s="1290"/>
      <c r="CB73" s="1290"/>
      <c r="CC73" s="1290"/>
      <c r="CD73" s="1290"/>
      <c r="CE73" s="1290"/>
      <c r="CF73" s="1290">
        <v>32.5</v>
      </c>
      <c r="CG73" s="1290"/>
      <c r="CH73" s="1290"/>
      <c r="CI73" s="1290"/>
      <c r="CJ73" s="1290"/>
      <c r="CK73" s="1290"/>
      <c r="CL73" s="1290"/>
      <c r="CM73" s="1290"/>
      <c r="CN73" s="1290">
        <v>23.7</v>
      </c>
      <c r="CO73" s="1290"/>
      <c r="CP73" s="1290"/>
      <c r="CQ73" s="1290"/>
      <c r="CR73" s="1290"/>
      <c r="CS73" s="1290"/>
      <c r="CT73" s="1290"/>
      <c r="CU73" s="1290"/>
      <c r="CV73" s="1290">
        <v>14.3</v>
      </c>
      <c r="CW73" s="1290"/>
      <c r="CX73" s="1290"/>
      <c r="CY73" s="1290"/>
      <c r="CZ73" s="1290"/>
      <c r="DA73" s="1290"/>
      <c r="DB73" s="1290"/>
      <c r="DC73" s="1290"/>
    </row>
    <row r="74" spans="2:107" x14ac:dyDescent="0.15">
      <c r="B74" s="375"/>
      <c r="G74" s="1295"/>
      <c r="H74" s="1295"/>
      <c r="I74" s="1295"/>
      <c r="J74" s="1295"/>
      <c r="K74" s="1296"/>
      <c r="L74" s="1296"/>
      <c r="M74" s="1296"/>
      <c r="N74" s="1296"/>
      <c r="AM74" s="384"/>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x14ac:dyDescent="0.15">
      <c r="B75" s="375"/>
      <c r="G75" s="1295"/>
      <c r="H75" s="1295"/>
      <c r="I75" s="1285"/>
      <c r="J75" s="1285"/>
      <c r="K75" s="1291"/>
      <c r="L75" s="1291"/>
      <c r="M75" s="1291"/>
      <c r="N75" s="1291"/>
      <c r="AM75" s="384"/>
      <c r="AN75" s="1292"/>
      <c r="AO75" s="1292"/>
      <c r="AP75" s="1292"/>
      <c r="AQ75" s="1292"/>
      <c r="AR75" s="1292"/>
      <c r="AS75" s="1292"/>
      <c r="AT75" s="1292"/>
      <c r="AU75" s="1292"/>
      <c r="AV75" s="1292"/>
      <c r="AW75" s="1292"/>
      <c r="AX75" s="1292"/>
      <c r="AY75" s="1292"/>
      <c r="AZ75" s="1292"/>
      <c r="BA75" s="1292"/>
      <c r="BB75" s="1292" t="s">
        <v>645</v>
      </c>
      <c r="BC75" s="1292"/>
      <c r="BD75" s="1292"/>
      <c r="BE75" s="1292"/>
      <c r="BF75" s="1292"/>
      <c r="BG75" s="1292"/>
      <c r="BH75" s="1292"/>
      <c r="BI75" s="1292"/>
      <c r="BJ75" s="1292"/>
      <c r="BK75" s="1292"/>
      <c r="BL75" s="1292"/>
      <c r="BM75" s="1292"/>
      <c r="BN75" s="1292"/>
      <c r="BO75" s="1292"/>
      <c r="BP75" s="1290">
        <v>3.6</v>
      </c>
      <c r="BQ75" s="1290"/>
      <c r="BR75" s="1290"/>
      <c r="BS75" s="1290"/>
      <c r="BT75" s="1290"/>
      <c r="BU75" s="1290"/>
      <c r="BV75" s="1290"/>
      <c r="BW75" s="1290"/>
      <c r="BX75" s="1290">
        <v>3.3</v>
      </c>
      <c r="BY75" s="1290"/>
      <c r="BZ75" s="1290"/>
      <c r="CA75" s="1290"/>
      <c r="CB75" s="1290"/>
      <c r="CC75" s="1290"/>
      <c r="CD75" s="1290"/>
      <c r="CE75" s="1290"/>
      <c r="CF75" s="1290">
        <v>3.4</v>
      </c>
      <c r="CG75" s="1290"/>
      <c r="CH75" s="1290"/>
      <c r="CI75" s="1290"/>
      <c r="CJ75" s="1290"/>
      <c r="CK75" s="1290"/>
      <c r="CL75" s="1290"/>
      <c r="CM75" s="1290"/>
      <c r="CN75" s="1290">
        <v>3.5</v>
      </c>
      <c r="CO75" s="1290"/>
      <c r="CP75" s="1290"/>
      <c r="CQ75" s="1290"/>
      <c r="CR75" s="1290"/>
      <c r="CS75" s="1290"/>
      <c r="CT75" s="1290"/>
      <c r="CU75" s="1290"/>
      <c r="CV75" s="1290">
        <v>3.4</v>
      </c>
      <c r="CW75" s="1290"/>
      <c r="CX75" s="1290"/>
      <c r="CY75" s="1290"/>
      <c r="CZ75" s="1290"/>
      <c r="DA75" s="1290"/>
      <c r="DB75" s="1290"/>
      <c r="DC75" s="1290"/>
    </row>
    <row r="76" spans="2:107" x14ac:dyDescent="0.15">
      <c r="B76" s="375"/>
      <c r="G76" s="1295"/>
      <c r="H76" s="1295"/>
      <c r="I76" s="1285"/>
      <c r="J76" s="1285"/>
      <c r="K76" s="1291"/>
      <c r="L76" s="1291"/>
      <c r="M76" s="1291"/>
      <c r="N76" s="1291"/>
      <c r="AM76" s="384"/>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x14ac:dyDescent="0.15">
      <c r="B77" s="375"/>
      <c r="G77" s="1285"/>
      <c r="H77" s="1285"/>
      <c r="I77" s="1285"/>
      <c r="J77" s="1285"/>
      <c r="K77" s="1296"/>
      <c r="L77" s="1296"/>
      <c r="M77" s="1296"/>
      <c r="N77" s="1296"/>
      <c r="AN77" s="1289" t="s">
        <v>643</v>
      </c>
      <c r="AO77" s="1289"/>
      <c r="AP77" s="1289"/>
      <c r="AQ77" s="1289"/>
      <c r="AR77" s="1289"/>
      <c r="AS77" s="1289"/>
      <c r="AT77" s="1289"/>
      <c r="AU77" s="1289"/>
      <c r="AV77" s="1289"/>
      <c r="AW77" s="1289"/>
      <c r="AX77" s="1289"/>
      <c r="AY77" s="1289"/>
      <c r="AZ77" s="1289"/>
      <c r="BA77" s="1289"/>
      <c r="BB77" s="1292" t="s">
        <v>641</v>
      </c>
      <c r="BC77" s="1292"/>
      <c r="BD77" s="1292"/>
      <c r="BE77" s="1292"/>
      <c r="BF77" s="1292"/>
      <c r="BG77" s="1292"/>
      <c r="BH77" s="1292"/>
      <c r="BI77" s="1292"/>
      <c r="BJ77" s="1292"/>
      <c r="BK77" s="1292"/>
      <c r="BL77" s="1292"/>
      <c r="BM77" s="1292"/>
      <c r="BN77" s="1292"/>
      <c r="BO77" s="1292"/>
      <c r="BP77" s="1290">
        <v>37.6</v>
      </c>
      <c r="BQ77" s="1290"/>
      <c r="BR77" s="1290"/>
      <c r="BS77" s="1290"/>
      <c r="BT77" s="1290"/>
      <c r="BU77" s="1290"/>
      <c r="BV77" s="1290"/>
      <c r="BW77" s="1290"/>
      <c r="BX77" s="1290">
        <v>34</v>
      </c>
      <c r="BY77" s="1290"/>
      <c r="BZ77" s="1290"/>
      <c r="CA77" s="1290"/>
      <c r="CB77" s="1290"/>
      <c r="CC77" s="1290"/>
      <c r="CD77" s="1290"/>
      <c r="CE77" s="1290"/>
      <c r="CF77" s="1290">
        <v>33.9</v>
      </c>
      <c r="CG77" s="1290"/>
      <c r="CH77" s="1290"/>
      <c r="CI77" s="1290"/>
      <c r="CJ77" s="1290"/>
      <c r="CK77" s="1290"/>
      <c r="CL77" s="1290"/>
      <c r="CM77" s="1290"/>
      <c r="CN77" s="1290">
        <v>31.5</v>
      </c>
      <c r="CO77" s="1290"/>
      <c r="CP77" s="1290"/>
      <c r="CQ77" s="1290"/>
      <c r="CR77" s="1290"/>
      <c r="CS77" s="1290"/>
      <c r="CT77" s="1290"/>
      <c r="CU77" s="1290"/>
      <c r="CV77" s="1290">
        <v>23.4</v>
      </c>
      <c r="CW77" s="1290"/>
      <c r="CX77" s="1290"/>
      <c r="CY77" s="1290"/>
      <c r="CZ77" s="1290"/>
      <c r="DA77" s="1290"/>
      <c r="DB77" s="1290"/>
      <c r="DC77" s="1290"/>
    </row>
    <row r="78" spans="2:107" x14ac:dyDescent="0.15">
      <c r="B78" s="375"/>
      <c r="G78" s="1285"/>
      <c r="H78" s="1285"/>
      <c r="I78" s="1285"/>
      <c r="J78" s="1285"/>
      <c r="K78" s="1296"/>
      <c r="L78" s="1296"/>
      <c r="M78" s="1296"/>
      <c r="N78" s="1296"/>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x14ac:dyDescent="0.15">
      <c r="B79" s="375"/>
      <c r="G79" s="1285"/>
      <c r="H79" s="1285"/>
      <c r="I79" s="1294"/>
      <c r="J79" s="1294"/>
      <c r="K79" s="1297"/>
      <c r="L79" s="1297"/>
      <c r="M79" s="1297"/>
      <c r="N79" s="1297"/>
      <c r="AN79" s="1289"/>
      <c r="AO79" s="1289"/>
      <c r="AP79" s="1289"/>
      <c r="AQ79" s="1289"/>
      <c r="AR79" s="1289"/>
      <c r="AS79" s="1289"/>
      <c r="AT79" s="1289"/>
      <c r="AU79" s="1289"/>
      <c r="AV79" s="1289"/>
      <c r="AW79" s="1289"/>
      <c r="AX79" s="1289"/>
      <c r="AY79" s="1289"/>
      <c r="AZ79" s="1289"/>
      <c r="BA79" s="1289"/>
      <c r="BB79" s="1292" t="s">
        <v>645</v>
      </c>
      <c r="BC79" s="1292"/>
      <c r="BD79" s="1292"/>
      <c r="BE79" s="1292"/>
      <c r="BF79" s="1292"/>
      <c r="BG79" s="1292"/>
      <c r="BH79" s="1292"/>
      <c r="BI79" s="1292"/>
      <c r="BJ79" s="1292"/>
      <c r="BK79" s="1292"/>
      <c r="BL79" s="1292"/>
      <c r="BM79" s="1292"/>
      <c r="BN79" s="1292"/>
      <c r="BO79" s="1292"/>
      <c r="BP79" s="1290">
        <v>6.1</v>
      </c>
      <c r="BQ79" s="1290"/>
      <c r="BR79" s="1290"/>
      <c r="BS79" s="1290"/>
      <c r="BT79" s="1290"/>
      <c r="BU79" s="1290"/>
      <c r="BV79" s="1290"/>
      <c r="BW79" s="1290"/>
      <c r="BX79" s="1290">
        <v>5.9</v>
      </c>
      <c r="BY79" s="1290"/>
      <c r="BZ79" s="1290"/>
      <c r="CA79" s="1290"/>
      <c r="CB79" s="1290"/>
      <c r="CC79" s="1290"/>
      <c r="CD79" s="1290"/>
      <c r="CE79" s="1290"/>
      <c r="CF79" s="1290">
        <v>5.7</v>
      </c>
      <c r="CG79" s="1290"/>
      <c r="CH79" s="1290"/>
      <c r="CI79" s="1290"/>
      <c r="CJ79" s="1290"/>
      <c r="CK79" s="1290"/>
      <c r="CL79" s="1290"/>
      <c r="CM79" s="1290"/>
      <c r="CN79" s="1290">
        <v>5.4</v>
      </c>
      <c r="CO79" s="1290"/>
      <c r="CP79" s="1290"/>
      <c r="CQ79" s="1290"/>
      <c r="CR79" s="1290"/>
      <c r="CS79" s="1290"/>
      <c r="CT79" s="1290"/>
      <c r="CU79" s="1290"/>
      <c r="CV79" s="1290">
        <v>5.2</v>
      </c>
      <c r="CW79" s="1290"/>
      <c r="CX79" s="1290"/>
      <c r="CY79" s="1290"/>
      <c r="CZ79" s="1290"/>
      <c r="DA79" s="1290"/>
      <c r="DB79" s="1290"/>
      <c r="DC79" s="1290"/>
    </row>
    <row r="80" spans="2:107" x14ac:dyDescent="0.15">
      <c r="B80" s="375"/>
      <c r="G80" s="1285"/>
      <c r="H80" s="1285"/>
      <c r="I80" s="1294"/>
      <c r="J80" s="1294"/>
      <c r="K80" s="1297"/>
      <c r="L80" s="1297"/>
      <c r="M80" s="1297"/>
      <c r="N80" s="1297"/>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l7ag3QqOBoU1iLjZaBqGvMAUv7pvTENHjfVd5dXqIGEo82FhhK3zgZUYu823F/3+Kl6lCQ7Vnl4VhT7cT5fhWw==" saltValue="DpOl664XARGe7ZAKL9CMU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40" zoomScaleNormal="40" zoomScaleSheetLayoutView="70" workbookViewId="0">
      <selection activeCell="CQ111" sqref="CQ111"/>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453</v>
      </c>
    </row>
  </sheetData>
  <sheetProtection algorithmName="SHA-512" hashValue="VpxbVcD7p1ZUeoyQVJQ5Glpo4bLz1ucV51keuv0ZzHCsAP+xKeHFbbS/kxCQS0vAbjiljkwDwsBanZvYzEbSHg==" saltValue="Qf482BSRpKkMCcEjfO+lo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9" zoomScale="40" zoomScaleNormal="40" zoomScaleSheetLayoutView="55" workbookViewId="0">
      <selection activeCell="BU7" sqref="BU7"/>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453</v>
      </c>
    </row>
  </sheetData>
  <sheetProtection algorithmName="SHA-512" hashValue="u3P+A46lDUjprf0PYGh3U0i1X8Iv5/I6SqSVtTBJcyh423xlsJq4k8FXz4k7FnxLCBLJmVcNgRRg4ml235ht8A==" saltValue="L09Tird6lxfnP2ns1x8f+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503</v>
      </c>
      <c r="G2" s="148"/>
      <c r="H2" s="149"/>
    </row>
    <row r="3" spans="1:8" x14ac:dyDescent="0.15">
      <c r="A3" s="145" t="s">
        <v>496</v>
      </c>
      <c r="B3" s="150"/>
      <c r="C3" s="151"/>
      <c r="D3" s="152">
        <v>54355</v>
      </c>
      <c r="E3" s="153"/>
      <c r="F3" s="154">
        <v>48088</v>
      </c>
      <c r="G3" s="155"/>
      <c r="H3" s="156"/>
    </row>
    <row r="4" spans="1:8" x14ac:dyDescent="0.15">
      <c r="A4" s="157"/>
      <c r="B4" s="158"/>
      <c r="C4" s="159"/>
      <c r="D4" s="160">
        <v>23284</v>
      </c>
      <c r="E4" s="161"/>
      <c r="F4" s="162">
        <v>25183</v>
      </c>
      <c r="G4" s="163"/>
      <c r="H4" s="164"/>
    </row>
    <row r="5" spans="1:8" x14ac:dyDescent="0.15">
      <c r="A5" s="145" t="s">
        <v>498</v>
      </c>
      <c r="B5" s="150"/>
      <c r="C5" s="151"/>
      <c r="D5" s="152">
        <v>39719</v>
      </c>
      <c r="E5" s="153"/>
      <c r="F5" s="154">
        <v>46457</v>
      </c>
      <c r="G5" s="155"/>
      <c r="H5" s="156"/>
    </row>
    <row r="6" spans="1:8" x14ac:dyDescent="0.15">
      <c r="A6" s="157"/>
      <c r="B6" s="158"/>
      <c r="C6" s="159"/>
      <c r="D6" s="160">
        <v>20079</v>
      </c>
      <c r="E6" s="161"/>
      <c r="F6" s="162">
        <v>24020</v>
      </c>
      <c r="G6" s="163"/>
      <c r="H6" s="164"/>
    </row>
    <row r="7" spans="1:8" x14ac:dyDescent="0.15">
      <c r="A7" s="145" t="s">
        <v>499</v>
      </c>
      <c r="B7" s="150"/>
      <c r="C7" s="151"/>
      <c r="D7" s="152">
        <v>35664</v>
      </c>
      <c r="E7" s="153"/>
      <c r="F7" s="154">
        <v>51849</v>
      </c>
      <c r="G7" s="155"/>
      <c r="H7" s="156"/>
    </row>
    <row r="8" spans="1:8" x14ac:dyDescent="0.15">
      <c r="A8" s="157"/>
      <c r="B8" s="158"/>
      <c r="C8" s="159"/>
      <c r="D8" s="160">
        <v>16492</v>
      </c>
      <c r="E8" s="161"/>
      <c r="F8" s="162">
        <v>26326</v>
      </c>
      <c r="G8" s="163"/>
      <c r="H8" s="164"/>
    </row>
    <row r="9" spans="1:8" x14ac:dyDescent="0.15">
      <c r="A9" s="145" t="s">
        <v>500</v>
      </c>
      <c r="B9" s="150"/>
      <c r="C9" s="151"/>
      <c r="D9" s="152">
        <v>41932</v>
      </c>
      <c r="E9" s="153"/>
      <c r="F9" s="154">
        <v>52191</v>
      </c>
      <c r="G9" s="155"/>
      <c r="H9" s="156"/>
    </row>
    <row r="10" spans="1:8" x14ac:dyDescent="0.15">
      <c r="A10" s="157"/>
      <c r="B10" s="158"/>
      <c r="C10" s="159"/>
      <c r="D10" s="160">
        <v>16391</v>
      </c>
      <c r="E10" s="161"/>
      <c r="F10" s="162">
        <v>26807</v>
      </c>
      <c r="G10" s="163"/>
      <c r="H10" s="164"/>
    </row>
    <row r="11" spans="1:8" x14ac:dyDescent="0.15">
      <c r="A11" s="145" t="s">
        <v>501</v>
      </c>
      <c r="B11" s="150"/>
      <c r="C11" s="151"/>
      <c r="D11" s="152">
        <v>32855</v>
      </c>
      <c r="E11" s="153"/>
      <c r="F11" s="154">
        <v>48105</v>
      </c>
      <c r="G11" s="155"/>
      <c r="H11" s="156"/>
    </row>
    <row r="12" spans="1:8" x14ac:dyDescent="0.15">
      <c r="A12" s="157"/>
      <c r="B12" s="158"/>
      <c r="C12" s="165"/>
      <c r="D12" s="160">
        <v>14968</v>
      </c>
      <c r="E12" s="161"/>
      <c r="F12" s="162">
        <v>24072</v>
      </c>
      <c r="G12" s="163"/>
      <c r="H12" s="164"/>
    </row>
    <row r="13" spans="1:8" x14ac:dyDescent="0.15">
      <c r="A13" s="145"/>
      <c r="B13" s="150"/>
      <c r="C13" s="166"/>
      <c r="D13" s="167">
        <v>40905</v>
      </c>
      <c r="E13" s="168"/>
      <c r="F13" s="169">
        <v>49338</v>
      </c>
      <c r="G13" s="170"/>
      <c r="H13" s="156"/>
    </row>
    <row r="14" spans="1:8" x14ac:dyDescent="0.15">
      <c r="A14" s="157"/>
      <c r="B14" s="158"/>
      <c r="C14" s="159"/>
      <c r="D14" s="160">
        <v>18243</v>
      </c>
      <c r="E14" s="161"/>
      <c r="F14" s="162">
        <v>25282</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1.52</v>
      </c>
      <c r="C19" s="171">
        <f>ROUND(VALUE(SUBSTITUTE(実質収支比率等に係る経年分析!G$48,"▲","-")),2)</f>
        <v>1.46</v>
      </c>
      <c r="D19" s="171">
        <f>ROUND(VALUE(SUBSTITUTE(実質収支比率等に係る経年分析!H$48,"▲","-")),2)</f>
        <v>1.23</v>
      </c>
      <c r="E19" s="171">
        <f>ROUND(VALUE(SUBSTITUTE(実質収支比率等に係る経年分析!I$48,"▲","-")),2)</f>
        <v>1.41</v>
      </c>
      <c r="F19" s="171">
        <f>ROUND(VALUE(SUBSTITUTE(実質収支比率等に係る経年分析!J$48,"▲","-")),2)</f>
        <v>1.35</v>
      </c>
    </row>
    <row r="20" spans="1:11" x14ac:dyDescent="0.15">
      <c r="A20" s="171" t="s">
        <v>55</v>
      </c>
      <c r="B20" s="171">
        <f>ROUND(VALUE(SUBSTITUTE(実質収支比率等に係る経年分析!F$47,"▲","-")),2)</f>
        <v>11.12</v>
      </c>
      <c r="C20" s="171">
        <f>ROUND(VALUE(SUBSTITUTE(実質収支比率等に係る経年分析!G$47,"▲","-")),2)</f>
        <v>11.11</v>
      </c>
      <c r="D20" s="171">
        <f>ROUND(VALUE(SUBSTITUTE(実質収支比率等に係る経年分析!H$47,"▲","-")),2)</f>
        <v>8.15</v>
      </c>
      <c r="E20" s="171">
        <f>ROUND(VALUE(SUBSTITUTE(実質収支比率等に係る経年分析!I$47,"▲","-")),2)</f>
        <v>9.33</v>
      </c>
      <c r="F20" s="171">
        <f>ROUND(VALUE(SUBSTITUTE(実質収支比率等に係る経年分析!J$47,"▲","-")),2)</f>
        <v>10.1</v>
      </c>
    </row>
    <row r="21" spans="1:11" x14ac:dyDescent="0.15">
      <c r="A21" s="171" t="s">
        <v>56</v>
      </c>
      <c r="B21" s="171">
        <f>IF(ISNUMBER(VALUE(SUBSTITUTE(実質収支比率等に係る経年分析!F$49,"▲","-"))),ROUND(VALUE(SUBSTITUTE(実質収支比率等に係る経年分析!F$49,"▲","-")),2),NA())</f>
        <v>0.08</v>
      </c>
      <c r="C21" s="171">
        <f>IF(ISNUMBER(VALUE(SUBSTITUTE(実質収支比率等に係る経年分析!G$49,"▲","-"))),ROUND(VALUE(SUBSTITUTE(実質収支比率等に係る経年分析!G$49,"▲","-")),2),NA())</f>
        <v>-0.02</v>
      </c>
      <c r="D21" s="171">
        <f>IF(ISNUMBER(VALUE(SUBSTITUTE(実質収支比率等に係る経年分析!H$49,"▲","-"))),ROUND(VALUE(SUBSTITUTE(実質収支比率等に係る経年分析!H$49,"▲","-")),2),NA())</f>
        <v>-3.08</v>
      </c>
      <c r="E21" s="171">
        <f>IF(ISNUMBER(VALUE(SUBSTITUTE(実質収支比率等に係る経年分析!I$49,"▲","-"))),ROUND(VALUE(SUBSTITUTE(実質収支比率等に係る経年分析!I$49,"▲","-")),2),NA())</f>
        <v>0.28999999999999998</v>
      </c>
      <c r="F21" s="171">
        <f>IF(ISNUMBER(VALUE(SUBSTITUTE(実質収支比率等に係る経年分析!J$49,"▲","-"))),ROUND(VALUE(SUBSTITUTE(実質収支比率等に係る経年分析!J$49,"▲","-")),2),NA())</f>
        <v>1.22</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0.09</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0.11</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0.12</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0.1</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0.17</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0.19</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0.14000000000000001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0.13</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0.13</v>
      </c>
    </row>
    <row r="30" spans="1:11" x14ac:dyDescent="0.15">
      <c r="A30" s="172" t="str">
        <f>IF(連結実質赤字比率に係る赤字・黒字の構成分析!C$40="",NA(),連結実質赤字比率に係る赤字・黒字の構成分析!C$40)</f>
        <v>母子父子寡婦福祉資金貸付事業特別会計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0.21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0.21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0.23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0.24</v>
      </c>
    </row>
    <row r="31" spans="1:11" x14ac:dyDescent="0.15">
      <c r="A31" s="172" t="str">
        <f>IF(連結実質赤字比率に係る赤字・黒字の構成分析!C$39="",NA(),連結実質赤字比率に係る赤字・黒字の構成分析!C$39)</f>
        <v>介護保険事業特別会計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0.82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0.56000000000000005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0.76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0.72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0.41</v>
      </c>
    </row>
    <row r="32" spans="1:11" x14ac:dyDescent="0.15">
      <c r="A32" s="172" t="str">
        <f>IF(連結実質赤字比率に係る赤字・黒字の構成分析!C$38="",NA(),連結実質赤字比率に係る赤字・黒字の構成分析!C$38)</f>
        <v>競輪事業特別会計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0.82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0.83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0.86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0.85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0.88</v>
      </c>
    </row>
    <row r="33" spans="1:16" x14ac:dyDescent="0.15">
      <c r="A33" s="172" t="str">
        <f>IF(連結実質赤字比率に係る赤字・黒字の構成分析!C$37="",NA(),連結実質赤字比率に係る赤字・黒字の構成分析!C$37)</f>
        <v>一般会計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1.27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1.19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0.96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1.1200000000000001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1.05</v>
      </c>
    </row>
    <row r="34" spans="1:16" x14ac:dyDescent="0.15">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0.68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1.1399999999999999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1.86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1.98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1.88</v>
      </c>
    </row>
    <row r="35" spans="1:16" x14ac:dyDescent="0.15">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2.44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4.38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3.06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7.27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3.88</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6.04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6.32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7.31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8.58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6.83</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13017</v>
      </c>
      <c r="E42" s="173"/>
      <c r="F42" s="173"/>
      <c r="G42" s="173">
        <f>'実質公債費比率（分子）の構造'!L$52</f>
        <v>13120</v>
      </c>
      <c r="H42" s="173"/>
      <c r="I42" s="173"/>
      <c r="J42" s="173">
        <f>'実質公債費比率（分子）の構造'!M$52</f>
        <v>13206</v>
      </c>
      <c r="K42" s="173"/>
      <c r="L42" s="173"/>
      <c r="M42" s="173">
        <f>'実質公債費比率（分子）の構造'!N$52</f>
        <v>13157</v>
      </c>
      <c r="N42" s="173"/>
      <c r="O42" s="173"/>
      <c r="P42" s="173">
        <f>'実質公債費比率（分子）の構造'!O$52</f>
        <v>13542</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205</v>
      </c>
      <c r="C44" s="173"/>
      <c r="D44" s="173"/>
      <c r="E44" s="173">
        <f>'実質公債費比率（分子）の構造'!L$50</f>
        <v>57</v>
      </c>
      <c r="F44" s="173"/>
      <c r="G44" s="173"/>
      <c r="H44" s="173">
        <f>'実質公債費比率（分子）の構造'!M$50</f>
        <v>42</v>
      </c>
      <c r="I44" s="173"/>
      <c r="J44" s="173"/>
      <c r="K44" s="173">
        <f>'実質公債費比率（分子）の構造'!N$50</f>
        <v>46</v>
      </c>
      <c r="L44" s="173"/>
      <c r="M44" s="173"/>
      <c r="N44" s="173">
        <f>'実質公債費比率（分子）の構造'!O$50</f>
        <v>44</v>
      </c>
      <c r="O44" s="173"/>
      <c r="P44" s="173"/>
    </row>
    <row r="45" spans="1:16" x14ac:dyDescent="0.15">
      <c r="A45" s="173" t="s">
        <v>66</v>
      </c>
      <c r="B45" s="173">
        <f>'実質公債費比率（分子）の構造'!K$49</f>
        <v>377</v>
      </c>
      <c r="C45" s="173"/>
      <c r="D45" s="173"/>
      <c r="E45" s="173">
        <f>'実質公債費比率（分子）の構造'!L$49</f>
        <v>400</v>
      </c>
      <c r="F45" s="173"/>
      <c r="G45" s="173"/>
      <c r="H45" s="173">
        <f>'実質公債費比率（分子）の構造'!M$49</f>
        <v>413</v>
      </c>
      <c r="I45" s="173"/>
      <c r="J45" s="173"/>
      <c r="K45" s="173">
        <f>'実質公債費比率（分子）の構造'!N$49</f>
        <v>377</v>
      </c>
      <c r="L45" s="173"/>
      <c r="M45" s="173"/>
      <c r="N45" s="173">
        <f>'実質公債費比率（分子）の構造'!O$49</f>
        <v>388</v>
      </c>
      <c r="O45" s="173"/>
      <c r="P45" s="173"/>
    </row>
    <row r="46" spans="1:16" x14ac:dyDescent="0.15">
      <c r="A46" s="173" t="s">
        <v>67</v>
      </c>
      <c r="B46" s="173">
        <f>'実質公債費比率（分子）の構造'!K$48</f>
        <v>1637</v>
      </c>
      <c r="C46" s="173"/>
      <c r="D46" s="173"/>
      <c r="E46" s="173">
        <f>'実質公債費比率（分子）の構造'!L$48</f>
        <v>1676</v>
      </c>
      <c r="F46" s="173"/>
      <c r="G46" s="173"/>
      <c r="H46" s="173">
        <f>'実質公債費比率（分子）の構造'!M$48</f>
        <v>1680</v>
      </c>
      <c r="I46" s="173"/>
      <c r="J46" s="173"/>
      <c r="K46" s="173">
        <f>'実質公債費比率（分子）の構造'!N$48</f>
        <v>1651</v>
      </c>
      <c r="L46" s="173"/>
      <c r="M46" s="173"/>
      <c r="N46" s="173">
        <f>'実質公債費比率（分子）の構造'!O$48</f>
        <v>1618</v>
      </c>
      <c r="O46" s="173"/>
      <c r="P46" s="173"/>
    </row>
    <row r="47" spans="1:16" x14ac:dyDescent="0.15">
      <c r="A47" s="173" t="s">
        <v>68</v>
      </c>
      <c r="B47" s="173">
        <f>'実質公債費比率（分子）の構造'!K$47</f>
        <v>67</v>
      </c>
      <c r="C47" s="173"/>
      <c r="D47" s="173"/>
      <c r="E47" s="173">
        <f>'実質公債費比率（分子）の構造'!L$47</f>
        <v>67</v>
      </c>
      <c r="F47" s="173"/>
      <c r="G47" s="173"/>
      <c r="H47" s="173">
        <f>'実質公債費比率（分子）の構造'!M$47</f>
        <v>67</v>
      </c>
      <c r="I47" s="173"/>
      <c r="J47" s="173"/>
      <c r="K47" s="173">
        <f>'実質公債費比率（分子）の構造'!N$47</f>
        <v>67</v>
      </c>
      <c r="L47" s="173"/>
      <c r="M47" s="173"/>
      <c r="N47" s="173">
        <f>'実質公債費比率（分子）の構造'!O$47</f>
        <v>67</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12744</v>
      </c>
      <c r="C49" s="173"/>
      <c r="D49" s="173"/>
      <c r="E49" s="173">
        <f>'実質公債費比率（分子）の構造'!L$45</f>
        <v>12846</v>
      </c>
      <c r="F49" s="173"/>
      <c r="G49" s="173"/>
      <c r="H49" s="173">
        <f>'実質公債費比率（分子）の構造'!M$45</f>
        <v>13161</v>
      </c>
      <c r="I49" s="173"/>
      <c r="J49" s="173"/>
      <c r="K49" s="173">
        <f>'実質公債費比率（分子）の構造'!N$45</f>
        <v>13244</v>
      </c>
      <c r="L49" s="173"/>
      <c r="M49" s="173"/>
      <c r="N49" s="173">
        <f>'実質公債費比率（分子）の構造'!O$45</f>
        <v>13386</v>
      </c>
      <c r="O49" s="173"/>
      <c r="P49" s="173"/>
    </row>
    <row r="50" spans="1:16" x14ac:dyDescent="0.15">
      <c r="A50" s="173" t="s">
        <v>71</v>
      </c>
      <c r="B50" s="173" t="e">
        <f>NA()</f>
        <v>#N/A</v>
      </c>
      <c r="C50" s="173">
        <f>IF(ISNUMBER('実質公債費比率（分子）の構造'!K$53),'実質公債費比率（分子）の構造'!K$53,NA())</f>
        <v>2013</v>
      </c>
      <c r="D50" s="173" t="e">
        <f>NA()</f>
        <v>#N/A</v>
      </c>
      <c r="E50" s="173" t="e">
        <f>NA()</f>
        <v>#N/A</v>
      </c>
      <c r="F50" s="173">
        <f>IF(ISNUMBER('実質公債費比率（分子）の構造'!L$53),'実質公債費比率（分子）の構造'!L$53,NA())</f>
        <v>1926</v>
      </c>
      <c r="G50" s="173" t="e">
        <f>NA()</f>
        <v>#N/A</v>
      </c>
      <c r="H50" s="173" t="e">
        <f>NA()</f>
        <v>#N/A</v>
      </c>
      <c r="I50" s="173">
        <f>IF(ISNUMBER('実質公債費比率（分子）の構造'!M$53),'実質公債費比率（分子）の構造'!M$53,NA())</f>
        <v>2157</v>
      </c>
      <c r="J50" s="173" t="e">
        <f>NA()</f>
        <v>#N/A</v>
      </c>
      <c r="K50" s="173" t="e">
        <f>NA()</f>
        <v>#N/A</v>
      </c>
      <c r="L50" s="173">
        <f>IF(ISNUMBER('実質公債費比率（分子）の構造'!N$53),'実質公債費比率（分子）の構造'!N$53,NA())</f>
        <v>2228</v>
      </c>
      <c r="M50" s="173" t="e">
        <f>NA()</f>
        <v>#N/A</v>
      </c>
      <c r="N50" s="173" t="e">
        <f>NA()</f>
        <v>#N/A</v>
      </c>
      <c r="O50" s="173">
        <f>IF(ISNUMBER('実質公債費比率（分子）の構造'!O$53),'実質公債費比率（分子）の構造'!O$53,NA())</f>
        <v>1961</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126722</v>
      </c>
      <c r="E56" s="172"/>
      <c r="F56" s="172"/>
      <c r="G56" s="172">
        <f>'将来負担比率（分子）の構造'!J$52</f>
        <v>124915</v>
      </c>
      <c r="H56" s="172"/>
      <c r="I56" s="172"/>
      <c r="J56" s="172">
        <f>'将来負担比率（分子）の構造'!K$52</f>
        <v>123122</v>
      </c>
      <c r="K56" s="172"/>
      <c r="L56" s="172"/>
      <c r="M56" s="172">
        <f>'将来負担比率（分子）の構造'!L$52</f>
        <v>124981</v>
      </c>
      <c r="N56" s="172"/>
      <c r="O56" s="172"/>
      <c r="P56" s="172">
        <f>'将来負担比率（分子）の構造'!M$52</f>
        <v>122721</v>
      </c>
    </row>
    <row r="57" spans="1:16" x14ac:dyDescent="0.15">
      <c r="A57" s="172" t="s">
        <v>42</v>
      </c>
      <c r="B57" s="172"/>
      <c r="C57" s="172"/>
      <c r="D57" s="172">
        <f>'将来負担比率（分子）の構造'!I$51</f>
        <v>24928</v>
      </c>
      <c r="E57" s="172"/>
      <c r="F57" s="172"/>
      <c r="G57" s="172">
        <f>'将来負担比率（分子）の構造'!J$51</f>
        <v>25559</v>
      </c>
      <c r="H57" s="172"/>
      <c r="I57" s="172"/>
      <c r="J57" s="172">
        <f>'将来負担比率（分子）の構造'!K$51</f>
        <v>26152</v>
      </c>
      <c r="K57" s="172"/>
      <c r="L57" s="172"/>
      <c r="M57" s="172">
        <f>'将来負担比率（分子）の構造'!L$51</f>
        <v>27753</v>
      </c>
      <c r="N57" s="172"/>
      <c r="O57" s="172"/>
      <c r="P57" s="172">
        <f>'将来負担比率（分子）の構造'!M$51</f>
        <v>27541</v>
      </c>
    </row>
    <row r="58" spans="1:16" x14ac:dyDescent="0.15">
      <c r="A58" s="172" t="s">
        <v>41</v>
      </c>
      <c r="B58" s="172"/>
      <c r="C58" s="172"/>
      <c r="D58" s="172">
        <f>'将来負担比率（分子）の構造'!I$50</f>
        <v>19867</v>
      </c>
      <c r="E58" s="172"/>
      <c r="F58" s="172"/>
      <c r="G58" s="172">
        <f>'将来負担比率（分子）の構造'!J$50</f>
        <v>19623</v>
      </c>
      <c r="H58" s="172"/>
      <c r="I58" s="172"/>
      <c r="J58" s="172">
        <f>'将来負担比率（分子）の構造'!K$50</f>
        <v>16345</v>
      </c>
      <c r="K58" s="172"/>
      <c r="L58" s="172"/>
      <c r="M58" s="172">
        <f>'将来負担比率（分子）の構造'!L$50</f>
        <v>18820</v>
      </c>
      <c r="N58" s="172"/>
      <c r="O58" s="172"/>
      <c r="P58" s="172">
        <f>'将来負担比率（分子）の構造'!M$50</f>
        <v>21856</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235</v>
      </c>
      <c r="C61" s="172"/>
      <c r="D61" s="172"/>
      <c r="E61" s="172">
        <f>'将来負担比率（分子）の構造'!J$46</f>
        <v>217</v>
      </c>
      <c r="F61" s="172"/>
      <c r="G61" s="172"/>
      <c r="H61" s="172">
        <f>'将来負担比率（分子）の構造'!K$46</f>
        <v>189</v>
      </c>
      <c r="I61" s="172"/>
      <c r="J61" s="172"/>
      <c r="K61" s="172">
        <f>'将来負担比率（分子）の構造'!L$46</f>
        <v>170</v>
      </c>
      <c r="L61" s="172"/>
      <c r="M61" s="172"/>
      <c r="N61" s="172">
        <f>'将来負担比率（分子）の構造'!M$46</f>
        <v>152</v>
      </c>
      <c r="O61" s="172"/>
      <c r="P61" s="172"/>
    </row>
    <row r="62" spans="1:16" x14ac:dyDescent="0.15">
      <c r="A62" s="172" t="s">
        <v>35</v>
      </c>
      <c r="B62" s="172">
        <f>'将来負担比率（分子）の構造'!I$45</f>
        <v>15231</v>
      </c>
      <c r="C62" s="172"/>
      <c r="D62" s="172"/>
      <c r="E62" s="172">
        <f>'将来負担比率（分子）の構造'!J$45</f>
        <v>14488</v>
      </c>
      <c r="F62" s="172"/>
      <c r="G62" s="172"/>
      <c r="H62" s="172">
        <f>'将来負担比率（分子）の構造'!K$45</f>
        <v>14382</v>
      </c>
      <c r="I62" s="172"/>
      <c r="J62" s="172"/>
      <c r="K62" s="172">
        <f>'将来負担比率（分子）の構造'!L$45</f>
        <v>14523</v>
      </c>
      <c r="L62" s="172"/>
      <c r="M62" s="172"/>
      <c r="N62" s="172">
        <f>'将来負担比率（分子）の構造'!M$45</f>
        <v>14379</v>
      </c>
      <c r="O62" s="172"/>
      <c r="P62" s="172"/>
    </row>
    <row r="63" spans="1:16" x14ac:dyDescent="0.15">
      <c r="A63" s="172" t="s">
        <v>34</v>
      </c>
      <c r="B63" s="172">
        <f>'将来負担比率（分子）の構造'!I$44</f>
        <v>2086</v>
      </c>
      <c r="C63" s="172"/>
      <c r="D63" s="172"/>
      <c r="E63" s="172">
        <f>'将来負担比率（分子）の構造'!J$44</f>
        <v>1924</v>
      </c>
      <c r="F63" s="172"/>
      <c r="G63" s="172"/>
      <c r="H63" s="172">
        <f>'将来負担比率（分子）の構造'!K$44</f>
        <v>1878</v>
      </c>
      <c r="I63" s="172"/>
      <c r="J63" s="172"/>
      <c r="K63" s="172">
        <f>'将来負担比率（分子）の構造'!L$44</f>
        <v>2207</v>
      </c>
      <c r="L63" s="172"/>
      <c r="M63" s="172"/>
      <c r="N63" s="172">
        <f>'将来負担比率（分子）の構造'!M$44</f>
        <v>1950</v>
      </c>
      <c r="O63" s="172"/>
      <c r="P63" s="172"/>
    </row>
    <row r="64" spans="1:16" x14ac:dyDescent="0.15">
      <c r="A64" s="172" t="s">
        <v>33</v>
      </c>
      <c r="B64" s="172">
        <f>'将来負担比率（分子）の構造'!I$43</f>
        <v>22628</v>
      </c>
      <c r="C64" s="172"/>
      <c r="D64" s="172"/>
      <c r="E64" s="172">
        <f>'将来負担比率（分子）の構造'!J$43</f>
        <v>23819</v>
      </c>
      <c r="F64" s="172"/>
      <c r="G64" s="172"/>
      <c r="H64" s="172">
        <f>'将来負担比率（分子）の構造'!K$43</f>
        <v>24579</v>
      </c>
      <c r="I64" s="172"/>
      <c r="J64" s="172"/>
      <c r="K64" s="172">
        <f>'将来負担比率（分子）の構造'!L$43</f>
        <v>25261</v>
      </c>
      <c r="L64" s="172"/>
      <c r="M64" s="172"/>
      <c r="N64" s="172">
        <f>'将来負担比率（分子）の構造'!M$43</f>
        <v>25240</v>
      </c>
      <c r="O64" s="172"/>
      <c r="P64" s="172"/>
    </row>
    <row r="65" spans="1:16" x14ac:dyDescent="0.15">
      <c r="A65" s="172" t="s">
        <v>32</v>
      </c>
      <c r="B65" s="172">
        <f>'将来負担比率（分子）の構造'!I$42</f>
        <v>1226</v>
      </c>
      <c r="C65" s="172"/>
      <c r="D65" s="172"/>
      <c r="E65" s="172">
        <f>'将来負担比率（分子）の構造'!J$42</f>
        <v>1097</v>
      </c>
      <c r="F65" s="172"/>
      <c r="G65" s="172"/>
      <c r="H65" s="172">
        <f>'将来負担比率（分子）の構造'!K$42</f>
        <v>1258</v>
      </c>
      <c r="I65" s="172"/>
      <c r="J65" s="172"/>
      <c r="K65" s="172">
        <f>'将来負担比率（分子）の構造'!L$42</f>
        <v>1744</v>
      </c>
      <c r="L65" s="172"/>
      <c r="M65" s="172"/>
      <c r="N65" s="172">
        <f>'将来負担比率（分子）の構造'!M$42</f>
        <v>1512</v>
      </c>
      <c r="O65" s="172"/>
      <c r="P65" s="172"/>
    </row>
    <row r="66" spans="1:16" x14ac:dyDescent="0.15">
      <c r="A66" s="172" t="s">
        <v>31</v>
      </c>
      <c r="B66" s="172">
        <f>'将来負担比率（分子）の構造'!I$41</f>
        <v>145523</v>
      </c>
      <c r="C66" s="172"/>
      <c r="D66" s="172"/>
      <c r="E66" s="172">
        <f>'将来負担比率（分子）の構造'!J$41</f>
        <v>144842</v>
      </c>
      <c r="F66" s="172"/>
      <c r="G66" s="172"/>
      <c r="H66" s="172">
        <f>'将来負担比率（分子）の構造'!K$41</f>
        <v>142471</v>
      </c>
      <c r="I66" s="172"/>
      <c r="J66" s="172"/>
      <c r="K66" s="172">
        <f>'将来負担比率（分子）の構造'!L$41</f>
        <v>141907</v>
      </c>
      <c r="L66" s="172"/>
      <c r="M66" s="172"/>
      <c r="N66" s="172">
        <f>'将来負担比率（分子）の構造'!M$41</f>
        <v>137909</v>
      </c>
      <c r="O66" s="172"/>
      <c r="P66" s="172"/>
    </row>
    <row r="67" spans="1:16" x14ac:dyDescent="0.15">
      <c r="A67" s="172" t="s">
        <v>75</v>
      </c>
      <c r="B67" s="172" t="e">
        <f>NA()</f>
        <v>#N/A</v>
      </c>
      <c r="C67" s="172">
        <f>IF(ISNUMBER('将来負担比率（分子）の構造'!I$53), IF('将来負担比率（分子）の構造'!I$53 &lt; 0, 0, '将来負担比率（分子）の構造'!I$53), NA())</f>
        <v>15412</v>
      </c>
      <c r="D67" s="172" t="e">
        <f>NA()</f>
        <v>#N/A</v>
      </c>
      <c r="E67" s="172" t="e">
        <f>NA()</f>
        <v>#N/A</v>
      </c>
      <c r="F67" s="172">
        <f>IF(ISNUMBER('将来負担比率（分子）の構造'!J$53), IF('将来負担比率（分子）の構造'!J$53 &lt; 0, 0, '将来負担比率（分子）の構造'!J$53), NA())</f>
        <v>16291</v>
      </c>
      <c r="G67" s="172" t="e">
        <f>NA()</f>
        <v>#N/A</v>
      </c>
      <c r="H67" s="172" t="e">
        <f>NA()</f>
        <v>#N/A</v>
      </c>
      <c r="I67" s="172">
        <f>IF(ISNUMBER('将来負担比率（分子）の構造'!K$53), IF('将来負担比率（分子）の構造'!K$53 &lt; 0, 0, '将来負担比率（分子）の構造'!K$53), NA())</f>
        <v>19138</v>
      </c>
      <c r="J67" s="172" t="e">
        <f>NA()</f>
        <v>#N/A</v>
      </c>
      <c r="K67" s="172" t="e">
        <f>NA()</f>
        <v>#N/A</v>
      </c>
      <c r="L67" s="172">
        <f>IF(ISNUMBER('将来負担比率（分子）の構造'!L$53), IF('将来負担比率（分子）の構造'!L$53 &lt; 0, 0, '将来負担比率（分子）の構造'!L$53), NA())</f>
        <v>14259</v>
      </c>
      <c r="M67" s="172" t="e">
        <f>NA()</f>
        <v>#N/A</v>
      </c>
      <c r="N67" s="172" t="e">
        <f>NA()</f>
        <v>#N/A</v>
      </c>
      <c r="O67" s="172">
        <f>IF(ISNUMBER('将来負担比率（分子）の構造'!M$53), IF('将来負担比率（分子）の構造'!M$53 &lt; 0, 0, '将来負担比率（分子）の構造'!M$53), NA())</f>
        <v>9026</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6490</v>
      </c>
      <c r="C72" s="176">
        <f>基金残高に係る経年分析!G55</f>
        <v>6556</v>
      </c>
      <c r="D72" s="176">
        <f>基金残高に係る経年分析!H55</f>
        <v>7451</v>
      </c>
    </row>
    <row r="73" spans="1:16" x14ac:dyDescent="0.15">
      <c r="A73" s="175" t="s">
        <v>78</v>
      </c>
      <c r="B73" s="176">
        <f>基金残高に係る経年分析!F56</f>
        <v>1656</v>
      </c>
      <c r="C73" s="176">
        <f>基金残高に係る経年分析!G56</f>
        <v>1661</v>
      </c>
      <c r="D73" s="176">
        <f>基金残高に係る経年分析!H56</f>
        <v>3291</v>
      </c>
    </row>
    <row r="74" spans="1:16" x14ac:dyDescent="0.15">
      <c r="A74" s="175" t="s">
        <v>79</v>
      </c>
      <c r="B74" s="176">
        <f>基金残高に係る経年分析!F57</f>
        <v>6708</v>
      </c>
      <c r="C74" s="176">
        <f>基金残高に係る経年分析!G57</f>
        <v>8378</v>
      </c>
      <c r="D74" s="176">
        <f>基金残高に係る経年分析!H57</f>
        <v>8842</v>
      </c>
    </row>
  </sheetData>
  <sheetProtection algorithmName="SHA-512" hashValue="4CL+5YgpUxTecBF+TuNHkJXjgWxLsouSTActyk5iCcC/SwqsNOYr/sH0CM/TqP3LUG/e5+cMkCclYeClSa5jZA==" saltValue="tXFWPqm+fMSHoKgb2vFMW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561</v>
      </c>
      <c r="DI1" s="642"/>
      <c r="DJ1" s="642"/>
      <c r="DK1" s="642"/>
      <c r="DL1" s="642"/>
      <c r="DM1" s="642"/>
      <c r="DN1" s="643"/>
      <c r="DO1" s="212"/>
      <c r="DP1" s="641" t="s">
        <v>562</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15">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4" t="s">
        <v>216</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217</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563</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15">
      <c r="B4" s="644" t="s">
        <v>1</v>
      </c>
      <c r="C4" s="645"/>
      <c r="D4" s="645"/>
      <c r="E4" s="645"/>
      <c r="F4" s="645"/>
      <c r="G4" s="645"/>
      <c r="H4" s="645"/>
      <c r="I4" s="645"/>
      <c r="J4" s="645"/>
      <c r="K4" s="645"/>
      <c r="L4" s="645"/>
      <c r="M4" s="645"/>
      <c r="N4" s="645"/>
      <c r="O4" s="645"/>
      <c r="P4" s="645"/>
      <c r="Q4" s="646"/>
      <c r="R4" s="644" t="s">
        <v>218</v>
      </c>
      <c r="S4" s="645"/>
      <c r="T4" s="645"/>
      <c r="U4" s="645"/>
      <c r="V4" s="645"/>
      <c r="W4" s="645"/>
      <c r="X4" s="645"/>
      <c r="Y4" s="646"/>
      <c r="Z4" s="644" t="s">
        <v>219</v>
      </c>
      <c r="AA4" s="645"/>
      <c r="AB4" s="645"/>
      <c r="AC4" s="646"/>
      <c r="AD4" s="644" t="s">
        <v>220</v>
      </c>
      <c r="AE4" s="645"/>
      <c r="AF4" s="645"/>
      <c r="AG4" s="645"/>
      <c r="AH4" s="645"/>
      <c r="AI4" s="645"/>
      <c r="AJ4" s="645"/>
      <c r="AK4" s="646"/>
      <c r="AL4" s="644" t="s">
        <v>219</v>
      </c>
      <c r="AM4" s="645"/>
      <c r="AN4" s="645"/>
      <c r="AO4" s="646"/>
      <c r="AP4" s="650" t="s">
        <v>221</v>
      </c>
      <c r="AQ4" s="650"/>
      <c r="AR4" s="650"/>
      <c r="AS4" s="650"/>
      <c r="AT4" s="650"/>
      <c r="AU4" s="650"/>
      <c r="AV4" s="650"/>
      <c r="AW4" s="650"/>
      <c r="AX4" s="650"/>
      <c r="AY4" s="650"/>
      <c r="AZ4" s="650"/>
      <c r="BA4" s="650"/>
      <c r="BB4" s="650"/>
      <c r="BC4" s="650"/>
      <c r="BD4" s="650"/>
      <c r="BE4" s="650"/>
      <c r="BF4" s="650"/>
      <c r="BG4" s="650" t="s">
        <v>222</v>
      </c>
      <c r="BH4" s="650"/>
      <c r="BI4" s="650"/>
      <c r="BJ4" s="650"/>
      <c r="BK4" s="650"/>
      <c r="BL4" s="650"/>
      <c r="BM4" s="650"/>
      <c r="BN4" s="650"/>
      <c r="BO4" s="650" t="s">
        <v>219</v>
      </c>
      <c r="BP4" s="650"/>
      <c r="BQ4" s="650"/>
      <c r="BR4" s="650"/>
      <c r="BS4" s="650" t="s">
        <v>223</v>
      </c>
      <c r="BT4" s="650"/>
      <c r="BU4" s="650"/>
      <c r="BV4" s="650"/>
      <c r="BW4" s="650"/>
      <c r="BX4" s="650"/>
      <c r="BY4" s="650"/>
      <c r="BZ4" s="650"/>
      <c r="CA4" s="650"/>
      <c r="CB4" s="650"/>
      <c r="CD4" s="647" t="s">
        <v>564</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1" customFormat="1" ht="11.25" customHeight="1" x14ac:dyDescent="0.15">
      <c r="B5" s="651" t="s">
        <v>224</v>
      </c>
      <c r="C5" s="652"/>
      <c r="D5" s="652"/>
      <c r="E5" s="652"/>
      <c r="F5" s="652"/>
      <c r="G5" s="652"/>
      <c r="H5" s="652"/>
      <c r="I5" s="652"/>
      <c r="J5" s="652"/>
      <c r="K5" s="652"/>
      <c r="L5" s="652"/>
      <c r="M5" s="652"/>
      <c r="N5" s="652"/>
      <c r="O5" s="652"/>
      <c r="P5" s="652"/>
      <c r="Q5" s="653"/>
      <c r="R5" s="654">
        <v>41234047</v>
      </c>
      <c r="S5" s="655"/>
      <c r="T5" s="655"/>
      <c r="U5" s="655"/>
      <c r="V5" s="655"/>
      <c r="W5" s="655"/>
      <c r="X5" s="655"/>
      <c r="Y5" s="656"/>
      <c r="Z5" s="657">
        <v>26.1</v>
      </c>
      <c r="AA5" s="657"/>
      <c r="AB5" s="657"/>
      <c r="AC5" s="657"/>
      <c r="AD5" s="658">
        <v>38695479</v>
      </c>
      <c r="AE5" s="658"/>
      <c r="AF5" s="658"/>
      <c r="AG5" s="658"/>
      <c r="AH5" s="658"/>
      <c r="AI5" s="658"/>
      <c r="AJ5" s="658"/>
      <c r="AK5" s="658"/>
      <c r="AL5" s="659">
        <v>54.6</v>
      </c>
      <c r="AM5" s="660"/>
      <c r="AN5" s="660"/>
      <c r="AO5" s="661"/>
      <c r="AP5" s="651" t="s">
        <v>225</v>
      </c>
      <c r="AQ5" s="652"/>
      <c r="AR5" s="652"/>
      <c r="AS5" s="652"/>
      <c r="AT5" s="652"/>
      <c r="AU5" s="652"/>
      <c r="AV5" s="652"/>
      <c r="AW5" s="652"/>
      <c r="AX5" s="652"/>
      <c r="AY5" s="652"/>
      <c r="AZ5" s="652"/>
      <c r="BA5" s="652"/>
      <c r="BB5" s="652"/>
      <c r="BC5" s="652"/>
      <c r="BD5" s="652"/>
      <c r="BE5" s="652"/>
      <c r="BF5" s="653"/>
      <c r="BG5" s="665">
        <v>37531908</v>
      </c>
      <c r="BH5" s="666"/>
      <c r="BI5" s="666"/>
      <c r="BJ5" s="666"/>
      <c r="BK5" s="666"/>
      <c r="BL5" s="666"/>
      <c r="BM5" s="666"/>
      <c r="BN5" s="667"/>
      <c r="BO5" s="668">
        <v>91</v>
      </c>
      <c r="BP5" s="668"/>
      <c r="BQ5" s="668"/>
      <c r="BR5" s="668"/>
      <c r="BS5" s="669">
        <v>548182</v>
      </c>
      <c r="BT5" s="669"/>
      <c r="BU5" s="669"/>
      <c r="BV5" s="669"/>
      <c r="BW5" s="669"/>
      <c r="BX5" s="669"/>
      <c r="BY5" s="669"/>
      <c r="BZ5" s="669"/>
      <c r="CA5" s="669"/>
      <c r="CB5" s="673"/>
      <c r="CD5" s="647" t="s">
        <v>221</v>
      </c>
      <c r="CE5" s="648"/>
      <c r="CF5" s="648"/>
      <c r="CG5" s="648"/>
      <c r="CH5" s="648"/>
      <c r="CI5" s="648"/>
      <c r="CJ5" s="648"/>
      <c r="CK5" s="648"/>
      <c r="CL5" s="648"/>
      <c r="CM5" s="648"/>
      <c r="CN5" s="648"/>
      <c r="CO5" s="648"/>
      <c r="CP5" s="648"/>
      <c r="CQ5" s="649"/>
      <c r="CR5" s="647" t="s">
        <v>226</v>
      </c>
      <c r="CS5" s="648"/>
      <c r="CT5" s="648"/>
      <c r="CU5" s="648"/>
      <c r="CV5" s="648"/>
      <c r="CW5" s="648"/>
      <c r="CX5" s="648"/>
      <c r="CY5" s="649"/>
      <c r="CZ5" s="647" t="s">
        <v>219</v>
      </c>
      <c r="DA5" s="648"/>
      <c r="DB5" s="648"/>
      <c r="DC5" s="649"/>
      <c r="DD5" s="647" t="s">
        <v>227</v>
      </c>
      <c r="DE5" s="648"/>
      <c r="DF5" s="648"/>
      <c r="DG5" s="648"/>
      <c r="DH5" s="648"/>
      <c r="DI5" s="648"/>
      <c r="DJ5" s="648"/>
      <c r="DK5" s="648"/>
      <c r="DL5" s="648"/>
      <c r="DM5" s="648"/>
      <c r="DN5" s="648"/>
      <c r="DO5" s="648"/>
      <c r="DP5" s="649"/>
      <c r="DQ5" s="647" t="s">
        <v>228</v>
      </c>
      <c r="DR5" s="648"/>
      <c r="DS5" s="648"/>
      <c r="DT5" s="648"/>
      <c r="DU5" s="648"/>
      <c r="DV5" s="648"/>
      <c r="DW5" s="648"/>
      <c r="DX5" s="648"/>
      <c r="DY5" s="648"/>
      <c r="DZ5" s="648"/>
      <c r="EA5" s="648"/>
      <c r="EB5" s="648"/>
      <c r="EC5" s="649"/>
    </row>
    <row r="6" spans="2:143" ht="11.25" customHeight="1" x14ac:dyDescent="0.15">
      <c r="B6" s="662" t="s">
        <v>565</v>
      </c>
      <c r="C6" s="663"/>
      <c r="D6" s="663"/>
      <c r="E6" s="663"/>
      <c r="F6" s="663"/>
      <c r="G6" s="663"/>
      <c r="H6" s="663"/>
      <c r="I6" s="663"/>
      <c r="J6" s="663"/>
      <c r="K6" s="663"/>
      <c r="L6" s="663"/>
      <c r="M6" s="663"/>
      <c r="N6" s="663"/>
      <c r="O6" s="663"/>
      <c r="P6" s="663"/>
      <c r="Q6" s="664"/>
      <c r="R6" s="665">
        <v>866846</v>
      </c>
      <c r="S6" s="666"/>
      <c r="T6" s="666"/>
      <c r="U6" s="666"/>
      <c r="V6" s="666"/>
      <c r="W6" s="666"/>
      <c r="X6" s="666"/>
      <c r="Y6" s="667"/>
      <c r="Z6" s="668">
        <v>0.5</v>
      </c>
      <c r="AA6" s="668"/>
      <c r="AB6" s="668"/>
      <c r="AC6" s="668"/>
      <c r="AD6" s="669">
        <v>866846</v>
      </c>
      <c r="AE6" s="669"/>
      <c r="AF6" s="669"/>
      <c r="AG6" s="669"/>
      <c r="AH6" s="669"/>
      <c r="AI6" s="669"/>
      <c r="AJ6" s="669"/>
      <c r="AK6" s="669"/>
      <c r="AL6" s="670">
        <v>1.2</v>
      </c>
      <c r="AM6" s="671"/>
      <c r="AN6" s="671"/>
      <c r="AO6" s="672"/>
      <c r="AP6" s="662" t="s">
        <v>566</v>
      </c>
      <c r="AQ6" s="663"/>
      <c r="AR6" s="663"/>
      <c r="AS6" s="663"/>
      <c r="AT6" s="663"/>
      <c r="AU6" s="663"/>
      <c r="AV6" s="663"/>
      <c r="AW6" s="663"/>
      <c r="AX6" s="663"/>
      <c r="AY6" s="663"/>
      <c r="AZ6" s="663"/>
      <c r="BA6" s="663"/>
      <c r="BB6" s="663"/>
      <c r="BC6" s="663"/>
      <c r="BD6" s="663"/>
      <c r="BE6" s="663"/>
      <c r="BF6" s="664"/>
      <c r="BG6" s="665">
        <v>37531908</v>
      </c>
      <c r="BH6" s="666"/>
      <c r="BI6" s="666"/>
      <c r="BJ6" s="666"/>
      <c r="BK6" s="666"/>
      <c r="BL6" s="666"/>
      <c r="BM6" s="666"/>
      <c r="BN6" s="667"/>
      <c r="BO6" s="668">
        <v>91</v>
      </c>
      <c r="BP6" s="668"/>
      <c r="BQ6" s="668"/>
      <c r="BR6" s="668"/>
      <c r="BS6" s="669">
        <v>548182</v>
      </c>
      <c r="BT6" s="669"/>
      <c r="BU6" s="669"/>
      <c r="BV6" s="669"/>
      <c r="BW6" s="669"/>
      <c r="BX6" s="669"/>
      <c r="BY6" s="669"/>
      <c r="BZ6" s="669"/>
      <c r="CA6" s="669"/>
      <c r="CB6" s="673"/>
      <c r="CD6" s="676" t="s">
        <v>229</v>
      </c>
      <c r="CE6" s="677"/>
      <c r="CF6" s="677"/>
      <c r="CG6" s="677"/>
      <c r="CH6" s="677"/>
      <c r="CI6" s="677"/>
      <c r="CJ6" s="677"/>
      <c r="CK6" s="677"/>
      <c r="CL6" s="677"/>
      <c r="CM6" s="677"/>
      <c r="CN6" s="677"/>
      <c r="CO6" s="677"/>
      <c r="CP6" s="677"/>
      <c r="CQ6" s="678"/>
      <c r="CR6" s="665">
        <v>589163</v>
      </c>
      <c r="CS6" s="666"/>
      <c r="CT6" s="666"/>
      <c r="CU6" s="666"/>
      <c r="CV6" s="666"/>
      <c r="CW6" s="666"/>
      <c r="CX6" s="666"/>
      <c r="CY6" s="667"/>
      <c r="CZ6" s="659">
        <v>0.4</v>
      </c>
      <c r="DA6" s="660"/>
      <c r="DB6" s="660"/>
      <c r="DC6" s="679"/>
      <c r="DD6" s="674" t="s">
        <v>567</v>
      </c>
      <c r="DE6" s="666"/>
      <c r="DF6" s="666"/>
      <c r="DG6" s="666"/>
      <c r="DH6" s="666"/>
      <c r="DI6" s="666"/>
      <c r="DJ6" s="666"/>
      <c r="DK6" s="666"/>
      <c r="DL6" s="666"/>
      <c r="DM6" s="666"/>
      <c r="DN6" s="666"/>
      <c r="DO6" s="666"/>
      <c r="DP6" s="667"/>
      <c r="DQ6" s="674">
        <v>587415</v>
      </c>
      <c r="DR6" s="666"/>
      <c r="DS6" s="666"/>
      <c r="DT6" s="666"/>
      <c r="DU6" s="666"/>
      <c r="DV6" s="666"/>
      <c r="DW6" s="666"/>
      <c r="DX6" s="666"/>
      <c r="DY6" s="666"/>
      <c r="DZ6" s="666"/>
      <c r="EA6" s="666"/>
      <c r="EB6" s="666"/>
      <c r="EC6" s="675"/>
    </row>
    <row r="7" spans="2:143" ht="11.25" customHeight="1" x14ac:dyDescent="0.15">
      <c r="B7" s="662" t="s">
        <v>231</v>
      </c>
      <c r="C7" s="663"/>
      <c r="D7" s="663"/>
      <c r="E7" s="663"/>
      <c r="F7" s="663"/>
      <c r="G7" s="663"/>
      <c r="H7" s="663"/>
      <c r="I7" s="663"/>
      <c r="J7" s="663"/>
      <c r="K7" s="663"/>
      <c r="L7" s="663"/>
      <c r="M7" s="663"/>
      <c r="N7" s="663"/>
      <c r="O7" s="663"/>
      <c r="P7" s="663"/>
      <c r="Q7" s="664"/>
      <c r="R7" s="665">
        <v>21234</v>
      </c>
      <c r="S7" s="666"/>
      <c r="T7" s="666"/>
      <c r="U7" s="666"/>
      <c r="V7" s="666"/>
      <c r="W7" s="666"/>
      <c r="X7" s="666"/>
      <c r="Y7" s="667"/>
      <c r="Z7" s="668">
        <v>0</v>
      </c>
      <c r="AA7" s="668"/>
      <c r="AB7" s="668"/>
      <c r="AC7" s="668"/>
      <c r="AD7" s="669">
        <v>21234</v>
      </c>
      <c r="AE7" s="669"/>
      <c r="AF7" s="669"/>
      <c r="AG7" s="669"/>
      <c r="AH7" s="669"/>
      <c r="AI7" s="669"/>
      <c r="AJ7" s="669"/>
      <c r="AK7" s="669"/>
      <c r="AL7" s="670">
        <v>0</v>
      </c>
      <c r="AM7" s="671"/>
      <c r="AN7" s="671"/>
      <c r="AO7" s="672"/>
      <c r="AP7" s="662" t="s">
        <v>568</v>
      </c>
      <c r="AQ7" s="663"/>
      <c r="AR7" s="663"/>
      <c r="AS7" s="663"/>
      <c r="AT7" s="663"/>
      <c r="AU7" s="663"/>
      <c r="AV7" s="663"/>
      <c r="AW7" s="663"/>
      <c r="AX7" s="663"/>
      <c r="AY7" s="663"/>
      <c r="AZ7" s="663"/>
      <c r="BA7" s="663"/>
      <c r="BB7" s="663"/>
      <c r="BC7" s="663"/>
      <c r="BD7" s="663"/>
      <c r="BE7" s="663"/>
      <c r="BF7" s="664"/>
      <c r="BG7" s="665">
        <v>18147537</v>
      </c>
      <c r="BH7" s="666"/>
      <c r="BI7" s="666"/>
      <c r="BJ7" s="666"/>
      <c r="BK7" s="666"/>
      <c r="BL7" s="666"/>
      <c r="BM7" s="666"/>
      <c r="BN7" s="667"/>
      <c r="BO7" s="668">
        <v>44</v>
      </c>
      <c r="BP7" s="668"/>
      <c r="BQ7" s="668"/>
      <c r="BR7" s="668"/>
      <c r="BS7" s="669">
        <v>548182</v>
      </c>
      <c r="BT7" s="669"/>
      <c r="BU7" s="669"/>
      <c r="BV7" s="669"/>
      <c r="BW7" s="669"/>
      <c r="BX7" s="669"/>
      <c r="BY7" s="669"/>
      <c r="BZ7" s="669"/>
      <c r="CA7" s="669"/>
      <c r="CB7" s="673"/>
      <c r="CD7" s="680" t="s">
        <v>232</v>
      </c>
      <c r="CE7" s="681"/>
      <c r="CF7" s="681"/>
      <c r="CG7" s="681"/>
      <c r="CH7" s="681"/>
      <c r="CI7" s="681"/>
      <c r="CJ7" s="681"/>
      <c r="CK7" s="681"/>
      <c r="CL7" s="681"/>
      <c r="CM7" s="681"/>
      <c r="CN7" s="681"/>
      <c r="CO7" s="681"/>
      <c r="CP7" s="681"/>
      <c r="CQ7" s="682"/>
      <c r="CR7" s="665">
        <v>16869150</v>
      </c>
      <c r="CS7" s="666"/>
      <c r="CT7" s="666"/>
      <c r="CU7" s="666"/>
      <c r="CV7" s="666"/>
      <c r="CW7" s="666"/>
      <c r="CX7" s="666"/>
      <c r="CY7" s="667"/>
      <c r="CZ7" s="668">
        <v>10.8</v>
      </c>
      <c r="DA7" s="668"/>
      <c r="DB7" s="668"/>
      <c r="DC7" s="668"/>
      <c r="DD7" s="674">
        <v>202866</v>
      </c>
      <c r="DE7" s="666"/>
      <c r="DF7" s="666"/>
      <c r="DG7" s="666"/>
      <c r="DH7" s="666"/>
      <c r="DI7" s="666"/>
      <c r="DJ7" s="666"/>
      <c r="DK7" s="666"/>
      <c r="DL7" s="666"/>
      <c r="DM7" s="666"/>
      <c r="DN7" s="666"/>
      <c r="DO7" s="666"/>
      <c r="DP7" s="667"/>
      <c r="DQ7" s="674">
        <v>11403585</v>
      </c>
      <c r="DR7" s="666"/>
      <c r="DS7" s="666"/>
      <c r="DT7" s="666"/>
      <c r="DU7" s="666"/>
      <c r="DV7" s="666"/>
      <c r="DW7" s="666"/>
      <c r="DX7" s="666"/>
      <c r="DY7" s="666"/>
      <c r="DZ7" s="666"/>
      <c r="EA7" s="666"/>
      <c r="EB7" s="666"/>
      <c r="EC7" s="675"/>
    </row>
    <row r="8" spans="2:143" ht="11.25" customHeight="1" x14ac:dyDescent="0.15">
      <c r="B8" s="662" t="s">
        <v>233</v>
      </c>
      <c r="C8" s="663"/>
      <c r="D8" s="663"/>
      <c r="E8" s="663"/>
      <c r="F8" s="663"/>
      <c r="G8" s="663"/>
      <c r="H8" s="663"/>
      <c r="I8" s="663"/>
      <c r="J8" s="663"/>
      <c r="K8" s="663"/>
      <c r="L8" s="663"/>
      <c r="M8" s="663"/>
      <c r="N8" s="663"/>
      <c r="O8" s="663"/>
      <c r="P8" s="663"/>
      <c r="Q8" s="664"/>
      <c r="R8" s="665">
        <v>214237</v>
      </c>
      <c r="S8" s="666"/>
      <c r="T8" s="666"/>
      <c r="U8" s="666"/>
      <c r="V8" s="666"/>
      <c r="W8" s="666"/>
      <c r="X8" s="666"/>
      <c r="Y8" s="667"/>
      <c r="Z8" s="668">
        <v>0.1</v>
      </c>
      <c r="AA8" s="668"/>
      <c r="AB8" s="668"/>
      <c r="AC8" s="668"/>
      <c r="AD8" s="669">
        <v>214237</v>
      </c>
      <c r="AE8" s="669"/>
      <c r="AF8" s="669"/>
      <c r="AG8" s="669"/>
      <c r="AH8" s="669"/>
      <c r="AI8" s="669"/>
      <c r="AJ8" s="669"/>
      <c r="AK8" s="669"/>
      <c r="AL8" s="670">
        <v>0.3</v>
      </c>
      <c r="AM8" s="671"/>
      <c r="AN8" s="671"/>
      <c r="AO8" s="672"/>
      <c r="AP8" s="662" t="s">
        <v>569</v>
      </c>
      <c r="AQ8" s="663"/>
      <c r="AR8" s="663"/>
      <c r="AS8" s="663"/>
      <c r="AT8" s="663"/>
      <c r="AU8" s="663"/>
      <c r="AV8" s="663"/>
      <c r="AW8" s="663"/>
      <c r="AX8" s="663"/>
      <c r="AY8" s="663"/>
      <c r="AZ8" s="663"/>
      <c r="BA8" s="663"/>
      <c r="BB8" s="663"/>
      <c r="BC8" s="663"/>
      <c r="BD8" s="663"/>
      <c r="BE8" s="663"/>
      <c r="BF8" s="664"/>
      <c r="BG8" s="665">
        <v>507187</v>
      </c>
      <c r="BH8" s="666"/>
      <c r="BI8" s="666"/>
      <c r="BJ8" s="666"/>
      <c r="BK8" s="666"/>
      <c r="BL8" s="666"/>
      <c r="BM8" s="666"/>
      <c r="BN8" s="667"/>
      <c r="BO8" s="668">
        <v>1.2</v>
      </c>
      <c r="BP8" s="668"/>
      <c r="BQ8" s="668"/>
      <c r="BR8" s="668"/>
      <c r="BS8" s="669" t="s">
        <v>567</v>
      </c>
      <c r="BT8" s="669"/>
      <c r="BU8" s="669"/>
      <c r="BV8" s="669"/>
      <c r="BW8" s="669"/>
      <c r="BX8" s="669"/>
      <c r="BY8" s="669"/>
      <c r="BZ8" s="669"/>
      <c r="CA8" s="669"/>
      <c r="CB8" s="673"/>
      <c r="CD8" s="680" t="s">
        <v>234</v>
      </c>
      <c r="CE8" s="681"/>
      <c r="CF8" s="681"/>
      <c r="CG8" s="681"/>
      <c r="CH8" s="681"/>
      <c r="CI8" s="681"/>
      <c r="CJ8" s="681"/>
      <c r="CK8" s="681"/>
      <c r="CL8" s="681"/>
      <c r="CM8" s="681"/>
      <c r="CN8" s="681"/>
      <c r="CO8" s="681"/>
      <c r="CP8" s="681"/>
      <c r="CQ8" s="682"/>
      <c r="CR8" s="665">
        <v>70323712</v>
      </c>
      <c r="CS8" s="666"/>
      <c r="CT8" s="666"/>
      <c r="CU8" s="666"/>
      <c r="CV8" s="666"/>
      <c r="CW8" s="666"/>
      <c r="CX8" s="666"/>
      <c r="CY8" s="667"/>
      <c r="CZ8" s="668">
        <v>44.9</v>
      </c>
      <c r="DA8" s="668"/>
      <c r="DB8" s="668"/>
      <c r="DC8" s="668"/>
      <c r="DD8" s="674">
        <v>1122769</v>
      </c>
      <c r="DE8" s="666"/>
      <c r="DF8" s="666"/>
      <c r="DG8" s="666"/>
      <c r="DH8" s="666"/>
      <c r="DI8" s="666"/>
      <c r="DJ8" s="666"/>
      <c r="DK8" s="666"/>
      <c r="DL8" s="666"/>
      <c r="DM8" s="666"/>
      <c r="DN8" s="666"/>
      <c r="DO8" s="666"/>
      <c r="DP8" s="667"/>
      <c r="DQ8" s="674">
        <v>27515371</v>
      </c>
      <c r="DR8" s="666"/>
      <c r="DS8" s="666"/>
      <c r="DT8" s="666"/>
      <c r="DU8" s="666"/>
      <c r="DV8" s="666"/>
      <c r="DW8" s="666"/>
      <c r="DX8" s="666"/>
      <c r="DY8" s="666"/>
      <c r="DZ8" s="666"/>
      <c r="EA8" s="666"/>
      <c r="EB8" s="666"/>
      <c r="EC8" s="675"/>
    </row>
    <row r="9" spans="2:143" ht="11.25" customHeight="1" x14ac:dyDescent="0.15">
      <c r="B9" s="662" t="s">
        <v>235</v>
      </c>
      <c r="C9" s="663"/>
      <c r="D9" s="663"/>
      <c r="E9" s="663"/>
      <c r="F9" s="663"/>
      <c r="G9" s="663"/>
      <c r="H9" s="663"/>
      <c r="I9" s="663"/>
      <c r="J9" s="663"/>
      <c r="K9" s="663"/>
      <c r="L9" s="663"/>
      <c r="M9" s="663"/>
      <c r="N9" s="663"/>
      <c r="O9" s="663"/>
      <c r="P9" s="663"/>
      <c r="Q9" s="664"/>
      <c r="R9" s="665">
        <v>250159</v>
      </c>
      <c r="S9" s="666"/>
      <c r="T9" s="666"/>
      <c r="U9" s="666"/>
      <c r="V9" s="666"/>
      <c r="W9" s="666"/>
      <c r="X9" s="666"/>
      <c r="Y9" s="667"/>
      <c r="Z9" s="668">
        <v>0.2</v>
      </c>
      <c r="AA9" s="668"/>
      <c r="AB9" s="668"/>
      <c r="AC9" s="668"/>
      <c r="AD9" s="669">
        <v>250159</v>
      </c>
      <c r="AE9" s="669"/>
      <c r="AF9" s="669"/>
      <c r="AG9" s="669"/>
      <c r="AH9" s="669"/>
      <c r="AI9" s="669"/>
      <c r="AJ9" s="669"/>
      <c r="AK9" s="669"/>
      <c r="AL9" s="670">
        <v>0.4</v>
      </c>
      <c r="AM9" s="671"/>
      <c r="AN9" s="671"/>
      <c r="AO9" s="672"/>
      <c r="AP9" s="662" t="s">
        <v>570</v>
      </c>
      <c r="AQ9" s="663"/>
      <c r="AR9" s="663"/>
      <c r="AS9" s="663"/>
      <c r="AT9" s="663"/>
      <c r="AU9" s="663"/>
      <c r="AV9" s="663"/>
      <c r="AW9" s="663"/>
      <c r="AX9" s="663"/>
      <c r="AY9" s="663"/>
      <c r="AZ9" s="663"/>
      <c r="BA9" s="663"/>
      <c r="BB9" s="663"/>
      <c r="BC9" s="663"/>
      <c r="BD9" s="663"/>
      <c r="BE9" s="663"/>
      <c r="BF9" s="664"/>
      <c r="BG9" s="665">
        <v>14890877</v>
      </c>
      <c r="BH9" s="666"/>
      <c r="BI9" s="666"/>
      <c r="BJ9" s="666"/>
      <c r="BK9" s="666"/>
      <c r="BL9" s="666"/>
      <c r="BM9" s="666"/>
      <c r="BN9" s="667"/>
      <c r="BO9" s="668">
        <v>36.1</v>
      </c>
      <c r="BP9" s="668"/>
      <c r="BQ9" s="668"/>
      <c r="BR9" s="668"/>
      <c r="BS9" s="669" t="s">
        <v>567</v>
      </c>
      <c r="BT9" s="669"/>
      <c r="BU9" s="669"/>
      <c r="BV9" s="669"/>
      <c r="BW9" s="669"/>
      <c r="BX9" s="669"/>
      <c r="BY9" s="669"/>
      <c r="BZ9" s="669"/>
      <c r="CA9" s="669"/>
      <c r="CB9" s="673"/>
      <c r="CD9" s="680" t="s">
        <v>236</v>
      </c>
      <c r="CE9" s="681"/>
      <c r="CF9" s="681"/>
      <c r="CG9" s="681"/>
      <c r="CH9" s="681"/>
      <c r="CI9" s="681"/>
      <c r="CJ9" s="681"/>
      <c r="CK9" s="681"/>
      <c r="CL9" s="681"/>
      <c r="CM9" s="681"/>
      <c r="CN9" s="681"/>
      <c r="CO9" s="681"/>
      <c r="CP9" s="681"/>
      <c r="CQ9" s="682"/>
      <c r="CR9" s="665">
        <v>13647229</v>
      </c>
      <c r="CS9" s="666"/>
      <c r="CT9" s="666"/>
      <c r="CU9" s="666"/>
      <c r="CV9" s="666"/>
      <c r="CW9" s="666"/>
      <c r="CX9" s="666"/>
      <c r="CY9" s="667"/>
      <c r="CZ9" s="668">
        <v>8.6999999999999993</v>
      </c>
      <c r="DA9" s="668"/>
      <c r="DB9" s="668"/>
      <c r="DC9" s="668"/>
      <c r="DD9" s="674">
        <v>611589</v>
      </c>
      <c r="DE9" s="666"/>
      <c r="DF9" s="666"/>
      <c r="DG9" s="666"/>
      <c r="DH9" s="666"/>
      <c r="DI9" s="666"/>
      <c r="DJ9" s="666"/>
      <c r="DK9" s="666"/>
      <c r="DL9" s="666"/>
      <c r="DM9" s="666"/>
      <c r="DN9" s="666"/>
      <c r="DO9" s="666"/>
      <c r="DP9" s="667"/>
      <c r="DQ9" s="674">
        <v>7864228</v>
      </c>
      <c r="DR9" s="666"/>
      <c r="DS9" s="666"/>
      <c r="DT9" s="666"/>
      <c r="DU9" s="666"/>
      <c r="DV9" s="666"/>
      <c r="DW9" s="666"/>
      <c r="DX9" s="666"/>
      <c r="DY9" s="666"/>
      <c r="DZ9" s="666"/>
      <c r="EA9" s="666"/>
      <c r="EB9" s="666"/>
      <c r="EC9" s="675"/>
    </row>
    <row r="10" spans="2:143" ht="11.25" customHeight="1" x14ac:dyDescent="0.15">
      <c r="B10" s="662" t="s">
        <v>571</v>
      </c>
      <c r="C10" s="663"/>
      <c r="D10" s="663"/>
      <c r="E10" s="663"/>
      <c r="F10" s="663"/>
      <c r="G10" s="663"/>
      <c r="H10" s="663"/>
      <c r="I10" s="663"/>
      <c r="J10" s="663"/>
      <c r="K10" s="663"/>
      <c r="L10" s="663"/>
      <c r="M10" s="663"/>
      <c r="N10" s="663"/>
      <c r="O10" s="663"/>
      <c r="P10" s="663"/>
      <c r="Q10" s="664"/>
      <c r="R10" s="665" t="s">
        <v>567</v>
      </c>
      <c r="S10" s="666"/>
      <c r="T10" s="666"/>
      <c r="U10" s="666"/>
      <c r="V10" s="666"/>
      <c r="W10" s="666"/>
      <c r="X10" s="666"/>
      <c r="Y10" s="667"/>
      <c r="Z10" s="668" t="s">
        <v>572</v>
      </c>
      <c r="AA10" s="668"/>
      <c r="AB10" s="668"/>
      <c r="AC10" s="668"/>
      <c r="AD10" s="669" t="s">
        <v>567</v>
      </c>
      <c r="AE10" s="669"/>
      <c r="AF10" s="669"/>
      <c r="AG10" s="669"/>
      <c r="AH10" s="669"/>
      <c r="AI10" s="669"/>
      <c r="AJ10" s="669"/>
      <c r="AK10" s="669"/>
      <c r="AL10" s="670" t="s">
        <v>567</v>
      </c>
      <c r="AM10" s="671"/>
      <c r="AN10" s="671"/>
      <c r="AO10" s="672"/>
      <c r="AP10" s="662" t="s">
        <v>573</v>
      </c>
      <c r="AQ10" s="663"/>
      <c r="AR10" s="663"/>
      <c r="AS10" s="663"/>
      <c r="AT10" s="663"/>
      <c r="AU10" s="663"/>
      <c r="AV10" s="663"/>
      <c r="AW10" s="663"/>
      <c r="AX10" s="663"/>
      <c r="AY10" s="663"/>
      <c r="AZ10" s="663"/>
      <c r="BA10" s="663"/>
      <c r="BB10" s="663"/>
      <c r="BC10" s="663"/>
      <c r="BD10" s="663"/>
      <c r="BE10" s="663"/>
      <c r="BF10" s="664"/>
      <c r="BG10" s="665">
        <v>814441</v>
      </c>
      <c r="BH10" s="666"/>
      <c r="BI10" s="666"/>
      <c r="BJ10" s="666"/>
      <c r="BK10" s="666"/>
      <c r="BL10" s="666"/>
      <c r="BM10" s="666"/>
      <c r="BN10" s="667"/>
      <c r="BO10" s="668">
        <v>2</v>
      </c>
      <c r="BP10" s="668"/>
      <c r="BQ10" s="668"/>
      <c r="BR10" s="668"/>
      <c r="BS10" s="669" t="s">
        <v>137</v>
      </c>
      <c r="BT10" s="669"/>
      <c r="BU10" s="669"/>
      <c r="BV10" s="669"/>
      <c r="BW10" s="669"/>
      <c r="BX10" s="669"/>
      <c r="BY10" s="669"/>
      <c r="BZ10" s="669"/>
      <c r="CA10" s="669"/>
      <c r="CB10" s="673"/>
      <c r="CD10" s="680" t="s">
        <v>237</v>
      </c>
      <c r="CE10" s="681"/>
      <c r="CF10" s="681"/>
      <c r="CG10" s="681"/>
      <c r="CH10" s="681"/>
      <c r="CI10" s="681"/>
      <c r="CJ10" s="681"/>
      <c r="CK10" s="681"/>
      <c r="CL10" s="681"/>
      <c r="CM10" s="681"/>
      <c r="CN10" s="681"/>
      <c r="CO10" s="681"/>
      <c r="CP10" s="681"/>
      <c r="CQ10" s="682"/>
      <c r="CR10" s="665">
        <v>287752</v>
      </c>
      <c r="CS10" s="666"/>
      <c r="CT10" s="666"/>
      <c r="CU10" s="666"/>
      <c r="CV10" s="666"/>
      <c r="CW10" s="666"/>
      <c r="CX10" s="666"/>
      <c r="CY10" s="667"/>
      <c r="CZ10" s="668">
        <v>0.2</v>
      </c>
      <c r="DA10" s="668"/>
      <c r="DB10" s="668"/>
      <c r="DC10" s="668"/>
      <c r="DD10" s="674">
        <v>1278</v>
      </c>
      <c r="DE10" s="666"/>
      <c r="DF10" s="666"/>
      <c r="DG10" s="666"/>
      <c r="DH10" s="666"/>
      <c r="DI10" s="666"/>
      <c r="DJ10" s="666"/>
      <c r="DK10" s="666"/>
      <c r="DL10" s="666"/>
      <c r="DM10" s="666"/>
      <c r="DN10" s="666"/>
      <c r="DO10" s="666"/>
      <c r="DP10" s="667"/>
      <c r="DQ10" s="674">
        <v>242014</v>
      </c>
      <c r="DR10" s="666"/>
      <c r="DS10" s="666"/>
      <c r="DT10" s="666"/>
      <c r="DU10" s="666"/>
      <c r="DV10" s="666"/>
      <c r="DW10" s="666"/>
      <c r="DX10" s="666"/>
      <c r="DY10" s="666"/>
      <c r="DZ10" s="666"/>
      <c r="EA10" s="666"/>
      <c r="EB10" s="666"/>
      <c r="EC10" s="675"/>
    </row>
    <row r="11" spans="2:143" ht="11.25" customHeight="1" x14ac:dyDescent="0.15">
      <c r="B11" s="662" t="s">
        <v>238</v>
      </c>
      <c r="C11" s="663"/>
      <c r="D11" s="663"/>
      <c r="E11" s="663"/>
      <c r="F11" s="663"/>
      <c r="G11" s="663"/>
      <c r="H11" s="663"/>
      <c r="I11" s="663"/>
      <c r="J11" s="663"/>
      <c r="K11" s="663"/>
      <c r="L11" s="663"/>
      <c r="M11" s="663"/>
      <c r="N11" s="663"/>
      <c r="O11" s="663"/>
      <c r="P11" s="663"/>
      <c r="Q11" s="664"/>
      <c r="R11" s="665">
        <v>7139475</v>
      </c>
      <c r="S11" s="666"/>
      <c r="T11" s="666"/>
      <c r="U11" s="666"/>
      <c r="V11" s="666"/>
      <c r="W11" s="666"/>
      <c r="X11" s="666"/>
      <c r="Y11" s="667"/>
      <c r="Z11" s="670">
        <v>4.5</v>
      </c>
      <c r="AA11" s="671"/>
      <c r="AB11" s="671"/>
      <c r="AC11" s="683"/>
      <c r="AD11" s="674">
        <v>7139475</v>
      </c>
      <c r="AE11" s="666"/>
      <c r="AF11" s="666"/>
      <c r="AG11" s="666"/>
      <c r="AH11" s="666"/>
      <c r="AI11" s="666"/>
      <c r="AJ11" s="666"/>
      <c r="AK11" s="667"/>
      <c r="AL11" s="670">
        <v>10.1</v>
      </c>
      <c r="AM11" s="671"/>
      <c r="AN11" s="671"/>
      <c r="AO11" s="672"/>
      <c r="AP11" s="662" t="s">
        <v>574</v>
      </c>
      <c r="AQ11" s="663"/>
      <c r="AR11" s="663"/>
      <c r="AS11" s="663"/>
      <c r="AT11" s="663"/>
      <c r="AU11" s="663"/>
      <c r="AV11" s="663"/>
      <c r="AW11" s="663"/>
      <c r="AX11" s="663"/>
      <c r="AY11" s="663"/>
      <c r="AZ11" s="663"/>
      <c r="BA11" s="663"/>
      <c r="BB11" s="663"/>
      <c r="BC11" s="663"/>
      <c r="BD11" s="663"/>
      <c r="BE11" s="663"/>
      <c r="BF11" s="664"/>
      <c r="BG11" s="665">
        <v>1935032</v>
      </c>
      <c r="BH11" s="666"/>
      <c r="BI11" s="666"/>
      <c r="BJ11" s="666"/>
      <c r="BK11" s="666"/>
      <c r="BL11" s="666"/>
      <c r="BM11" s="666"/>
      <c r="BN11" s="667"/>
      <c r="BO11" s="668">
        <v>4.7</v>
      </c>
      <c r="BP11" s="668"/>
      <c r="BQ11" s="668"/>
      <c r="BR11" s="668"/>
      <c r="BS11" s="669">
        <v>548182</v>
      </c>
      <c r="BT11" s="669"/>
      <c r="BU11" s="669"/>
      <c r="BV11" s="669"/>
      <c r="BW11" s="669"/>
      <c r="BX11" s="669"/>
      <c r="BY11" s="669"/>
      <c r="BZ11" s="669"/>
      <c r="CA11" s="669"/>
      <c r="CB11" s="673"/>
      <c r="CD11" s="680" t="s">
        <v>239</v>
      </c>
      <c r="CE11" s="681"/>
      <c r="CF11" s="681"/>
      <c r="CG11" s="681"/>
      <c r="CH11" s="681"/>
      <c r="CI11" s="681"/>
      <c r="CJ11" s="681"/>
      <c r="CK11" s="681"/>
      <c r="CL11" s="681"/>
      <c r="CM11" s="681"/>
      <c r="CN11" s="681"/>
      <c r="CO11" s="681"/>
      <c r="CP11" s="681"/>
      <c r="CQ11" s="682"/>
      <c r="CR11" s="665">
        <v>3809217</v>
      </c>
      <c r="CS11" s="666"/>
      <c r="CT11" s="666"/>
      <c r="CU11" s="666"/>
      <c r="CV11" s="666"/>
      <c r="CW11" s="666"/>
      <c r="CX11" s="666"/>
      <c r="CY11" s="667"/>
      <c r="CZ11" s="668">
        <v>2.4</v>
      </c>
      <c r="DA11" s="668"/>
      <c r="DB11" s="668"/>
      <c r="DC11" s="668"/>
      <c r="DD11" s="674">
        <v>1165911</v>
      </c>
      <c r="DE11" s="666"/>
      <c r="DF11" s="666"/>
      <c r="DG11" s="666"/>
      <c r="DH11" s="666"/>
      <c r="DI11" s="666"/>
      <c r="DJ11" s="666"/>
      <c r="DK11" s="666"/>
      <c r="DL11" s="666"/>
      <c r="DM11" s="666"/>
      <c r="DN11" s="666"/>
      <c r="DO11" s="666"/>
      <c r="DP11" s="667"/>
      <c r="DQ11" s="674">
        <v>1624874</v>
      </c>
      <c r="DR11" s="666"/>
      <c r="DS11" s="666"/>
      <c r="DT11" s="666"/>
      <c r="DU11" s="666"/>
      <c r="DV11" s="666"/>
      <c r="DW11" s="666"/>
      <c r="DX11" s="666"/>
      <c r="DY11" s="666"/>
      <c r="DZ11" s="666"/>
      <c r="EA11" s="666"/>
      <c r="EB11" s="666"/>
      <c r="EC11" s="675"/>
    </row>
    <row r="12" spans="2:143" ht="11.25" customHeight="1" x14ac:dyDescent="0.15">
      <c r="B12" s="662" t="s">
        <v>240</v>
      </c>
      <c r="C12" s="663"/>
      <c r="D12" s="663"/>
      <c r="E12" s="663"/>
      <c r="F12" s="663"/>
      <c r="G12" s="663"/>
      <c r="H12" s="663"/>
      <c r="I12" s="663"/>
      <c r="J12" s="663"/>
      <c r="K12" s="663"/>
      <c r="L12" s="663"/>
      <c r="M12" s="663"/>
      <c r="N12" s="663"/>
      <c r="O12" s="663"/>
      <c r="P12" s="663"/>
      <c r="Q12" s="664"/>
      <c r="R12" s="665">
        <v>6965</v>
      </c>
      <c r="S12" s="666"/>
      <c r="T12" s="666"/>
      <c r="U12" s="666"/>
      <c r="V12" s="666"/>
      <c r="W12" s="666"/>
      <c r="X12" s="666"/>
      <c r="Y12" s="667"/>
      <c r="Z12" s="668">
        <v>0</v>
      </c>
      <c r="AA12" s="668"/>
      <c r="AB12" s="668"/>
      <c r="AC12" s="668"/>
      <c r="AD12" s="669">
        <v>6965</v>
      </c>
      <c r="AE12" s="669"/>
      <c r="AF12" s="669"/>
      <c r="AG12" s="669"/>
      <c r="AH12" s="669"/>
      <c r="AI12" s="669"/>
      <c r="AJ12" s="669"/>
      <c r="AK12" s="669"/>
      <c r="AL12" s="670">
        <v>0</v>
      </c>
      <c r="AM12" s="671"/>
      <c r="AN12" s="671"/>
      <c r="AO12" s="672"/>
      <c r="AP12" s="662" t="s">
        <v>575</v>
      </c>
      <c r="AQ12" s="663"/>
      <c r="AR12" s="663"/>
      <c r="AS12" s="663"/>
      <c r="AT12" s="663"/>
      <c r="AU12" s="663"/>
      <c r="AV12" s="663"/>
      <c r="AW12" s="663"/>
      <c r="AX12" s="663"/>
      <c r="AY12" s="663"/>
      <c r="AZ12" s="663"/>
      <c r="BA12" s="663"/>
      <c r="BB12" s="663"/>
      <c r="BC12" s="663"/>
      <c r="BD12" s="663"/>
      <c r="BE12" s="663"/>
      <c r="BF12" s="664"/>
      <c r="BG12" s="665">
        <v>16389829</v>
      </c>
      <c r="BH12" s="666"/>
      <c r="BI12" s="666"/>
      <c r="BJ12" s="666"/>
      <c r="BK12" s="666"/>
      <c r="BL12" s="666"/>
      <c r="BM12" s="666"/>
      <c r="BN12" s="667"/>
      <c r="BO12" s="668">
        <v>39.700000000000003</v>
      </c>
      <c r="BP12" s="668"/>
      <c r="BQ12" s="668"/>
      <c r="BR12" s="668"/>
      <c r="BS12" s="669" t="s">
        <v>567</v>
      </c>
      <c r="BT12" s="669"/>
      <c r="BU12" s="669"/>
      <c r="BV12" s="669"/>
      <c r="BW12" s="669"/>
      <c r="BX12" s="669"/>
      <c r="BY12" s="669"/>
      <c r="BZ12" s="669"/>
      <c r="CA12" s="669"/>
      <c r="CB12" s="673"/>
      <c r="CD12" s="680" t="s">
        <v>241</v>
      </c>
      <c r="CE12" s="681"/>
      <c r="CF12" s="681"/>
      <c r="CG12" s="681"/>
      <c r="CH12" s="681"/>
      <c r="CI12" s="681"/>
      <c r="CJ12" s="681"/>
      <c r="CK12" s="681"/>
      <c r="CL12" s="681"/>
      <c r="CM12" s="681"/>
      <c r="CN12" s="681"/>
      <c r="CO12" s="681"/>
      <c r="CP12" s="681"/>
      <c r="CQ12" s="682"/>
      <c r="CR12" s="665">
        <v>9654222</v>
      </c>
      <c r="CS12" s="666"/>
      <c r="CT12" s="666"/>
      <c r="CU12" s="666"/>
      <c r="CV12" s="666"/>
      <c r="CW12" s="666"/>
      <c r="CX12" s="666"/>
      <c r="CY12" s="667"/>
      <c r="CZ12" s="668">
        <v>6.2</v>
      </c>
      <c r="DA12" s="668"/>
      <c r="DB12" s="668"/>
      <c r="DC12" s="668"/>
      <c r="DD12" s="674">
        <v>99554</v>
      </c>
      <c r="DE12" s="666"/>
      <c r="DF12" s="666"/>
      <c r="DG12" s="666"/>
      <c r="DH12" s="666"/>
      <c r="DI12" s="666"/>
      <c r="DJ12" s="666"/>
      <c r="DK12" s="666"/>
      <c r="DL12" s="666"/>
      <c r="DM12" s="666"/>
      <c r="DN12" s="666"/>
      <c r="DO12" s="666"/>
      <c r="DP12" s="667"/>
      <c r="DQ12" s="674">
        <v>3119643</v>
      </c>
      <c r="DR12" s="666"/>
      <c r="DS12" s="666"/>
      <c r="DT12" s="666"/>
      <c r="DU12" s="666"/>
      <c r="DV12" s="666"/>
      <c r="DW12" s="666"/>
      <c r="DX12" s="666"/>
      <c r="DY12" s="666"/>
      <c r="DZ12" s="666"/>
      <c r="EA12" s="666"/>
      <c r="EB12" s="666"/>
      <c r="EC12" s="675"/>
    </row>
    <row r="13" spans="2:143" ht="11.25" customHeight="1" x14ac:dyDescent="0.15">
      <c r="B13" s="662" t="s">
        <v>242</v>
      </c>
      <c r="C13" s="663"/>
      <c r="D13" s="663"/>
      <c r="E13" s="663"/>
      <c r="F13" s="663"/>
      <c r="G13" s="663"/>
      <c r="H13" s="663"/>
      <c r="I13" s="663"/>
      <c r="J13" s="663"/>
      <c r="K13" s="663"/>
      <c r="L13" s="663"/>
      <c r="M13" s="663"/>
      <c r="N13" s="663"/>
      <c r="O13" s="663"/>
      <c r="P13" s="663"/>
      <c r="Q13" s="664"/>
      <c r="R13" s="665" t="s">
        <v>137</v>
      </c>
      <c r="S13" s="666"/>
      <c r="T13" s="666"/>
      <c r="U13" s="666"/>
      <c r="V13" s="666"/>
      <c r="W13" s="666"/>
      <c r="X13" s="666"/>
      <c r="Y13" s="667"/>
      <c r="Z13" s="668" t="s">
        <v>567</v>
      </c>
      <c r="AA13" s="668"/>
      <c r="AB13" s="668"/>
      <c r="AC13" s="668"/>
      <c r="AD13" s="669" t="s">
        <v>567</v>
      </c>
      <c r="AE13" s="669"/>
      <c r="AF13" s="669"/>
      <c r="AG13" s="669"/>
      <c r="AH13" s="669"/>
      <c r="AI13" s="669"/>
      <c r="AJ13" s="669"/>
      <c r="AK13" s="669"/>
      <c r="AL13" s="670" t="s">
        <v>567</v>
      </c>
      <c r="AM13" s="671"/>
      <c r="AN13" s="671"/>
      <c r="AO13" s="672"/>
      <c r="AP13" s="662" t="s">
        <v>576</v>
      </c>
      <c r="AQ13" s="663"/>
      <c r="AR13" s="663"/>
      <c r="AS13" s="663"/>
      <c r="AT13" s="663"/>
      <c r="AU13" s="663"/>
      <c r="AV13" s="663"/>
      <c r="AW13" s="663"/>
      <c r="AX13" s="663"/>
      <c r="AY13" s="663"/>
      <c r="AZ13" s="663"/>
      <c r="BA13" s="663"/>
      <c r="BB13" s="663"/>
      <c r="BC13" s="663"/>
      <c r="BD13" s="663"/>
      <c r="BE13" s="663"/>
      <c r="BF13" s="664"/>
      <c r="BG13" s="665">
        <v>16290237</v>
      </c>
      <c r="BH13" s="666"/>
      <c r="BI13" s="666"/>
      <c r="BJ13" s="666"/>
      <c r="BK13" s="666"/>
      <c r="BL13" s="666"/>
      <c r="BM13" s="666"/>
      <c r="BN13" s="667"/>
      <c r="BO13" s="668">
        <v>39.5</v>
      </c>
      <c r="BP13" s="668"/>
      <c r="BQ13" s="668"/>
      <c r="BR13" s="668"/>
      <c r="BS13" s="669" t="s">
        <v>567</v>
      </c>
      <c r="BT13" s="669"/>
      <c r="BU13" s="669"/>
      <c r="BV13" s="669"/>
      <c r="BW13" s="669"/>
      <c r="BX13" s="669"/>
      <c r="BY13" s="669"/>
      <c r="BZ13" s="669"/>
      <c r="CA13" s="669"/>
      <c r="CB13" s="673"/>
      <c r="CD13" s="680" t="s">
        <v>243</v>
      </c>
      <c r="CE13" s="681"/>
      <c r="CF13" s="681"/>
      <c r="CG13" s="681"/>
      <c r="CH13" s="681"/>
      <c r="CI13" s="681"/>
      <c r="CJ13" s="681"/>
      <c r="CK13" s="681"/>
      <c r="CL13" s="681"/>
      <c r="CM13" s="681"/>
      <c r="CN13" s="681"/>
      <c r="CO13" s="681"/>
      <c r="CP13" s="681"/>
      <c r="CQ13" s="682"/>
      <c r="CR13" s="665">
        <v>10133737</v>
      </c>
      <c r="CS13" s="666"/>
      <c r="CT13" s="666"/>
      <c r="CU13" s="666"/>
      <c r="CV13" s="666"/>
      <c r="CW13" s="666"/>
      <c r="CX13" s="666"/>
      <c r="CY13" s="667"/>
      <c r="CZ13" s="668">
        <v>6.5</v>
      </c>
      <c r="DA13" s="668"/>
      <c r="DB13" s="668"/>
      <c r="DC13" s="668"/>
      <c r="DD13" s="674">
        <v>4571488</v>
      </c>
      <c r="DE13" s="666"/>
      <c r="DF13" s="666"/>
      <c r="DG13" s="666"/>
      <c r="DH13" s="666"/>
      <c r="DI13" s="666"/>
      <c r="DJ13" s="666"/>
      <c r="DK13" s="666"/>
      <c r="DL13" s="666"/>
      <c r="DM13" s="666"/>
      <c r="DN13" s="666"/>
      <c r="DO13" s="666"/>
      <c r="DP13" s="667"/>
      <c r="DQ13" s="674">
        <v>5367271</v>
      </c>
      <c r="DR13" s="666"/>
      <c r="DS13" s="666"/>
      <c r="DT13" s="666"/>
      <c r="DU13" s="666"/>
      <c r="DV13" s="666"/>
      <c r="DW13" s="666"/>
      <c r="DX13" s="666"/>
      <c r="DY13" s="666"/>
      <c r="DZ13" s="666"/>
      <c r="EA13" s="666"/>
      <c r="EB13" s="666"/>
      <c r="EC13" s="675"/>
    </row>
    <row r="14" spans="2:143" ht="11.25" customHeight="1" x14ac:dyDescent="0.15">
      <c r="B14" s="662" t="s">
        <v>244</v>
      </c>
      <c r="C14" s="663"/>
      <c r="D14" s="663"/>
      <c r="E14" s="663"/>
      <c r="F14" s="663"/>
      <c r="G14" s="663"/>
      <c r="H14" s="663"/>
      <c r="I14" s="663"/>
      <c r="J14" s="663"/>
      <c r="K14" s="663"/>
      <c r="L14" s="663"/>
      <c r="M14" s="663"/>
      <c r="N14" s="663"/>
      <c r="O14" s="663"/>
      <c r="P14" s="663"/>
      <c r="Q14" s="664"/>
      <c r="R14" s="665" t="s">
        <v>567</v>
      </c>
      <c r="S14" s="666"/>
      <c r="T14" s="666"/>
      <c r="U14" s="666"/>
      <c r="V14" s="666"/>
      <c r="W14" s="666"/>
      <c r="X14" s="666"/>
      <c r="Y14" s="667"/>
      <c r="Z14" s="668" t="s">
        <v>567</v>
      </c>
      <c r="AA14" s="668"/>
      <c r="AB14" s="668"/>
      <c r="AC14" s="668"/>
      <c r="AD14" s="669" t="s">
        <v>137</v>
      </c>
      <c r="AE14" s="669"/>
      <c r="AF14" s="669"/>
      <c r="AG14" s="669"/>
      <c r="AH14" s="669"/>
      <c r="AI14" s="669"/>
      <c r="AJ14" s="669"/>
      <c r="AK14" s="669"/>
      <c r="AL14" s="670" t="s">
        <v>137</v>
      </c>
      <c r="AM14" s="671"/>
      <c r="AN14" s="671"/>
      <c r="AO14" s="672"/>
      <c r="AP14" s="662" t="s">
        <v>577</v>
      </c>
      <c r="AQ14" s="663"/>
      <c r="AR14" s="663"/>
      <c r="AS14" s="663"/>
      <c r="AT14" s="663"/>
      <c r="AU14" s="663"/>
      <c r="AV14" s="663"/>
      <c r="AW14" s="663"/>
      <c r="AX14" s="663"/>
      <c r="AY14" s="663"/>
      <c r="AZ14" s="663"/>
      <c r="BA14" s="663"/>
      <c r="BB14" s="663"/>
      <c r="BC14" s="663"/>
      <c r="BD14" s="663"/>
      <c r="BE14" s="663"/>
      <c r="BF14" s="664"/>
      <c r="BG14" s="665">
        <v>893538</v>
      </c>
      <c r="BH14" s="666"/>
      <c r="BI14" s="666"/>
      <c r="BJ14" s="666"/>
      <c r="BK14" s="666"/>
      <c r="BL14" s="666"/>
      <c r="BM14" s="666"/>
      <c r="BN14" s="667"/>
      <c r="BO14" s="668">
        <v>2.2000000000000002</v>
      </c>
      <c r="BP14" s="668"/>
      <c r="BQ14" s="668"/>
      <c r="BR14" s="668"/>
      <c r="BS14" s="669" t="s">
        <v>567</v>
      </c>
      <c r="BT14" s="669"/>
      <c r="BU14" s="669"/>
      <c r="BV14" s="669"/>
      <c r="BW14" s="669"/>
      <c r="BX14" s="669"/>
      <c r="BY14" s="669"/>
      <c r="BZ14" s="669"/>
      <c r="CA14" s="669"/>
      <c r="CB14" s="673"/>
      <c r="CD14" s="680" t="s">
        <v>245</v>
      </c>
      <c r="CE14" s="681"/>
      <c r="CF14" s="681"/>
      <c r="CG14" s="681"/>
      <c r="CH14" s="681"/>
      <c r="CI14" s="681"/>
      <c r="CJ14" s="681"/>
      <c r="CK14" s="681"/>
      <c r="CL14" s="681"/>
      <c r="CM14" s="681"/>
      <c r="CN14" s="681"/>
      <c r="CO14" s="681"/>
      <c r="CP14" s="681"/>
      <c r="CQ14" s="682"/>
      <c r="CR14" s="665">
        <v>3316227</v>
      </c>
      <c r="CS14" s="666"/>
      <c r="CT14" s="666"/>
      <c r="CU14" s="666"/>
      <c r="CV14" s="666"/>
      <c r="CW14" s="666"/>
      <c r="CX14" s="666"/>
      <c r="CY14" s="667"/>
      <c r="CZ14" s="668">
        <v>2.1</v>
      </c>
      <c r="DA14" s="668"/>
      <c r="DB14" s="668"/>
      <c r="DC14" s="668"/>
      <c r="DD14" s="674">
        <v>156879</v>
      </c>
      <c r="DE14" s="666"/>
      <c r="DF14" s="666"/>
      <c r="DG14" s="666"/>
      <c r="DH14" s="666"/>
      <c r="DI14" s="666"/>
      <c r="DJ14" s="666"/>
      <c r="DK14" s="666"/>
      <c r="DL14" s="666"/>
      <c r="DM14" s="666"/>
      <c r="DN14" s="666"/>
      <c r="DO14" s="666"/>
      <c r="DP14" s="667"/>
      <c r="DQ14" s="674">
        <v>3137656</v>
      </c>
      <c r="DR14" s="666"/>
      <c r="DS14" s="666"/>
      <c r="DT14" s="666"/>
      <c r="DU14" s="666"/>
      <c r="DV14" s="666"/>
      <c r="DW14" s="666"/>
      <c r="DX14" s="666"/>
      <c r="DY14" s="666"/>
      <c r="DZ14" s="666"/>
      <c r="EA14" s="666"/>
      <c r="EB14" s="666"/>
      <c r="EC14" s="675"/>
    </row>
    <row r="15" spans="2:143" ht="11.25" customHeight="1" x14ac:dyDescent="0.15">
      <c r="B15" s="662" t="s">
        <v>246</v>
      </c>
      <c r="C15" s="663"/>
      <c r="D15" s="663"/>
      <c r="E15" s="663"/>
      <c r="F15" s="663"/>
      <c r="G15" s="663"/>
      <c r="H15" s="663"/>
      <c r="I15" s="663"/>
      <c r="J15" s="663"/>
      <c r="K15" s="663"/>
      <c r="L15" s="663"/>
      <c r="M15" s="663"/>
      <c r="N15" s="663"/>
      <c r="O15" s="663"/>
      <c r="P15" s="663"/>
      <c r="Q15" s="664"/>
      <c r="R15" s="665" t="s">
        <v>567</v>
      </c>
      <c r="S15" s="666"/>
      <c r="T15" s="666"/>
      <c r="U15" s="666"/>
      <c r="V15" s="666"/>
      <c r="W15" s="666"/>
      <c r="X15" s="666"/>
      <c r="Y15" s="667"/>
      <c r="Z15" s="668" t="s">
        <v>137</v>
      </c>
      <c r="AA15" s="668"/>
      <c r="AB15" s="668"/>
      <c r="AC15" s="668"/>
      <c r="AD15" s="669" t="s">
        <v>567</v>
      </c>
      <c r="AE15" s="669"/>
      <c r="AF15" s="669"/>
      <c r="AG15" s="669"/>
      <c r="AH15" s="669"/>
      <c r="AI15" s="669"/>
      <c r="AJ15" s="669"/>
      <c r="AK15" s="669"/>
      <c r="AL15" s="670" t="s">
        <v>572</v>
      </c>
      <c r="AM15" s="671"/>
      <c r="AN15" s="671"/>
      <c r="AO15" s="672"/>
      <c r="AP15" s="662" t="s">
        <v>578</v>
      </c>
      <c r="AQ15" s="663"/>
      <c r="AR15" s="663"/>
      <c r="AS15" s="663"/>
      <c r="AT15" s="663"/>
      <c r="AU15" s="663"/>
      <c r="AV15" s="663"/>
      <c r="AW15" s="663"/>
      <c r="AX15" s="663"/>
      <c r="AY15" s="663"/>
      <c r="AZ15" s="663"/>
      <c r="BA15" s="663"/>
      <c r="BB15" s="663"/>
      <c r="BC15" s="663"/>
      <c r="BD15" s="663"/>
      <c r="BE15" s="663"/>
      <c r="BF15" s="664"/>
      <c r="BG15" s="665">
        <v>2101004</v>
      </c>
      <c r="BH15" s="666"/>
      <c r="BI15" s="666"/>
      <c r="BJ15" s="666"/>
      <c r="BK15" s="666"/>
      <c r="BL15" s="666"/>
      <c r="BM15" s="666"/>
      <c r="BN15" s="667"/>
      <c r="BO15" s="668">
        <v>5.0999999999999996</v>
      </c>
      <c r="BP15" s="668"/>
      <c r="BQ15" s="668"/>
      <c r="BR15" s="668"/>
      <c r="BS15" s="669" t="s">
        <v>567</v>
      </c>
      <c r="BT15" s="669"/>
      <c r="BU15" s="669"/>
      <c r="BV15" s="669"/>
      <c r="BW15" s="669"/>
      <c r="BX15" s="669"/>
      <c r="BY15" s="669"/>
      <c r="BZ15" s="669"/>
      <c r="CA15" s="669"/>
      <c r="CB15" s="673"/>
      <c r="CD15" s="680" t="s">
        <v>247</v>
      </c>
      <c r="CE15" s="681"/>
      <c r="CF15" s="681"/>
      <c r="CG15" s="681"/>
      <c r="CH15" s="681"/>
      <c r="CI15" s="681"/>
      <c r="CJ15" s="681"/>
      <c r="CK15" s="681"/>
      <c r="CL15" s="681"/>
      <c r="CM15" s="681"/>
      <c r="CN15" s="681"/>
      <c r="CO15" s="681"/>
      <c r="CP15" s="681"/>
      <c r="CQ15" s="682"/>
      <c r="CR15" s="665">
        <v>13750376</v>
      </c>
      <c r="CS15" s="666"/>
      <c r="CT15" s="666"/>
      <c r="CU15" s="666"/>
      <c r="CV15" s="666"/>
      <c r="CW15" s="666"/>
      <c r="CX15" s="666"/>
      <c r="CY15" s="667"/>
      <c r="CZ15" s="668">
        <v>8.8000000000000007</v>
      </c>
      <c r="DA15" s="668"/>
      <c r="DB15" s="668"/>
      <c r="DC15" s="668"/>
      <c r="DD15" s="674">
        <v>2024378</v>
      </c>
      <c r="DE15" s="666"/>
      <c r="DF15" s="666"/>
      <c r="DG15" s="666"/>
      <c r="DH15" s="666"/>
      <c r="DI15" s="666"/>
      <c r="DJ15" s="666"/>
      <c r="DK15" s="666"/>
      <c r="DL15" s="666"/>
      <c r="DM15" s="666"/>
      <c r="DN15" s="666"/>
      <c r="DO15" s="666"/>
      <c r="DP15" s="667"/>
      <c r="DQ15" s="674">
        <v>10775456</v>
      </c>
      <c r="DR15" s="666"/>
      <c r="DS15" s="666"/>
      <c r="DT15" s="666"/>
      <c r="DU15" s="666"/>
      <c r="DV15" s="666"/>
      <c r="DW15" s="666"/>
      <c r="DX15" s="666"/>
      <c r="DY15" s="666"/>
      <c r="DZ15" s="666"/>
      <c r="EA15" s="666"/>
      <c r="EB15" s="666"/>
      <c r="EC15" s="675"/>
    </row>
    <row r="16" spans="2:143" ht="11.25" customHeight="1" x14ac:dyDescent="0.15">
      <c r="B16" s="662" t="s">
        <v>579</v>
      </c>
      <c r="C16" s="663"/>
      <c r="D16" s="663"/>
      <c r="E16" s="663"/>
      <c r="F16" s="663"/>
      <c r="G16" s="663"/>
      <c r="H16" s="663"/>
      <c r="I16" s="663"/>
      <c r="J16" s="663"/>
      <c r="K16" s="663"/>
      <c r="L16" s="663"/>
      <c r="M16" s="663"/>
      <c r="N16" s="663"/>
      <c r="O16" s="663"/>
      <c r="P16" s="663"/>
      <c r="Q16" s="664"/>
      <c r="R16" s="665">
        <v>106219</v>
      </c>
      <c r="S16" s="666"/>
      <c r="T16" s="666"/>
      <c r="U16" s="666"/>
      <c r="V16" s="666"/>
      <c r="W16" s="666"/>
      <c r="X16" s="666"/>
      <c r="Y16" s="667"/>
      <c r="Z16" s="668">
        <v>0.1</v>
      </c>
      <c r="AA16" s="668"/>
      <c r="AB16" s="668"/>
      <c r="AC16" s="668"/>
      <c r="AD16" s="669">
        <v>106219</v>
      </c>
      <c r="AE16" s="669"/>
      <c r="AF16" s="669"/>
      <c r="AG16" s="669"/>
      <c r="AH16" s="669"/>
      <c r="AI16" s="669"/>
      <c r="AJ16" s="669"/>
      <c r="AK16" s="669"/>
      <c r="AL16" s="670">
        <v>0.1</v>
      </c>
      <c r="AM16" s="671"/>
      <c r="AN16" s="671"/>
      <c r="AO16" s="672"/>
      <c r="AP16" s="662" t="s">
        <v>580</v>
      </c>
      <c r="AQ16" s="663"/>
      <c r="AR16" s="663"/>
      <c r="AS16" s="663"/>
      <c r="AT16" s="663"/>
      <c r="AU16" s="663"/>
      <c r="AV16" s="663"/>
      <c r="AW16" s="663"/>
      <c r="AX16" s="663"/>
      <c r="AY16" s="663"/>
      <c r="AZ16" s="663"/>
      <c r="BA16" s="663"/>
      <c r="BB16" s="663"/>
      <c r="BC16" s="663"/>
      <c r="BD16" s="663"/>
      <c r="BE16" s="663"/>
      <c r="BF16" s="664"/>
      <c r="BG16" s="665" t="s">
        <v>567</v>
      </c>
      <c r="BH16" s="666"/>
      <c r="BI16" s="666"/>
      <c r="BJ16" s="666"/>
      <c r="BK16" s="666"/>
      <c r="BL16" s="666"/>
      <c r="BM16" s="666"/>
      <c r="BN16" s="667"/>
      <c r="BO16" s="668" t="s">
        <v>567</v>
      </c>
      <c r="BP16" s="668"/>
      <c r="BQ16" s="668"/>
      <c r="BR16" s="668"/>
      <c r="BS16" s="669" t="s">
        <v>567</v>
      </c>
      <c r="BT16" s="669"/>
      <c r="BU16" s="669"/>
      <c r="BV16" s="669"/>
      <c r="BW16" s="669"/>
      <c r="BX16" s="669"/>
      <c r="BY16" s="669"/>
      <c r="BZ16" s="669"/>
      <c r="CA16" s="669"/>
      <c r="CB16" s="673"/>
      <c r="CD16" s="680" t="s">
        <v>248</v>
      </c>
      <c r="CE16" s="681"/>
      <c r="CF16" s="681"/>
      <c r="CG16" s="681"/>
      <c r="CH16" s="681"/>
      <c r="CI16" s="681"/>
      <c r="CJ16" s="681"/>
      <c r="CK16" s="681"/>
      <c r="CL16" s="681"/>
      <c r="CM16" s="681"/>
      <c r="CN16" s="681"/>
      <c r="CO16" s="681"/>
      <c r="CP16" s="681"/>
      <c r="CQ16" s="682"/>
      <c r="CR16" s="665">
        <v>918789</v>
      </c>
      <c r="CS16" s="666"/>
      <c r="CT16" s="666"/>
      <c r="CU16" s="666"/>
      <c r="CV16" s="666"/>
      <c r="CW16" s="666"/>
      <c r="CX16" s="666"/>
      <c r="CY16" s="667"/>
      <c r="CZ16" s="668">
        <v>0.6</v>
      </c>
      <c r="DA16" s="668"/>
      <c r="DB16" s="668"/>
      <c r="DC16" s="668"/>
      <c r="DD16" s="674" t="s">
        <v>567</v>
      </c>
      <c r="DE16" s="666"/>
      <c r="DF16" s="666"/>
      <c r="DG16" s="666"/>
      <c r="DH16" s="666"/>
      <c r="DI16" s="666"/>
      <c r="DJ16" s="666"/>
      <c r="DK16" s="666"/>
      <c r="DL16" s="666"/>
      <c r="DM16" s="666"/>
      <c r="DN16" s="666"/>
      <c r="DO16" s="666"/>
      <c r="DP16" s="667"/>
      <c r="DQ16" s="674">
        <v>143751</v>
      </c>
      <c r="DR16" s="666"/>
      <c r="DS16" s="666"/>
      <c r="DT16" s="666"/>
      <c r="DU16" s="666"/>
      <c r="DV16" s="666"/>
      <c r="DW16" s="666"/>
      <c r="DX16" s="666"/>
      <c r="DY16" s="666"/>
      <c r="DZ16" s="666"/>
      <c r="EA16" s="666"/>
      <c r="EB16" s="666"/>
      <c r="EC16" s="675"/>
    </row>
    <row r="17" spans="2:133" ht="11.25" customHeight="1" x14ac:dyDescent="0.15">
      <c r="B17" s="662" t="s">
        <v>581</v>
      </c>
      <c r="C17" s="663"/>
      <c r="D17" s="663"/>
      <c r="E17" s="663"/>
      <c r="F17" s="663"/>
      <c r="G17" s="663"/>
      <c r="H17" s="663"/>
      <c r="I17" s="663"/>
      <c r="J17" s="663"/>
      <c r="K17" s="663"/>
      <c r="L17" s="663"/>
      <c r="M17" s="663"/>
      <c r="N17" s="663"/>
      <c r="O17" s="663"/>
      <c r="P17" s="663"/>
      <c r="Q17" s="664"/>
      <c r="R17" s="665">
        <v>630321</v>
      </c>
      <c r="S17" s="666"/>
      <c r="T17" s="666"/>
      <c r="U17" s="666"/>
      <c r="V17" s="666"/>
      <c r="W17" s="666"/>
      <c r="X17" s="666"/>
      <c r="Y17" s="667"/>
      <c r="Z17" s="668">
        <v>0.4</v>
      </c>
      <c r="AA17" s="668"/>
      <c r="AB17" s="668"/>
      <c r="AC17" s="668"/>
      <c r="AD17" s="669">
        <v>630321</v>
      </c>
      <c r="AE17" s="669"/>
      <c r="AF17" s="669"/>
      <c r="AG17" s="669"/>
      <c r="AH17" s="669"/>
      <c r="AI17" s="669"/>
      <c r="AJ17" s="669"/>
      <c r="AK17" s="669"/>
      <c r="AL17" s="670">
        <v>0.9</v>
      </c>
      <c r="AM17" s="671"/>
      <c r="AN17" s="671"/>
      <c r="AO17" s="672"/>
      <c r="AP17" s="662" t="s">
        <v>582</v>
      </c>
      <c r="AQ17" s="663"/>
      <c r="AR17" s="663"/>
      <c r="AS17" s="663"/>
      <c r="AT17" s="663"/>
      <c r="AU17" s="663"/>
      <c r="AV17" s="663"/>
      <c r="AW17" s="663"/>
      <c r="AX17" s="663"/>
      <c r="AY17" s="663"/>
      <c r="AZ17" s="663"/>
      <c r="BA17" s="663"/>
      <c r="BB17" s="663"/>
      <c r="BC17" s="663"/>
      <c r="BD17" s="663"/>
      <c r="BE17" s="663"/>
      <c r="BF17" s="664"/>
      <c r="BG17" s="665" t="s">
        <v>567</v>
      </c>
      <c r="BH17" s="666"/>
      <c r="BI17" s="666"/>
      <c r="BJ17" s="666"/>
      <c r="BK17" s="666"/>
      <c r="BL17" s="666"/>
      <c r="BM17" s="666"/>
      <c r="BN17" s="667"/>
      <c r="BO17" s="668" t="s">
        <v>567</v>
      </c>
      <c r="BP17" s="668"/>
      <c r="BQ17" s="668"/>
      <c r="BR17" s="668"/>
      <c r="BS17" s="669" t="s">
        <v>567</v>
      </c>
      <c r="BT17" s="669"/>
      <c r="BU17" s="669"/>
      <c r="BV17" s="669"/>
      <c r="BW17" s="669"/>
      <c r="BX17" s="669"/>
      <c r="BY17" s="669"/>
      <c r="BZ17" s="669"/>
      <c r="CA17" s="669"/>
      <c r="CB17" s="673"/>
      <c r="CD17" s="680" t="s">
        <v>249</v>
      </c>
      <c r="CE17" s="681"/>
      <c r="CF17" s="681"/>
      <c r="CG17" s="681"/>
      <c r="CH17" s="681"/>
      <c r="CI17" s="681"/>
      <c r="CJ17" s="681"/>
      <c r="CK17" s="681"/>
      <c r="CL17" s="681"/>
      <c r="CM17" s="681"/>
      <c r="CN17" s="681"/>
      <c r="CO17" s="681"/>
      <c r="CP17" s="681"/>
      <c r="CQ17" s="682"/>
      <c r="CR17" s="665">
        <v>13386082</v>
      </c>
      <c r="CS17" s="666"/>
      <c r="CT17" s="666"/>
      <c r="CU17" s="666"/>
      <c r="CV17" s="666"/>
      <c r="CW17" s="666"/>
      <c r="CX17" s="666"/>
      <c r="CY17" s="667"/>
      <c r="CZ17" s="668">
        <v>8.5</v>
      </c>
      <c r="DA17" s="668"/>
      <c r="DB17" s="668"/>
      <c r="DC17" s="668"/>
      <c r="DD17" s="674" t="s">
        <v>137</v>
      </c>
      <c r="DE17" s="666"/>
      <c r="DF17" s="666"/>
      <c r="DG17" s="666"/>
      <c r="DH17" s="666"/>
      <c r="DI17" s="666"/>
      <c r="DJ17" s="666"/>
      <c r="DK17" s="666"/>
      <c r="DL17" s="666"/>
      <c r="DM17" s="666"/>
      <c r="DN17" s="666"/>
      <c r="DO17" s="666"/>
      <c r="DP17" s="667"/>
      <c r="DQ17" s="674">
        <v>12921026</v>
      </c>
      <c r="DR17" s="666"/>
      <c r="DS17" s="666"/>
      <c r="DT17" s="666"/>
      <c r="DU17" s="666"/>
      <c r="DV17" s="666"/>
      <c r="DW17" s="666"/>
      <c r="DX17" s="666"/>
      <c r="DY17" s="666"/>
      <c r="DZ17" s="666"/>
      <c r="EA17" s="666"/>
      <c r="EB17" s="666"/>
      <c r="EC17" s="675"/>
    </row>
    <row r="18" spans="2:133" ht="11.25" customHeight="1" x14ac:dyDescent="0.15">
      <c r="B18" s="662" t="s">
        <v>250</v>
      </c>
      <c r="C18" s="663"/>
      <c r="D18" s="663"/>
      <c r="E18" s="663"/>
      <c r="F18" s="663"/>
      <c r="G18" s="663"/>
      <c r="H18" s="663"/>
      <c r="I18" s="663"/>
      <c r="J18" s="663"/>
      <c r="K18" s="663"/>
      <c r="L18" s="663"/>
      <c r="M18" s="663"/>
      <c r="N18" s="663"/>
      <c r="O18" s="663"/>
      <c r="P18" s="663"/>
      <c r="Q18" s="664"/>
      <c r="R18" s="665">
        <v>809902</v>
      </c>
      <c r="S18" s="666"/>
      <c r="T18" s="666"/>
      <c r="U18" s="666"/>
      <c r="V18" s="666"/>
      <c r="W18" s="666"/>
      <c r="X18" s="666"/>
      <c r="Y18" s="667"/>
      <c r="Z18" s="668">
        <v>0.5</v>
      </c>
      <c r="AA18" s="668"/>
      <c r="AB18" s="668"/>
      <c r="AC18" s="668"/>
      <c r="AD18" s="669">
        <v>751078</v>
      </c>
      <c r="AE18" s="669"/>
      <c r="AF18" s="669"/>
      <c r="AG18" s="669"/>
      <c r="AH18" s="669"/>
      <c r="AI18" s="669"/>
      <c r="AJ18" s="669"/>
      <c r="AK18" s="669"/>
      <c r="AL18" s="670">
        <v>1.1000000238418579</v>
      </c>
      <c r="AM18" s="671"/>
      <c r="AN18" s="671"/>
      <c r="AO18" s="672"/>
      <c r="AP18" s="662" t="s">
        <v>583</v>
      </c>
      <c r="AQ18" s="663"/>
      <c r="AR18" s="663"/>
      <c r="AS18" s="663"/>
      <c r="AT18" s="663"/>
      <c r="AU18" s="663"/>
      <c r="AV18" s="663"/>
      <c r="AW18" s="663"/>
      <c r="AX18" s="663"/>
      <c r="AY18" s="663"/>
      <c r="AZ18" s="663"/>
      <c r="BA18" s="663"/>
      <c r="BB18" s="663"/>
      <c r="BC18" s="663"/>
      <c r="BD18" s="663"/>
      <c r="BE18" s="663"/>
      <c r="BF18" s="664"/>
      <c r="BG18" s="665" t="s">
        <v>567</v>
      </c>
      <c r="BH18" s="666"/>
      <c r="BI18" s="666"/>
      <c r="BJ18" s="666"/>
      <c r="BK18" s="666"/>
      <c r="BL18" s="666"/>
      <c r="BM18" s="666"/>
      <c r="BN18" s="667"/>
      <c r="BO18" s="668" t="s">
        <v>567</v>
      </c>
      <c r="BP18" s="668"/>
      <c r="BQ18" s="668"/>
      <c r="BR18" s="668"/>
      <c r="BS18" s="669" t="s">
        <v>567</v>
      </c>
      <c r="BT18" s="669"/>
      <c r="BU18" s="669"/>
      <c r="BV18" s="669"/>
      <c r="BW18" s="669"/>
      <c r="BX18" s="669"/>
      <c r="BY18" s="669"/>
      <c r="BZ18" s="669"/>
      <c r="CA18" s="669"/>
      <c r="CB18" s="673"/>
      <c r="CD18" s="680" t="s">
        <v>251</v>
      </c>
      <c r="CE18" s="681"/>
      <c r="CF18" s="681"/>
      <c r="CG18" s="681"/>
      <c r="CH18" s="681"/>
      <c r="CI18" s="681"/>
      <c r="CJ18" s="681"/>
      <c r="CK18" s="681"/>
      <c r="CL18" s="681"/>
      <c r="CM18" s="681"/>
      <c r="CN18" s="681"/>
      <c r="CO18" s="681"/>
      <c r="CP18" s="681"/>
      <c r="CQ18" s="682"/>
      <c r="CR18" s="665" t="s">
        <v>137</v>
      </c>
      <c r="CS18" s="666"/>
      <c r="CT18" s="666"/>
      <c r="CU18" s="666"/>
      <c r="CV18" s="666"/>
      <c r="CW18" s="666"/>
      <c r="CX18" s="666"/>
      <c r="CY18" s="667"/>
      <c r="CZ18" s="668" t="s">
        <v>567</v>
      </c>
      <c r="DA18" s="668"/>
      <c r="DB18" s="668"/>
      <c r="DC18" s="668"/>
      <c r="DD18" s="674" t="s">
        <v>567</v>
      </c>
      <c r="DE18" s="666"/>
      <c r="DF18" s="666"/>
      <c r="DG18" s="666"/>
      <c r="DH18" s="666"/>
      <c r="DI18" s="666"/>
      <c r="DJ18" s="666"/>
      <c r="DK18" s="666"/>
      <c r="DL18" s="666"/>
      <c r="DM18" s="666"/>
      <c r="DN18" s="666"/>
      <c r="DO18" s="666"/>
      <c r="DP18" s="667"/>
      <c r="DQ18" s="674" t="s">
        <v>567</v>
      </c>
      <c r="DR18" s="666"/>
      <c r="DS18" s="666"/>
      <c r="DT18" s="666"/>
      <c r="DU18" s="666"/>
      <c r="DV18" s="666"/>
      <c r="DW18" s="666"/>
      <c r="DX18" s="666"/>
      <c r="DY18" s="666"/>
      <c r="DZ18" s="666"/>
      <c r="EA18" s="666"/>
      <c r="EB18" s="666"/>
      <c r="EC18" s="675"/>
    </row>
    <row r="19" spans="2:133" ht="11.25" customHeight="1" x14ac:dyDescent="0.15">
      <c r="B19" s="662" t="s">
        <v>584</v>
      </c>
      <c r="C19" s="663"/>
      <c r="D19" s="663"/>
      <c r="E19" s="663"/>
      <c r="F19" s="663"/>
      <c r="G19" s="663"/>
      <c r="H19" s="663"/>
      <c r="I19" s="663"/>
      <c r="J19" s="663"/>
      <c r="K19" s="663"/>
      <c r="L19" s="663"/>
      <c r="M19" s="663"/>
      <c r="N19" s="663"/>
      <c r="O19" s="663"/>
      <c r="P19" s="663"/>
      <c r="Q19" s="664"/>
      <c r="R19" s="665">
        <v>284052</v>
      </c>
      <c r="S19" s="666"/>
      <c r="T19" s="666"/>
      <c r="U19" s="666"/>
      <c r="V19" s="666"/>
      <c r="W19" s="666"/>
      <c r="X19" s="666"/>
      <c r="Y19" s="667"/>
      <c r="Z19" s="668">
        <v>0.2</v>
      </c>
      <c r="AA19" s="668"/>
      <c r="AB19" s="668"/>
      <c r="AC19" s="668"/>
      <c r="AD19" s="669">
        <v>284052</v>
      </c>
      <c r="AE19" s="669"/>
      <c r="AF19" s="669"/>
      <c r="AG19" s="669"/>
      <c r="AH19" s="669"/>
      <c r="AI19" s="669"/>
      <c r="AJ19" s="669"/>
      <c r="AK19" s="669"/>
      <c r="AL19" s="670">
        <v>0.4</v>
      </c>
      <c r="AM19" s="671"/>
      <c r="AN19" s="671"/>
      <c r="AO19" s="672"/>
      <c r="AP19" s="662" t="s">
        <v>252</v>
      </c>
      <c r="AQ19" s="663"/>
      <c r="AR19" s="663"/>
      <c r="AS19" s="663"/>
      <c r="AT19" s="663"/>
      <c r="AU19" s="663"/>
      <c r="AV19" s="663"/>
      <c r="AW19" s="663"/>
      <c r="AX19" s="663"/>
      <c r="AY19" s="663"/>
      <c r="AZ19" s="663"/>
      <c r="BA19" s="663"/>
      <c r="BB19" s="663"/>
      <c r="BC19" s="663"/>
      <c r="BD19" s="663"/>
      <c r="BE19" s="663"/>
      <c r="BF19" s="664"/>
      <c r="BG19" s="665">
        <v>3702139</v>
      </c>
      <c r="BH19" s="666"/>
      <c r="BI19" s="666"/>
      <c r="BJ19" s="666"/>
      <c r="BK19" s="666"/>
      <c r="BL19" s="666"/>
      <c r="BM19" s="666"/>
      <c r="BN19" s="667"/>
      <c r="BO19" s="668">
        <v>9</v>
      </c>
      <c r="BP19" s="668"/>
      <c r="BQ19" s="668"/>
      <c r="BR19" s="668"/>
      <c r="BS19" s="669" t="s">
        <v>567</v>
      </c>
      <c r="BT19" s="669"/>
      <c r="BU19" s="669"/>
      <c r="BV19" s="669"/>
      <c r="BW19" s="669"/>
      <c r="BX19" s="669"/>
      <c r="BY19" s="669"/>
      <c r="BZ19" s="669"/>
      <c r="CA19" s="669"/>
      <c r="CB19" s="673"/>
      <c r="CD19" s="680" t="s">
        <v>585</v>
      </c>
      <c r="CE19" s="681"/>
      <c r="CF19" s="681"/>
      <c r="CG19" s="681"/>
      <c r="CH19" s="681"/>
      <c r="CI19" s="681"/>
      <c r="CJ19" s="681"/>
      <c r="CK19" s="681"/>
      <c r="CL19" s="681"/>
      <c r="CM19" s="681"/>
      <c r="CN19" s="681"/>
      <c r="CO19" s="681"/>
      <c r="CP19" s="681"/>
      <c r="CQ19" s="682"/>
      <c r="CR19" s="665" t="s">
        <v>567</v>
      </c>
      <c r="CS19" s="666"/>
      <c r="CT19" s="666"/>
      <c r="CU19" s="666"/>
      <c r="CV19" s="666"/>
      <c r="CW19" s="666"/>
      <c r="CX19" s="666"/>
      <c r="CY19" s="667"/>
      <c r="CZ19" s="668" t="s">
        <v>567</v>
      </c>
      <c r="DA19" s="668"/>
      <c r="DB19" s="668"/>
      <c r="DC19" s="668"/>
      <c r="DD19" s="674" t="s">
        <v>567</v>
      </c>
      <c r="DE19" s="666"/>
      <c r="DF19" s="666"/>
      <c r="DG19" s="666"/>
      <c r="DH19" s="666"/>
      <c r="DI19" s="666"/>
      <c r="DJ19" s="666"/>
      <c r="DK19" s="666"/>
      <c r="DL19" s="666"/>
      <c r="DM19" s="666"/>
      <c r="DN19" s="666"/>
      <c r="DO19" s="666"/>
      <c r="DP19" s="667"/>
      <c r="DQ19" s="674" t="s">
        <v>567</v>
      </c>
      <c r="DR19" s="666"/>
      <c r="DS19" s="666"/>
      <c r="DT19" s="666"/>
      <c r="DU19" s="666"/>
      <c r="DV19" s="666"/>
      <c r="DW19" s="666"/>
      <c r="DX19" s="666"/>
      <c r="DY19" s="666"/>
      <c r="DZ19" s="666"/>
      <c r="EA19" s="666"/>
      <c r="EB19" s="666"/>
      <c r="EC19" s="675"/>
    </row>
    <row r="20" spans="2:133" ht="11.25" customHeight="1" x14ac:dyDescent="0.15">
      <c r="B20" s="662" t="s">
        <v>253</v>
      </c>
      <c r="C20" s="663"/>
      <c r="D20" s="663"/>
      <c r="E20" s="663"/>
      <c r="F20" s="663"/>
      <c r="G20" s="663"/>
      <c r="H20" s="663"/>
      <c r="I20" s="663"/>
      <c r="J20" s="663"/>
      <c r="K20" s="663"/>
      <c r="L20" s="663"/>
      <c r="M20" s="663"/>
      <c r="N20" s="663"/>
      <c r="O20" s="663"/>
      <c r="P20" s="663"/>
      <c r="Q20" s="664"/>
      <c r="R20" s="665">
        <v>34492</v>
      </c>
      <c r="S20" s="666"/>
      <c r="T20" s="666"/>
      <c r="U20" s="666"/>
      <c r="V20" s="666"/>
      <c r="W20" s="666"/>
      <c r="X20" s="666"/>
      <c r="Y20" s="667"/>
      <c r="Z20" s="668">
        <v>0</v>
      </c>
      <c r="AA20" s="668"/>
      <c r="AB20" s="668"/>
      <c r="AC20" s="668"/>
      <c r="AD20" s="669">
        <v>34492</v>
      </c>
      <c r="AE20" s="669"/>
      <c r="AF20" s="669"/>
      <c r="AG20" s="669"/>
      <c r="AH20" s="669"/>
      <c r="AI20" s="669"/>
      <c r="AJ20" s="669"/>
      <c r="AK20" s="669"/>
      <c r="AL20" s="670">
        <v>0</v>
      </c>
      <c r="AM20" s="671"/>
      <c r="AN20" s="671"/>
      <c r="AO20" s="672"/>
      <c r="AP20" s="662" t="s">
        <v>586</v>
      </c>
      <c r="AQ20" s="663"/>
      <c r="AR20" s="663"/>
      <c r="AS20" s="663"/>
      <c r="AT20" s="663"/>
      <c r="AU20" s="663"/>
      <c r="AV20" s="663"/>
      <c r="AW20" s="663"/>
      <c r="AX20" s="663"/>
      <c r="AY20" s="663"/>
      <c r="AZ20" s="663"/>
      <c r="BA20" s="663"/>
      <c r="BB20" s="663"/>
      <c r="BC20" s="663"/>
      <c r="BD20" s="663"/>
      <c r="BE20" s="663"/>
      <c r="BF20" s="664"/>
      <c r="BG20" s="665">
        <v>3702139</v>
      </c>
      <c r="BH20" s="666"/>
      <c r="BI20" s="666"/>
      <c r="BJ20" s="666"/>
      <c r="BK20" s="666"/>
      <c r="BL20" s="666"/>
      <c r="BM20" s="666"/>
      <c r="BN20" s="667"/>
      <c r="BO20" s="668">
        <v>9</v>
      </c>
      <c r="BP20" s="668"/>
      <c r="BQ20" s="668"/>
      <c r="BR20" s="668"/>
      <c r="BS20" s="669" t="s">
        <v>567</v>
      </c>
      <c r="BT20" s="669"/>
      <c r="BU20" s="669"/>
      <c r="BV20" s="669"/>
      <c r="BW20" s="669"/>
      <c r="BX20" s="669"/>
      <c r="BY20" s="669"/>
      <c r="BZ20" s="669"/>
      <c r="CA20" s="669"/>
      <c r="CB20" s="673"/>
      <c r="CD20" s="680" t="s">
        <v>254</v>
      </c>
      <c r="CE20" s="681"/>
      <c r="CF20" s="681"/>
      <c r="CG20" s="681"/>
      <c r="CH20" s="681"/>
      <c r="CI20" s="681"/>
      <c r="CJ20" s="681"/>
      <c r="CK20" s="681"/>
      <c r="CL20" s="681"/>
      <c r="CM20" s="681"/>
      <c r="CN20" s="681"/>
      <c r="CO20" s="681"/>
      <c r="CP20" s="681"/>
      <c r="CQ20" s="682"/>
      <c r="CR20" s="665">
        <v>156685656</v>
      </c>
      <c r="CS20" s="666"/>
      <c r="CT20" s="666"/>
      <c r="CU20" s="666"/>
      <c r="CV20" s="666"/>
      <c r="CW20" s="666"/>
      <c r="CX20" s="666"/>
      <c r="CY20" s="667"/>
      <c r="CZ20" s="668">
        <v>100</v>
      </c>
      <c r="DA20" s="668"/>
      <c r="DB20" s="668"/>
      <c r="DC20" s="668"/>
      <c r="DD20" s="674">
        <v>9956712</v>
      </c>
      <c r="DE20" s="666"/>
      <c r="DF20" s="666"/>
      <c r="DG20" s="666"/>
      <c r="DH20" s="666"/>
      <c r="DI20" s="666"/>
      <c r="DJ20" s="666"/>
      <c r="DK20" s="666"/>
      <c r="DL20" s="666"/>
      <c r="DM20" s="666"/>
      <c r="DN20" s="666"/>
      <c r="DO20" s="666"/>
      <c r="DP20" s="667"/>
      <c r="DQ20" s="674">
        <v>84702290</v>
      </c>
      <c r="DR20" s="666"/>
      <c r="DS20" s="666"/>
      <c r="DT20" s="666"/>
      <c r="DU20" s="666"/>
      <c r="DV20" s="666"/>
      <c r="DW20" s="666"/>
      <c r="DX20" s="666"/>
      <c r="DY20" s="666"/>
      <c r="DZ20" s="666"/>
      <c r="EA20" s="666"/>
      <c r="EB20" s="666"/>
      <c r="EC20" s="675"/>
    </row>
    <row r="21" spans="2:133" ht="11.25" customHeight="1" x14ac:dyDescent="0.15">
      <c r="B21" s="662" t="s">
        <v>255</v>
      </c>
      <c r="C21" s="663"/>
      <c r="D21" s="663"/>
      <c r="E21" s="663"/>
      <c r="F21" s="663"/>
      <c r="G21" s="663"/>
      <c r="H21" s="663"/>
      <c r="I21" s="663"/>
      <c r="J21" s="663"/>
      <c r="K21" s="663"/>
      <c r="L21" s="663"/>
      <c r="M21" s="663"/>
      <c r="N21" s="663"/>
      <c r="O21" s="663"/>
      <c r="P21" s="663"/>
      <c r="Q21" s="664"/>
      <c r="R21" s="665">
        <v>12917</v>
      </c>
      <c r="S21" s="666"/>
      <c r="T21" s="666"/>
      <c r="U21" s="666"/>
      <c r="V21" s="666"/>
      <c r="W21" s="666"/>
      <c r="X21" s="666"/>
      <c r="Y21" s="667"/>
      <c r="Z21" s="668">
        <v>0</v>
      </c>
      <c r="AA21" s="668"/>
      <c r="AB21" s="668"/>
      <c r="AC21" s="668"/>
      <c r="AD21" s="669">
        <v>12917</v>
      </c>
      <c r="AE21" s="669"/>
      <c r="AF21" s="669"/>
      <c r="AG21" s="669"/>
      <c r="AH21" s="669"/>
      <c r="AI21" s="669"/>
      <c r="AJ21" s="669"/>
      <c r="AK21" s="669"/>
      <c r="AL21" s="670">
        <v>0</v>
      </c>
      <c r="AM21" s="671"/>
      <c r="AN21" s="671"/>
      <c r="AO21" s="672"/>
      <c r="AP21" s="684" t="s">
        <v>587</v>
      </c>
      <c r="AQ21" s="685"/>
      <c r="AR21" s="685"/>
      <c r="AS21" s="685"/>
      <c r="AT21" s="685"/>
      <c r="AU21" s="685"/>
      <c r="AV21" s="685"/>
      <c r="AW21" s="685"/>
      <c r="AX21" s="685"/>
      <c r="AY21" s="685"/>
      <c r="AZ21" s="685"/>
      <c r="BA21" s="685"/>
      <c r="BB21" s="685"/>
      <c r="BC21" s="685"/>
      <c r="BD21" s="685"/>
      <c r="BE21" s="685"/>
      <c r="BF21" s="686"/>
      <c r="BG21" s="665">
        <v>1079</v>
      </c>
      <c r="BH21" s="666"/>
      <c r="BI21" s="666"/>
      <c r="BJ21" s="666"/>
      <c r="BK21" s="666"/>
      <c r="BL21" s="666"/>
      <c r="BM21" s="666"/>
      <c r="BN21" s="667"/>
      <c r="BO21" s="668">
        <v>0</v>
      </c>
      <c r="BP21" s="668"/>
      <c r="BQ21" s="668"/>
      <c r="BR21" s="668"/>
      <c r="BS21" s="669" t="s">
        <v>567</v>
      </c>
      <c r="BT21" s="669"/>
      <c r="BU21" s="669"/>
      <c r="BV21" s="669"/>
      <c r="BW21" s="669"/>
      <c r="BX21" s="669"/>
      <c r="BY21" s="669"/>
      <c r="BZ21" s="669"/>
      <c r="CA21" s="669"/>
      <c r="CB21" s="673"/>
      <c r="CD21" s="692"/>
      <c r="CE21" s="693"/>
      <c r="CF21" s="693"/>
      <c r="CG21" s="693"/>
      <c r="CH21" s="693"/>
      <c r="CI21" s="693"/>
      <c r="CJ21" s="693"/>
      <c r="CK21" s="693"/>
      <c r="CL21" s="693"/>
      <c r="CM21" s="693"/>
      <c r="CN21" s="693"/>
      <c r="CO21" s="693"/>
      <c r="CP21" s="693"/>
      <c r="CQ21" s="694"/>
      <c r="CR21" s="695"/>
      <c r="CS21" s="688"/>
      <c r="CT21" s="688"/>
      <c r="CU21" s="688"/>
      <c r="CV21" s="688"/>
      <c r="CW21" s="688"/>
      <c r="CX21" s="688"/>
      <c r="CY21" s="696"/>
      <c r="CZ21" s="697"/>
      <c r="DA21" s="697"/>
      <c r="DB21" s="697"/>
      <c r="DC21" s="697"/>
      <c r="DD21" s="687"/>
      <c r="DE21" s="688"/>
      <c r="DF21" s="688"/>
      <c r="DG21" s="688"/>
      <c r="DH21" s="688"/>
      <c r="DI21" s="688"/>
      <c r="DJ21" s="688"/>
      <c r="DK21" s="688"/>
      <c r="DL21" s="688"/>
      <c r="DM21" s="688"/>
      <c r="DN21" s="688"/>
      <c r="DO21" s="688"/>
      <c r="DP21" s="696"/>
      <c r="DQ21" s="687"/>
      <c r="DR21" s="688"/>
      <c r="DS21" s="688"/>
      <c r="DT21" s="688"/>
      <c r="DU21" s="688"/>
      <c r="DV21" s="688"/>
      <c r="DW21" s="688"/>
      <c r="DX21" s="688"/>
      <c r="DY21" s="688"/>
      <c r="DZ21" s="688"/>
      <c r="EA21" s="688"/>
      <c r="EB21" s="688"/>
      <c r="EC21" s="689"/>
    </row>
    <row r="22" spans="2:133" ht="11.25" customHeight="1" x14ac:dyDescent="0.15">
      <c r="B22" s="701" t="s">
        <v>588</v>
      </c>
      <c r="C22" s="702"/>
      <c r="D22" s="702"/>
      <c r="E22" s="702"/>
      <c r="F22" s="702"/>
      <c r="G22" s="702"/>
      <c r="H22" s="702"/>
      <c r="I22" s="702"/>
      <c r="J22" s="702"/>
      <c r="K22" s="702"/>
      <c r="L22" s="702"/>
      <c r="M22" s="702"/>
      <c r="N22" s="702"/>
      <c r="O22" s="702"/>
      <c r="P22" s="702"/>
      <c r="Q22" s="703"/>
      <c r="R22" s="665">
        <v>478441</v>
      </c>
      <c r="S22" s="666"/>
      <c r="T22" s="666"/>
      <c r="U22" s="666"/>
      <c r="V22" s="666"/>
      <c r="W22" s="666"/>
      <c r="X22" s="666"/>
      <c r="Y22" s="667"/>
      <c r="Z22" s="668">
        <v>0.3</v>
      </c>
      <c r="AA22" s="668"/>
      <c r="AB22" s="668"/>
      <c r="AC22" s="668"/>
      <c r="AD22" s="669">
        <v>419617</v>
      </c>
      <c r="AE22" s="669"/>
      <c r="AF22" s="669"/>
      <c r="AG22" s="669"/>
      <c r="AH22" s="669"/>
      <c r="AI22" s="669"/>
      <c r="AJ22" s="669"/>
      <c r="AK22" s="669"/>
      <c r="AL22" s="670">
        <v>0.60000002384185791</v>
      </c>
      <c r="AM22" s="671"/>
      <c r="AN22" s="671"/>
      <c r="AO22" s="672"/>
      <c r="AP22" s="684" t="s">
        <v>589</v>
      </c>
      <c r="AQ22" s="685"/>
      <c r="AR22" s="685"/>
      <c r="AS22" s="685"/>
      <c r="AT22" s="685"/>
      <c r="AU22" s="685"/>
      <c r="AV22" s="685"/>
      <c r="AW22" s="685"/>
      <c r="AX22" s="685"/>
      <c r="AY22" s="685"/>
      <c r="AZ22" s="685"/>
      <c r="BA22" s="685"/>
      <c r="BB22" s="685"/>
      <c r="BC22" s="685"/>
      <c r="BD22" s="685"/>
      <c r="BE22" s="685"/>
      <c r="BF22" s="686"/>
      <c r="BG22" s="665">
        <v>1162492</v>
      </c>
      <c r="BH22" s="666"/>
      <c r="BI22" s="666"/>
      <c r="BJ22" s="666"/>
      <c r="BK22" s="666"/>
      <c r="BL22" s="666"/>
      <c r="BM22" s="666"/>
      <c r="BN22" s="667"/>
      <c r="BO22" s="668">
        <v>2.8</v>
      </c>
      <c r="BP22" s="668"/>
      <c r="BQ22" s="668"/>
      <c r="BR22" s="668"/>
      <c r="BS22" s="669" t="s">
        <v>572</v>
      </c>
      <c r="BT22" s="669"/>
      <c r="BU22" s="669"/>
      <c r="BV22" s="669"/>
      <c r="BW22" s="669"/>
      <c r="BX22" s="669"/>
      <c r="BY22" s="669"/>
      <c r="BZ22" s="669"/>
      <c r="CA22" s="669"/>
      <c r="CB22" s="673"/>
      <c r="CD22" s="647" t="s">
        <v>256</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15">
      <c r="B23" s="662" t="s">
        <v>257</v>
      </c>
      <c r="C23" s="663"/>
      <c r="D23" s="663"/>
      <c r="E23" s="663"/>
      <c r="F23" s="663"/>
      <c r="G23" s="663"/>
      <c r="H23" s="663"/>
      <c r="I23" s="663"/>
      <c r="J23" s="663"/>
      <c r="K23" s="663"/>
      <c r="L23" s="663"/>
      <c r="M23" s="663"/>
      <c r="N23" s="663"/>
      <c r="O23" s="663"/>
      <c r="P23" s="663"/>
      <c r="Q23" s="664"/>
      <c r="R23" s="665">
        <v>23099857</v>
      </c>
      <c r="S23" s="666"/>
      <c r="T23" s="666"/>
      <c r="U23" s="666"/>
      <c r="V23" s="666"/>
      <c r="W23" s="666"/>
      <c r="X23" s="666"/>
      <c r="Y23" s="667"/>
      <c r="Z23" s="668">
        <v>14.6</v>
      </c>
      <c r="AA23" s="668"/>
      <c r="AB23" s="668"/>
      <c r="AC23" s="668"/>
      <c r="AD23" s="669">
        <v>21830195</v>
      </c>
      <c r="AE23" s="669"/>
      <c r="AF23" s="669"/>
      <c r="AG23" s="669"/>
      <c r="AH23" s="669"/>
      <c r="AI23" s="669"/>
      <c r="AJ23" s="669"/>
      <c r="AK23" s="669"/>
      <c r="AL23" s="670">
        <v>30.8</v>
      </c>
      <c r="AM23" s="671"/>
      <c r="AN23" s="671"/>
      <c r="AO23" s="672"/>
      <c r="AP23" s="684" t="s">
        <v>590</v>
      </c>
      <c r="AQ23" s="685"/>
      <c r="AR23" s="685"/>
      <c r="AS23" s="685"/>
      <c r="AT23" s="685"/>
      <c r="AU23" s="685"/>
      <c r="AV23" s="685"/>
      <c r="AW23" s="685"/>
      <c r="AX23" s="685"/>
      <c r="AY23" s="685"/>
      <c r="AZ23" s="685"/>
      <c r="BA23" s="685"/>
      <c r="BB23" s="685"/>
      <c r="BC23" s="685"/>
      <c r="BD23" s="685"/>
      <c r="BE23" s="685"/>
      <c r="BF23" s="686"/>
      <c r="BG23" s="665">
        <v>2538568</v>
      </c>
      <c r="BH23" s="666"/>
      <c r="BI23" s="666"/>
      <c r="BJ23" s="666"/>
      <c r="BK23" s="666"/>
      <c r="BL23" s="666"/>
      <c r="BM23" s="666"/>
      <c r="BN23" s="667"/>
      <c r="BO23" s="668">
        <v>6.2</v>
      </c>
      <c r="BP23" s="668"/>
      <c r="BQ23" s="668"/>
      <c r="BR23" s="668"/>
      <c r="BS23" s="669" t="s">
        <v>567</v>
      </c>
      <c r="BT23" s="669"/>
      <c r="BU23" s="669"/>
      <c r="BV23" s="669"/>
      <c r="BW23" s="669"/>
      <c r="BX23" s="669"/>
      <c r="BY23" s="669"/>
      <c r="BZ23" s="669"/>
      <c r="CA23" s="669"/>
      <c r="CB23" s="673"/>
      <c r="CD23" s="647" t="s">
        <v>221</v>
      </c>
      <c r="CE23" s="648"/>
      <c r="CF23" s="648"/>
      <c r="CG23" s="648"/>
      <c r="CH23" s="648"/>
      <c r="CI23" s="648"/>
      <c r="CJ23" s="648"/>
      <c r="CK23" s="648"/>
      <c r="CL23" s="648"/>
      <c r="CM23" s="648"/>
      <c r="CN23" s="648"/>
      <c r="CO23" s="648"/>
      <c r="CP23" s="648"/>
      <c r="CQ23" s="649"/>
      <c r="CR23" s="647" t="s">
        <v>258</v>
      </c>
      <c r="CS23" s="648"/>
      <c r="CT23" s="648"/>
      <c r="CU23" s="648"/>
      <c r="CV23" s="648"/>
      <c r="CW23" s="648"/>
      <c r="CX23" s="648"/>
      <c r="CY23" s="649"/>
      <c r="CZ23" s="647" t="s">
        <v>591</v>
      </c>
      <c r="DA23" s="648"/>
      <c r="DB23" s="648"/>
      <c r="DC23" s="649"/>
      <c r="DD23" s="647" t="s">
        <v>592</v>
      </c>
      <c r="DE23" s="648"/>
      <c r="DF23" s="648"/>
      <c r="DG23" s="648"/>
      <c r="DH23" s="648"/>
      <c r="DI23" s="648"/>
      <c r="DJ23" s="648"/>
      <c r="DK23" s="649"/>
      <c r="DL23" s="698" t="s">
        <v>259</v>
      </c>
      <c r="DM23" s="699"/>
      <c r="DN23" s="699"/>
      <c r="DO23" s="699"/>
      <c r="DP23" s="699"/>
      <c r="DQ23" s="699"/>
      <c r="DR23" s="699"/>
      <c r="DS23" s="699"/>
      <c r="DT23" s="699"/>
      <c r="DU23" s="699"/>
      <c r="DV23" s="700"/>
      <c r="DW23" s="647" t="s">
        <v>260</v>
      </c>
      <c r="DX23" s="648"/>
      <c r="DY23" s="648"/>
      <c r="DZ23" s="648"/>
      <c r="EA23" s="648"/>
      <c r="EB23" s="648"/>
      <c r="EC23" s="649"/>
    </row>
    <row r="24" spans="2:133" ht="11.25" customHeight="1" x14ac:dyDescent="0.15">
      <c r="B24" s="662" t="s">
        <v>593</v>
      </c>
      <c r="C24" s="663"/>
      <c r="D24" s="663"/>
      <c r="E24" s="663"/>
      <c r="F24" s="663"/>
      <c r="G24" s="663"/>
      <c r="H24" s="663"/>
      <c r="I24" s="663"/>
      <c r="J24" s="663"/>
      <c r="K24" s="663"/>
      <c r="L24" s="663"/>
      <c r="M24" s="663"/>
      <c r="N24" s="663"/>
      <c r="O24" s="663"/>
      <c r="P24" s="663"/>
      <c r="Q24" s="664"/>
      <c r="R24" s="665">
        <v>21830195</v>
      </c>
      <c r="S24" s="666"/>
      <c r="T24" s="666"/>
      <c r="U24" s="666"/>
      <c r="V24" s="666"/>
      <c r="W24" s="666"/>
      <c r="X24" s="666"/>
      <c r="Y24" s="667"/>
      <c r="Z24" s="668">
        <v>13.8</v>
      </c>
      <c r="AA24" s="668"/>
      <c r="AB24" s="668"/>
      <c r="AC24" s="668"/>
      <c r="AD24" s="669">
        <v>21830195</v>
      </c>
      <c r="AE24" s="669"/>
      <c r="AF24" s="669"/>
      <c r="AG24" s="669"/>
      <c r="AH24" s="669"/>
      <c r="AI24" s="669"/>
      <c r="AJ24" s="669"/>
      <c r="AK24" s="669"/>
      <c r="AL24" s="670">
        <v>30.8</v>
      </c>
      <c r="AM24" s="671"/>
      <c r="AN24" s="671"/>
      <c r="AO24" s="672"/>
      <c r="AP24" s="684" t="s">
        <v>594</v>
      </c>
      <c r="AQ24" s="685"/>
      <c r="AR24" s="685"/>
      <c r="AS24" s="685"/>
      <c r="AT24" s="685"/>
      <c r="AU24" s="685"/>
      <c r="AV24" s="685"/>
      <c r="AW24" s="685"/>
      <c r="AX24" s="685"/>
      <c r="AY24" s="685"/>
      <c r="AZ24" s="685"/>
      <c r="BA24" s="685"/>
      <c r="BB24" s="685"/>
      <c r="BC24" s="685"/>
      <c r="BD24" s="685"/>
      <c r="BE24" s="685"/>
      <c r="BF24" s="686"/>
      <c r="BG24" s="665" t="s">
        <v>567</v>
      </c>
      <c r="BH24" s="666"/>
      <c r="BI24" s="666"/>
      <c r="BJ24" s="666"/>
      <c r="BK24" s="666"/>
      <c r="BL24" s="666"/>
      <c r="BM24" s="666"/>
      <c r="BN24" s="667"/>
      <c r="BO24" s="668" t="s">
        <v>567</v>
      </c>
      <c r="BP24" s="668"/>
      <c r="BQ24" s="668"/>
      <c r="BR24" s="668"/>
      <c r="BS24" s="669" t="s">
        <v>567</v>
      </c>
      <c r="BT24" s="669"/>
      <c r="BU24" s="669"/>
      <c r="BV24" s="669"/>
      <c r="BW24" s="669"/>
      <c r="BX24" s="669"/>
      <c r="BY24" s="669"/>
      <c r="BZ24" s="669"/>
      <c r="CA24" s="669"/>
      <c r="CB24" s="673"/>
      <c r="CD24" s="676" t="s">
        <v>261</v>
      </c>
      <c r="CE24" s="677"/>
      <c r="CF24" s="677"/>
      <c r="CG24" s="677"/>
      <c r="CH24" s="677"/>
      <c r="CI24" s="677"/>
      <c r="CJ24" s="677"/>
      <c r="CK24" s="677"/>
      <c r="CL24" s="677"/>
      <c r="CM24" s="677"/>
      <c r="CN24" s="677"/>
      <c r="CO24" s="677"/>
      <c r="CP24" s="677"/>
      <c r="CQ24" s="678"/>
      <c r="CR24" s="654">
        <v>81898019</v>
      </c>
      <c r="CS24" s="655"/>
      <c r="CT24" s="655"/>
      <c r="CU24" s="655"/>
      <c r="CV24" s="655"/>
      <c r="CW24" s="655"/>
      <c r="CX24" s="655"/>
      <c r="CY24" s="656"/>
      <c r="CZ24" s="659">
        <v>52.3</v>
      </c>
      <c r="DA24" s="660"/>
      <c r="DB24" s="660"/>
      <c r="DC24" s="679"/>
      <c r="DD24" s="704">
        <v>41555556</v>
      </c>
      <c r="DE24" s="655"/>
      <c r="DF24" s="655"/>
      <c r="DG24" s="655"/>
      <c r="DH24" s="655"/>
      <c r="DI24" s="655"/>
      <c r="DJ24" s="655"/>
      <c r="DK24" s="656"/>
      <c r="DL24" s="704">
        <v>40560952</v>
      </c>
      <c r="DM24" s="655"/>
      <c r="DN24" s="655"/>
      <c r="DO24" s="655"/>
      <c r="DP24" s="655"/>
      <c r="DQ24" s="655"/>
      <c r="DR24" s="655"/>
      <c r="DS24" s="655"/>
      <c r="DT24" s="655"/>
      <c r="DU24" s="655"/>
      <c r="DV24" s="656"/>
      <c r="DW24" s="659">
        <v>54</v>
      </c>
      <c r="DX24" s="660"/>
      <c r="DY24" s="660"/>
      <c r="DZ24" s="660"/>
      <c r="EA24" s="660"/>
      <c r="EB24" s="660"/>
      <c r="EC24" s="661"/>
    </row>
    <row r="25" spans="2:133" ht="11.25" customHeight="1" x14ac:dyDescent="0.15">
      <c r="B25" s="662" t="s">
        <v>595</v>
      </c>
      <c r="C25" s="663"/>
      <c r="D25" s="663"/>
      <c r="E25" s="663"/>
      <c r="F25" s="663"/>
      <c r="G25" s="663"/>
      <c r="H25" s="663"/>
      <c r="I25" s="663"/>
      <c r="J25" s="663"/>
      <c r="K25" s="663"/>
      <c r="L25" s="663"/>
      <c r="M25" s="663"/>
      <c r="N25" s="663"/>
      <c r="O25" s="663"/>
      <c r="P25" s="663"/>
      <c r="Q25" s="664"/>
      <c r="R25" s="665">
        <v>1269662</v>
      </c>
      <c r="S25" s="666"/>
      <c r="T25" s="666"/>
      <c r="U25" s="666"/>
      <c r="V25" s="666"/>
      <c r="W25" s="666"/>
      <c r="X25" s="666"/>
      <c r="Y25" s="667"/>
      <c r="Z25" s="668">
        <v>0.8</v>
      </c>
      <c r="AA25" s="668"/>
      <c r="AB25" s="668"/>
      <c r="AC25" s="668"/>
      <c r="AD25" s="669" t="s">
        <v>567</v>
      </c>
      <c r="AE25" s="669"/>
      <c r="AF25" s="669"/>
      <c r="AG25" s="669"/>
      <c r="AH25" s="669"/>
      <c r="AI25" s="669"/>
      <c r="AJ25" s="669"/>
      <c r="AK25" s="669"/>
      <c r="AL25" s="670" t="s">
        <v>567</v>
      </c>
      <c r="AM25" s="671"/>
      <c r="AN25" s="671"/>
      <c r="AO25" s="672"/>
      <c r="AP25" s="684" t="s">
        <v>596</v>
      </c>
      <c r="AQ25" s="685"/>
      <c r="AR25" s="685"/>
      <c r="AS25" s="685"/>
      <c r="AT25" s="685"/>
      <c r="AU25" s="685"/>
      <c r="AV25" s="685"/>
      <c r="AW25" s="685"/>
      <c r="AX25" s="685"/>
      <c r="AY25" s="685"/>
      <c r="AZ25" s="685"/>
      <c r="BA25" s="685"/>
      <c r="BB25" s="685"/>
      <c r="BC25" s="685"/>
      <c r="BD25" s="685"/>
      <c r="BE25" s="685"/>
      <c r="BF25" s="686"/>
      <c r="BG25" s="665" t="s">
        <v>567</v>
      </c>
      <c r="BH25" s="666"/>
      <c r="BI25" s="666"/>
      <c r="BJ25" s="666"/>
      <c r="BK25" s="666"/>
      <c r="BL25" s="666"/>
      <c r="BM25" s="666"/>
      <c r="BN25" s="667"/>
      <c r="BO25" s="668" t="s">
        <v>567</v>
      </c>
      <c r="BP25" s="668"/>
      <c r="BQ25" s="668"/>
      <c r="BR25" s="668"/>
      <c r="BS25" s="669" t="s">
        <v>567</v>
      </c>
      <c r="BT25" s="669"/>
      <c r="BU25" s="669"/>
      <c r="BV25" s="669"/>
      <c r="BW25" s="669"/>
      <c r="BX25" s="669"/>
      <c r="BY25" s="669"/>
      <c r="BZ25" s="669"/>
      <c r="CA25" s="669"/>
      <c r="CB25" s="673"/>
      <c r="CD25" s="680" t="s">
        <v>597</v>
      </c>
      <c r="CE25" s="681"/>
      <c r="CF25" s="681"/>
      <c r="CG25" s="681"/>
      <c r="CH25" s="681"/>
      <c r="CI25" s="681"/>
      <c r="CJ25" s="681"/>
      <c r="CK25" s="681"/>
      <c r="CL25" s="681"/>
      <c r="CM25" s="681"/>
      <c r="CN25" s="681"/>
      <c r="CO25" s="681"/>
      <c r="CP25" s="681"/>
      <c r="CQ25" s="682"/>
      <c r="CR25" s="665">
        <v>17145699</v>
      </c>
      <c r="CS25" s="690"/>
      <c r="CT25" s="690"/>
      <c r="CU25" s="690"/>
      <c r="CV25" s="690"/>
      <c r="CW25" s="690"/>
      <c r="CX25" s="690"/>
      <c r="CY25" s="691"/>
      <c r="CZ25" s="670">
        <v>10.9</v>
      </c>
      <c r="DA25" s="705"/>
      <c r="DB25" s="705"/>
      <c r="DC25" s="707"/>
      <c r="DD25" s="674">
        <v>15647978</v>
      </c>
      <c r="DE25" s="690"/>
      <c r="DF25" s="690"/>
      <c r="DG25" s="690"/>
      <c r="DH25" s="690"/>
      <c r="DI25" s="690"/>
      <c r="DJ25" s="690"/>
      <c r="DK25" s="691"/>
      <c r="DL25" s="674">
        <v>15271656</v>
      </c>
      <c r="DM25" s="690"/>
      <c r="DN25" s="690"/>
      <c r="DO25" s="690"/>
      <c r="DP25" s="690"/>
      <c r="DQ25" s="690"/>
      <c r="DR25" s="690"/>
      <c r="DS25" s="690"/>
      <c r="DT25" s="690"/>
      <c r="DU25" s="690"/>
      <c r="DV25" s="691"/>
      <c r="DW25" s="670">
        <v>20.3</v>
      </c>
      <c r="DX25" s="705"/>
      <c r="DY25" s="705"/>
      <c r="DZ25" s="705"/>
      <c r="EA25" s="705"/>
      <c r="EB25" s="705"/>
      <c r="EC25" s="706"/>
    </row>
    <row r="26" spans="2:133" ht="11.25" customHeight="1" x14ac:dyDescent="0.15">
      <c r="B26" s="662" t="s">
        <v>598</v>
      </c>
      <c r="C26" s="663"/>
      <c r="D26" s="663"/>
      <c r="E26" s="663"/>
      <c r="F26" s="663"/>
      <c r="G26" s="663"/>
      <c r="H26" s="663"/>
      <c r="I26" s="663"/>
      <c r="J26" s="663"/>
      <c r="K26" s="663"/>
      <c r="L26" s="663"/>
      <c r="M26" s="663"/>
      <c r="N26" s="663"/>
      <c r="O26" s="663"/>
      <c r="P26" s="663"/>
      <c r="Q26" s="664"/>
      <c r="R26" s="665" t="s">
        <v>567</v>
      </c>
      <c r="S26" s="666"/>
      <c r="T26" s="666"/>
      <c r="U26" s="666"/>
      <c r="V26" s="666"/>
      <c r="W26" s="666"/>
      <c r="X26" s="666"/>
      <c r="Y26" s="667"/>
      <c r="Z26" s="668" t="s">
        <v>567</v>
      </c>
      <c r="AA26" s="668"/>
      <c r="AB26" s="668"/>
      <c r="AC26" s="668"/>
      <c r="AD26" s="669" t="s">
        <v>567</v>
      </c>
      <c r="AE26" s="669"/>
      <c r="AF26" s="669"/>
      <c r="AG26" s="669"/>
      <c r="AH26" s="669"/>
      <c r="AI26" s="669"/>
      <c r="AJ26" s="669"/>
      <c r="AK26" s="669"/>
      <c r="AL26" s="670" t="s">
        <v>137</v>
      </c>
      <c r="AM26" s="671"/>
      <c r="AN26" s="671"/>
      <c r="AO26" s="672"/>
      <c r="AP26" s="684" t="s">
        <v>262</v>
      </c>
      <c r="AQ26" s="708"/>
      <c r="AR26" s="708"/>
      <c r="AS26" s="708"/>
      <c r="AT26" s="708"/>
      <c r="AU26" s="708"/>
      <c r="AV26" s="708"/>
      <c r="AW26" s="708"/>
      <c r="AX26" s="708"/>
      <c r="AY26" s="708"/>
      <c r="AZ26" s="708"/>
      <c r="BA26" s="708"/>
      <c r="BB26" s="708"/>
      <c r="BC26" s="708"/>
      <c r="BD26" s="708"/>
      <c r="BE26" s="708"/>
      <c r="BF26" s="686"/>
      <c r="BG26" s="665" t="s">
        <v>567</v>
      </c>
      <c r="BH26" s="666"/>
      <c r="BI26" s="666"/>
      <c r="BJ26" s="666"/>
      <c r="BK26" s="666"/>
      <c r="BL26" s="666"/>
      <c r="BM26" s="666"/>
      <c r="BN26" s="667"/>
      <c r="BO26" s="668" t="s">
        <v>137</v>
      </c>
      <c r="BP26" s="668"/>
      <c r="BQ26" s="668"/>
      <c r="BR26" s="668"/>
      <c r="BS26" s="669" t="s">
        <v>567</v>
      </c>
      <c r="BT26" s="669"/>
      <c r="BU26" s="669"/>
      <c r="BV26" s="669"/>
      <c r="BW26" s="669"/>
      <c r="BX26" s="669"/>
      <c r="BY26" s="669"/>
      <c r="BZ26" s="669"/>
      <c r="CA26" s="669"/>
      <c r="CB26" s="673"/>
      <c r="CD26" s="680" t="s">
        <v>263</v>
      </c>
      <c r="CE26" s="681"/>
      <c r="CF26" s="681"/>
      <c r="CG26" s="681"/>
      <c r="CH26" s="681"/>
      <c r="CI26" s="681"/>
      <c r="CJ26" s="681"/>
      <c r="CK26" s="681"/>
      <c r="CL26" s="681"/>
      <c r="CM26" s="681"/>
      <c r="CN26" s="681"/>
      <c r="CO26" s="681"/>
      <c r="CP26" s="681"/>
      <c r="CQ26" s="682"/>
      <c r="CR26" s="665">
        <v>11172962</v>
      </c>
      <c r="CS26" s="666"/>
      <c r="CT26" s="666"/>
      <c r="CU26" s="666"/>
      <c r="CV26" s="666"/>
      <c r="CW26" s="666"/>
      <c r="CX26" s="666"/>
      <c r="CY26" s="667"/>
      <c r="CZ26" s="670">
        <v>7.1</v>
      </c>
      <c r="DA26" s="705"/>
      <c r="DB26" s="705"/>
      <c r="DC26" s="707"/>
      <c r="DD26" s="674">
        <v>10355040</v>
      </c>
      <c r="DE26" s="666"/>
      <c r="DF26" s="666"/>
      <c r="DG26" s="666"/>
      <c r="DH26" s="666"/>
      <c r="DI26" s="666"/>
      <c r="DJ26" s="666"/>
      <c r="DK26" s="667"/>
      <c r="DL26" s="674" t="s">
        <v>567</v>
      </c>
      <c r="DM26" s="666"/>
      <c r="DN26" s="666"/>
      <c r="DO26" s="666"/>
      <c r="DP26" s="666"/>
      <c r="DQ26" s="666"/>
      <c r="DR26" s="666"/>
      <c r="DS26" s="666"/>
      <c r="DT26" s="666"/>
      <c r="DU26" s="666"/>
      <c r="DV26" s="667"/>
      <c r="DW26" s="670" t="s">
        <v>567</v>
      </c>
      <c r="DX26" s="705"/>
      <c r="DY26" s="705"/>
      <c r="DZ26" s="705"/>
      <c r="EA26" s="705"/>
      <c r="EB26" s="705"/>
      <c r="EC26" s="706"/>
    </row>
    <row r="27" spans="2:133" ht="11.25" customHeight="1" x14ac:dyDescent="0.15">
      <c r="B27" s="662" t="s">
        <v>599</v>
      </c>
      <c r="C27" s="663"/>
      <c r="D27" s="663"/>
      <c r="E27" s="663"/>
      <c r="F27" s="663"/>
      <c r="G27" s="663"/>
      <c r="H27" s="663"/>
      <c r="I27" s="663"/>
      <c r="J27" s="663"/>
      <c r="K27" s="663"/>
      <c r="L27" s="663"/>
      <c r="M27" s="663"/>
      <c r="N27" s="663"/>
      <c r="O27" s="663"/>
      <c r="P27" s="663"/>
      <c r="Q27" s="664"/>
      <c r="R27" s="665">
        <v>74379262</v>
      </c>
      <c r="S27" s="666"/>
      <c r="T27" s="666"/>
      <c r="U27" s="666"/>
      <c r="V27" s="666"/>
      <c r="W27" s="666"/>
      <c r="X27" s="666"/>
      <c r="Y27" s="667"/>
      <c r="Z27" s="668">
        <v>47.1</v>
      </c>
      <c r="AA27" s="668"/>
      <c r="AB27" s="668"/>
      <c r="AC27" s="668"/>
      <c r="AD27" s="669">
        <v>70512208</v>
      </c>
      <c r="AE27" s="669"/>
      <c r="AF27" s="669"/>
      <c r="AG27" s="669"/>
      <c r="AH27" s="669"/>
      <c r="AI27" s="669"/>
      <c r="AJ27" s="669"/>
      <c r="AK27" s="669"/>
      <c r="AL27" s="670">
        <v>99.5</v>
      </c>
      <c r="AM27" s="671"/>
      <c r="AN27" s="671"/>
      <c r="AO27" s="672"/>
      <c r="AP27" s="662" t="s">
        <v>264</v>
      </c>
      <c r="AQ27" s="663"/>
      <c r="AR27" s="663"/>
      <c r="AS27" s="663"/>
      <c r="AT27" s="663"/>
      <c r="AU27" s="663"/>
      <c r="AV27" s="663"/>
      <c r="AW27" s="663"/>
      <c r="AX27" s="663"/>
      <c r="AY27" s="663"/>
      <c r="AZ27" s="663"/>
      <c r="BA27" s="663"/>
      <c r="BB27" s="663"/>
      <c r="BC27" s="663"/>
      <c r="BD27" s="663"/>
      <c r="BE27" s="663"/>
      <c r="BF27" s="664"/>
      <c r="BG27" s="665">
        <v>41234047</v>
      </c>
      <c r="BH27" s="666"/>
      <c r="BI27" s="666"/>
      <c r="BJ27" s="666"/>
      <c r="BK27" s="666"/>
      <c r="BL27" s="666"/>
      <c r="BM27" s="666"/>
      <c r="BN27" s="667"/>
      <c r="BO27" s="668">
        <v>100</v>
      </c>
      <c r="BP27" s="668"/>
      <c r="BQ27" s="668"/>
      <c r="BR27" s="668"/>
      <c r="BS27" s="669">
        <v>548182</v>
      </c>
      <c r="BT27" s="669"/>
      <c r="BU27" s="669"/>
      <c r="BV27" s="669"/>
      <c r="BW27" s="669"/>
      <c r="BX27" s="669"/>
      <c r="BY27" s="669"/>
      <c r="BZ27" s="669"/>
      <c r="CA27" s="669"/>
      <c r="CB27" s="673"/>
      <c r="CD27" s="680" t="s">
        <v>600</v>
      </c>
      <c r="CE27" s="681"/>
      <c r="CF27" s="681"/>
      <c r="CG27" s="681"/>
      <c r="CH27" s="681"/>
      <c r="CI27" s="681"/>
      <c r="CJ27" s="681"/>
      <c r="CK27" s="681"/>
      <c r="CL27" s="681"/>
      <c r="CM27" s="681"/>
      <c r="CN27" s="681"/>
      <c r="CO27" s="681"/>
      <c r="CP27" s="681"/>
      <c r="CQ27" s="682"/>
      <c r="CR27" s="665">
        <v>51366238</v>
      </c>
      <c r="CS27" s="690"/>
      <c r="CT27" s="690"/>
      <c r="CU27" s="690"/>
      <c r="CV27" s="690"/>
      <c r="CW27" s="690"/>
      <c r="CX27" s="690"/>
      <c r="CY27" s="691"/>
      <c r="CZ27" s="670">
        <v>32.799999999999997</v>
      </c>
      <c r="DA27" s="705"/>
      <c r="DB27" s="705"/>
      <c r="DC27" s="707"/>
      <c r="DD27" s="674">
        <v>12986552</v>
      </c>
      <c r="DE27" s="690"/>
      <c r="DF27" s="690"/>
      <c r="DG27" s="690"/>
      <c r="DH27" s="690"/>
      <c r="DI27" s="690"/>
      <c r="DJ27" s="690"/>
      <c r="DK27" s="691"/>
      <c r="DL27" s="674">
        <v>12368270</v>
      </c>
      <c r="DM27" s="690"/>
      <c r="DN27" s="690"/>
      <c r="DO27" s="690"/>
      <c r="DP27" s="690"/>
      <c r="DQ27" s="690"/>
      <c r="DR27" s="690"/>
      <c r="DS27" s="690"/>
      <c r="DT27" s="690"/>
      <c r="DU27" s="690"/>
      <c r="DV27" s="691"/>
      <c r="DW27" s="670">
        <v>16.5</v>
      </c>
      <c r="DX27" s="705"/>
      <c r="DY27" s="705"/>
      <c r="DZ27" s="705"/>
      <c r="EA27" s="705"/>
      <c r="EB27" s="705"/>
      <c r="EC27" s="706"/>
    </row>
    <row r="28" spans="2:133" ht="11.25" customHeight="1" x14ac:dyDescent="0.15">
      <c r="B28" s="662" t="s">
        <v>601</v>
      </c>
      <c r="C28" s="663"/>
      <c r="D28" s="663"/>
      <c r="E28" s="663"/>
      <c r="F28" s="663"/>
      <c r="G28" s="663"/>
      <c r="H28" s="663"/>
      <c r="I28" s="663"/>
      <c r="J28" s="663"/>
      <c r="K28" s="663"/>
      <c r="L28" s="663"/>
      <c r="M28" s="663"/>
      <c r="N28" s="663"/>
      <c r="O28" s="663"/>
      <c r="P28" s="663"/>
      <c r="Q28" s="664"/>
      <c r="R28" s="665">
        <v>59552</v>
      </c>
      <c r="S28" s="666"/>
      <c r="T28" s="666"/>
      <c r="U28" s="666"/>
      <c r="V28" s="666"/>
      <c r="W28" s="666"/>
      <c r="X28" s="666"/>
      <c r="Y28" s="667"/>
      <c r="Z28" s="668">
        <v>0</v>
      </c>
      <c r="AA28" s="668"/>
      <c r="AB28" s="668"/>
      <c r="AC28" s="668"/>
      <c r="AD28" s="669">
        <v>59552</v>
      </c>
      <c r="AE28" s="669"/>
      <c r="AF28" s="669"/>
      <c r="AG28" s="669"/>
      <c r="AH28" s="669"/>
      <c r="AI28" s="669"/>
      <c r="AJ28" s="669"/>
      <c r="AK28" s="669"/>
      <c r="AL28" s="670">
        <v>0.1</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602</v>
      </c>
      <c r="CE28" s="681"/>
      <c r="CF28" s="681"/>
      <c r="CG28" s="681"/>
      <c r="CH28" s="681"/>
      <c r="CI28" s="681"/>
      <c r="CJ28" s="681"/>
      <c r="CK28" s="681"/>
      <c r="CL28" s="681"/>
      <c r="CM28" s="681"/>
      <c r="CN28" s="681"/>
      <c r="CO28" s="681"/>
      <c r="CP28" s="681"/>
      <c r="CQ28" s="682"/>
      <c r="CR28" s="665">
        <v>13386082</v>
      </c>
      <c r="CS28" s="666"/>
      <c r="CT28" s="666"/>
      <c r="CU28" s="666"/>
      <c r="CV28" s="666"/>
      <c r="CW28" s="666"/>
      <c r="CX28" s="666"/>
      <c r="CY28" s="667"/>
      <c r="CZ28" s="670">
        <v>8.5</v>
      </c>
      <c r="DA28" s="705"/>
      <c r="DB28" s="705"/>
      <c r="DC28" s="707"/>
      <c r="DD28" s="674">
        <v>12921026</v>
      </c>
      <c r="DE28" s="666"/>
      <c r="DF28" s="666"/>
      <c r="DG28" s="666"/>
      <c r="DH28" s="666"/>
      <c r="DI28" s="666"/>
      <c r="DJ28" s="666"/>
      <c r="DK28" s="667"/>
      <c r="DL28" s="674">
        <v>12921026</v>
      </c>
      <c r="DM28" s="666"/>
      <c r="DN28" s="666"/>
      <c r="DO28" s="666"/>
      <c r="DP28" s="666"/>
      <c r="DQ28" s="666"/>
      <c r="DR28" s="666"/>
      <c r="DS28" s="666"/>
      <c r="DT28" s="666"/>
      <c r="DU28" s="666"/>
      <c r="DV28" s="667"/>
      <c r="DW28" s="670">
        <v>17.2</v>
      </c>
      <c r="DX28" s="705"/>
      <c r="DY28" s="705"/>
      <c r="DZ28" s="705"/>
      <c r="EA28" s="705"/>
      <c r="EB28" s="705"/>
      <c r="EC28" s="706"/>
    </row>
    <row r="29" spans="2:133" ht="11.25" customHeight="1" x14ac:dyDescent="0.15">
      <c r="B29" s="662" t="s">
        <v>265</v>
      </c>
      <c r="C29" s="663"/>
      <c r="D29" s="663"/>
      <c r="E29" s="663"/>
      <c r="F29" s="663"/>
      <c r="G29" s="663"/>
      <c r="H29" s="663"/>
      <c r="I29" s="663"/>
      <c r="J29" s="663"/>
      <c r="K29" s="663"/>
      <c r="L29" s="663"/>
      <c r="M29" s="663"/>
      <c r="N29" s="663"/>
      <c r="O29" s="663"/>
      <c r="P29" s="663"/>
      <c r="Q29" s="664"/>
      <c r="R29" s="665">
        <v>781964</v>
      </c>
      <c r="S29" s="666"/>
      <c r="T29" s="666"/>
      <c r="U29" s="666"/>
      <c r="V29" s="666"/>
      <c r="W29" s="666"/>
      <c r="X29" s="666"/>
      <c r="Y29" s="667"/>
      <c r="Z29" s="668">
        <v>0.5</v>
      </c>
      <c r="AA29" s="668"/>
      <c r="AB29" s="668"/>
      <c r="AC29" s="668"/>
      <c r="AD29" s="669" t="s">
        <v>567</v>
      </c>
      <c r="AE29" s="669"/>
      <c r="AF29" s="669"/>
      <c r="AG29" s="669"/>
      <c r="AH29" s="669"/>
      <c r="AI29" s="669"/>
      <c r="AJ29" s="669"/>
      <c r="AK29" s="669"/>
      <c r="AL29" s="670" t="s">
        <v>567</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266</v>
      </c>
      <c r="CE29" s="715"/>
      <c r="CF29" s="680" t="s">
        <v>603</v>
      </c>
      <c r="CG29" s="681"/>
      <c r="CH29" s="681"/>
      <c r="CI29" s="681"/>
      <c r="CJ29" s="681"/>
      <c r="CK29" s="681"/>
      <c r="CL29" s="681"/>
      <c r="CM29" s="681"/>
      <c r="CN29" s="681"/>
      <c r="CO29" s="681"/>
      <c r="CP29" s="681"/>
      <c r="CQ29" s="682"/>
      <c r="CR29" s="665">
        <v>13386070</v>
      </c>
      <c r="CS29" s="690"/>
      <c r="CT29" s="690"/>
      <c r="CU29" s="690"/>
      <c r="CV29" s="690"/>
      <c r="CW29" s="690"/>
      <c r="CX29" s="690"/>
      <c r="CY29" s="691"/>
      <c r="CZ29" s="670">
        <v>8.5</v>
      </c>
      <c r="DA29" s="705"/>
      <c r="DB29" s="705"/>
      <c r="DC29" s="707"/>
      <c r="DD29" s="674">
        <v>12921014</v>
      </c>
      <c r="DE29" s="690"/>
      <c r="DF29" s="690"/>
      <c r="DG29" s="690"/>
      <c r="DH29" s="690"/>
      <c r="DI29" s="690"/>
      <c r="DJ29" s="690"/>
      <c r="DK29" s="691"/>
      <c r="DL29" s="674">
        <v>12921014</v>
      </c>
      <c r="DM29" s="690"/>
      <c r="DN29" s="690"/>
      <c r="DO29" s="690"/>
      <c r="DP29" s="690"/>
      <c r="DQ29" s="690"/>
      <c r="DR29" s="690"/>
      <c r="DS29" s="690"/>
      <c r="DT29" s="690"/>
      <c r="DU29" s="690"/>
      <c r="DV29" s="691"/>
      <c r="DW29" s="670">
        <v>17.2</v>
      </c>
      <c r="DX29" s="705"/>
      <c r="DY29" s="705"/>
      <c r="DZ29" s="705"/>
      <c r="EA29" s="705"/>
      <c r="EB29" s="705"/>
      <c r="EC29" s="706"/>
    </row>
    <row r="30" spans="2:133" ht="11.25" customHeight="1" x14ac:dyDescent="0.15">
      <c r="B30" s="662" t="s">
        <v>267</v>
      </c>
      <c r="C30" s="663"/>
      <c r="D30" s="663"/>
      <c r="E30" s="663"/>
      <c r="F30" s="663"/>
      <c r="G30" s="663"/>
      <c r="H30" s="663"/>
      <c r="I30" s="663"/>
      <c r="J30" s="663"/>
      <c r="K30" s="663"/>
      <c r="L30" s="663"/>
      <c r="M30" s="663"/>
      <c r="N30" s="663"/>
      <c r="O30" s="663"/>
      <c r="P30" s="663"/>
      <c r="Q30" s="664"/>
      <c r="R30" s="665">
        <v>1301350</v>
      </c>
      <c r="S30" s="666"/>
      <c r="T30" s="666"/>
      <c r="U30" s="666"/>
      <c r="V30" s="666"/>
      <c r="W30" s="666"/>
      <c r="X30" s="666"/>
      <c r="Y30" s="667"/>
      <c r="Z30" s="668">
        <v>0.8</v>
      </c>
      <c r="AA30" s="668"/>
      <c r="AB30" s="668"/>
      <c r="AC30" s="668"/>
      <c r="AD30" s="669">
        <v>128407</v>
      </c>
      <c r="AE30" s="669"/>
      <c r="AF30" s="669"/>
      <c r="AG30" s="669"/>
      <c r="AH30" s="669"/>
      <c r="AI30" s="669"/>
      <c r="AJ30" s="669"/>
      <c r="AK30" s="669"/>
      <c r="AL30" s="670">
        <v>0.2</v>
      </c>
      <c r="AM30" s="671"/>
      <c r="AN30" s="671"/>
      <c r="AO30" s="672"/>
      <c r="AP30" s="644" t="s">
        <v>221</v>
      </c>
      <c r="AQ30" s="645"/>
      <c r="AR30" s="645"/>
      <c r="AS30" s="645"/>
      <c r="AT30" s="645"/>
      <c r="AU30" s="645"/>
      <c r="AV30" s="645"/>
      <c r="AW30" s="645"/>
      <c r="AX30" s="645"/>
      <c r="AY30" s="645"/>
      <c r="AZ30" s="645"/>
      <c r="BA30" s="645"/>
      <c r="BB30" s="645"/>
      <c r="BC30" s="645"/>
      <c r="BD30" s="645"/>
      <c r="BE30" s="645"/>
      <c r="BF30" s="646"/>
      <c r="BG30" s="644" t="s">
        <v>268</v>
      </c>
      <c r="BH30" s="712"/>
      <c r="BI30" s="712"/>
      <c r="BJ30" s="712"/>
      <c r="BK30" s="712"/>
      <c r="BL30" s="712"/>
      <c r="BM30" s="712"/>
      <c r="BN30" s="712"/>
      <c r="BO30" s="712"/>
      <c r="BP30" s="712"/>
      <c r="BQ30" s="713"/>
      <c r="BR30" s="644" t="s">
        <v>269</v>
      </c>
      <c r="BS30" s="712"/>
      <c r="BT30" s="712"/>
      <c r="BU30" s="712"/>
      <c r="BV30" s="712"/>
      <c r="BW30" s="712"/>
      <c r="BX30" s="712"/>
      <c r="BY30" s="712"/>
      <c r="BZ30" s="712"/>
      <c r="CA30" s="712"/>
      <c r="CB30" s="713"/>
      <c r="CD30" s="716"/>
      <c r="CE30" s="717"/>
      <c r="CF30" s="680" t="s">
        <v>604</v>
      </c>
      <c r="CG30" s="681"/>
      <c r="CH30" s="681"/>
      <c r="CI30" s="681"/>
      <c r="CJ30" s="681"/>
      <c r="CK30" s="681"/>
      <c r="CL30" s="681"/>
      <c r="CM30" s="681"/>
      <c r="CN30" s="681"/>
      <c r="CO30" s="681"/>
      <c r="CP30" s="681"/>
      <c r="CQ30" s="682"/>
      <c r="CR30" s="665">
        <v>12831497</v>
      </c>
      <c r="CS30" s="666"/>
      <c r="CT30" s="666"/>
      <c r="CU30" s="666"/>
      <c r="CV30" s="666"/>
      <c r="CW30" s="666"/>
      <c r="CX30" s="666"/>
      <c r="CY30" s="667"/>
      <c r="CZ30" s="670">
        <v>8.1999999999999993</v>
      </c>
      <c r="DA30" s="705"/>
      <c r="DB30" s="705"/>
      <c r="DC30" s="707"/>
      <c r="DD30" s="674">
        <v>12403142</v>
      </c>
      <c r="DE30" s="666"/>
      <c r="DF30" s="666"/>
      <c r="DG30" s="666"/>
      <c r="DH30" s="666"/>
      <c r="DI30" s="666"/>
      <c r="DJ30" s="666"/>
      <c r="DK30" s="667"/>
      <c r="DL30" s="674">
        <v>12403142</v>
      </c>
      <c r="DM30" s="666"/>
      <c r="DN30" s="666"/>
      <c r="DO30" s="666"/>
      <c r="DP30" s="666"/>
      <c r="DQ30" s="666"/>
      <c r="DR30" s="666"/>
      <c r="DS30" s="666"/>
      <c r="DT30" s="666"/>
      <c r="DU30" s="666"/>
      <c r="DV30" s="667"/>
      <c r="DW30" s="670">
        <v>16.5</v>
      </c>
      <c r="DX30" s="705"/>
      <c r="DY30" s="705"/>
      <c r="DZ30" s="705"/>
      <c r="EA30" s="705"/>
      <c r="EB30" s="705"/>
      <c r="EC30" s="706"/>
    </row>
    <row r="31" spans="2:133" ht="11.25" customHeight="1" x14ac:dyDescent="0.15">
      <c r="B31" s="662" t="s">
        <v>270</v>
      </c>
      <c r="C31" s="663"/>
      <c r="D31" s="663"/>
      <c r="E31" s="663"/>
      <c r="F31" s="663"/>
      <c r="G31" s="663"/>
      <c r="H31" s="663"/>
      <c r="I31" s="663"/>
      <c r="J31" s="663"/>
      <c r="K31" s="663"/>
      <c r="L31" s="663"/>
      <c r="M31" s="663"/>
      <c r="N31" s="663"/>
      <c r="O31" s="663"/>
      <c r="P31" s="663"/>
      <c r="Q31" s="664"/>
      <c r="R31" s="665">
        <v>1152930</v>
      </c>
      <c r="S31" s="666"/>
      <c r="T31" s="666"/>
      <c r="U31" s="666"/>
      <c r="V31" s="666"/>
      <c r="W31" s="666"/>
      <c r="X31" s="666"/>
      <c r="Y31" s="667"/>
      <c r="Z31" s="668">
        <v>0.7</v>
      </c>
      <c r="AA31" s="668"/>
      <c r="AB31" s="668"/>
      <c r="AC31" s="668"/>
      <c r="AD31" s="669" t="s">
        <v>137</v>
      </c>
      <c r="AE31" s="669"/>
      <c r="AF31" s="669"/>
      <c r="AG31" s="669"/>
      <c r="AH31" s="669"/>
      <c r="AI31" s="669"/>
      <c r="AJ31" s="669"/>
      <c r="AK31" s="669"/>
      <c r="AL31" s="670" t="s">
        <v>567</v>
      </c>
      <c r="AM31" s="671"/>
      <c r="AN31" s="671"/>
      <c r="AO31" s="672"/>
      <c r="AP31" s="725" t="s">
        <v>271</v>
      </c>
      <c r="AQ31" s="726"/>
      <c r="AR31" s="726"/>
      <c r="AS31" s="726"/>
      <c r="AT31" s="731" t="s">
        <v>272</v>
      </c>
      <c r="AU31" s="360"/>
      <c r="AV31" s="360"/>
      <c r="AW31" s="360"/>
      <c r="AX31" s="651" t="s">
        <v>188</v>
      </c>
      <c r="AY31" s="652"/>
      <c r="AZ31" s="652"/>
      <c r="BA31" s="652"/>
      <c r="BB31" s="652"/>
      <c r="BC31" s="652"/>
      <c r="BD31" s="652"/>
      <c r="BE31" s="652"/>
      <c r="BF31" s="653"/>
      <c r="BG31" s="724">
        <v>99.2</v>
      </c>
      <c r="BH31" s="720"/>
      <c r="BI31" s="720"/>
      <c r="BJ31" s="720"/>
      <c r="BK31" s="720"/>
      <c r="BL31" s="720"/>
      <c r="BM31" s="660">
        <v>97.7</v>
      </c>
      <c r="BN31" s="720"/>
      <c r="BO31" s="720"/>
      <c r="BP31" s="720"/>
      <c r="BQ31" s="721"/>
      <c r="BR31" s="724">
        <v>98.6</v>
      </c>
      <c r="BS31" s="720"/>
      <c r="BT31" s="720"/>
      <c r="BU31" s="720"/>
      <c r="BV31" s="720"/>
      <c r="BW31" s="720"/>
      <c r="BX31" s="660">
        <v>97</v>
      </c>
      <c r="BY31" s="720"/>
      <c r="BZ31" s="720"/>
      <c r="CA31" s="720"/>
      <c r="CB31" s="721"/>
      <c r="CD31" s="716"/>
      <c r="CE31" s="717"/>
      <c r="CF31" s="680" t="s">
        <v>605</v>
      </c>
      <c r="CG31" s="681"/>
      <c r="CH31" s="681"/>
      <c r="CI31" s="681"/>
      <c r="CJ31" s="681"/>
      <c r="CK31" s="681"/>
      <c r="CL31" s="681"/>
      <c r="CM31" s="681"/>
      <c r="CN31" s="681"/>
      <c r="CO31" s="681"/>
      <c r="CP31" s="681"/>
      <c r="CQ31" s="682"/>
      <c r="CR31" s="665">
        <v>554573</v>
      </c>
      <c r="CS31" s="690"/>
      <c r="CT31" s="690"/>
      <c r="CU31" s="690"/>
      <c r="CV31" s="690"/>
      <c r="CW31" s="690"/>
      <c r="CX31" s="690"/>
      <c r="CY31" s="691"/>
      <c r="CZ31" s="670">
        <v>0.4</v>
      </c>
      <c r="DA31" s="705"/>
      <c r="DB31" s="705"/>
      <c r="DC31" s="707"/>
      <c r="DD31" s="674">
        <v>517872</v>
      </c>
      <c r="DE31" s="690"/>
      <c r="DF31" s="690"/>
      <c r="DG31" s="690"/>
      <c r="DH31" s="690"/>
      <c r="DI31" s="690"/>
      <c r="DJ31" s="690"/>
      <c r="DK31" s="691"/>
      <c r="DL31" s="674">
        <v>517872</v>
      </c>
      <c r="DM31" s="690"/>
      <c r="DN31" s="690"/>
      <c r="DO31" s="690"/>
      <c r="DP31" s="690"/>
      <c r="DQ31" s="690"/>
      <c r="DR31" s="690"/>
      <c r="DS31" s="690"/>
      <c r="DT31" s="690"/>
      <c r="DU31" s="690"/>
      <c r="DV31" s="691"/>
      <c r="DW31" s="670">
        <v>0.7</v>
      </c>
      <c r="DX31" s="705"/>
      <c r="DY31" s="705"/>
      <c r="DZ31" s="705"/>
      <c r="EA31" s="705"/>
      <c r="EB31" s="705"/>
      <c r="EC31" s="706"/>
    </row>
    <row r="32" spans="2:133" ht="11.25" customHeight="1" x14ac:dyDescent="0.15">
      <c r="B32" s="662" t="s">
        <v>273</v>
      </c>
      <c r="C32" s="663"/>
      <c r="D32" s="663"/>
      <c r="E32" s="663"/>
      <c r="F32" s="663"/>
      <c r="G32" s="663"/>
      <c r="H32" s="663"/>
      <c r="I32" s="663"/>
      <c r="J32" s="663"/>
      <c r="K32" s="663"/>
      <c r="L32" s="663"/>
      <c r="M32" s="663"/>
      <c r="N32" s="663"/>
      <c r="O32" s="663"/>
      <c r="P32" s="663"/>
      <c r="Q32" s="664"/>
      <c r="R32" s="665">
        <v>43783625</v>
      </c>
      <c r="S32" s="666"/>
      <c r="T32" s="666"/>
      <c r="U32" s="666"/>
      <c r="V32" s="666"/>
      <c r="W32" s="666"/>
      <c r="X32" s="666"/>
      <c r="Y32" s="667"/>
      <c r="Z32" s="668">
        <v>27.7</v>
      </c>
      <c r="AA32" s="668"/>
      <c r="AB32" s="668"/>
      <c r="AC32" s="668"/>
      <c r="AD32" s="669" t="s">
        <v>567</v>
      </c>
      <c r="AE32" s="669"/>
      <c r="AF32" s="669"/>
      <c r="AG32" s="669"/>
      <c r="AH32" s="669"/>
      <c r="AI32" s="669"/>
      <c r="AJ32" s="669"/>
      <c r="AK32" s="669"/>
      <c r="AL32" s="670" t="s">
        <v>567</v>
      </c>
      <c r="AM32" s="671"/>
      <c r="AN32" s="671"/>
      <c r="AO32" s="672"/>
      <c r="AP32" s="727"/>
      <c r="AQ32" s="728"/>
      <c r="AR32" s="728"/>
      <c r="AS32" s="728"/>
      <c r="AT32" s="732"/>
      <c r="AU32" s="361" t="s">
        <v>606</v>
      </c>
      <c r="AV32" s="361"/>
      <c r="AW32" s="361"/>
      <c r="AX32" s="662" t="s">
        <v>274</v>
      </c>
      <c r="AY32" s="663"/>
      <c r="AZ32" s="663"/>
      <c r="BA32" s="663"/>
      <c r="BB32" s="663"/>
      <c r="BC32" s="663"/>
      <c r="BD32" s="663"/>
      <c r="BE32" s="663"/>
      <c r="BF32" s="664"/>
      <c r="BG32" s="734">
        <v>99.1</v>
      </c>
      <c r="BH32" s="690"/>
      <c r="BI32" s="690"/>
      <c r="BJ32" s="690"/>
      <c r="BK32" s="690"/>
      <c r="BL32" s="690"/>
      <c r="BM32" s="671">
        <v>97.6</v>
      </c>
      <c r="BN32" s="722"/>
      <c r="BO32" s="722"/>
      <c r="BP32" s="722"/>
      <c r="BQ32" s="723"/>
      <c r="BR32" s="734">
        <v>99.1</v>
      </c>
      <c r="BS32" s="690"/>
      <c r="BT32" s="690"/>
      <c r="BU32" s="690"/>
      <c r="BV32" s="690"/>
      <c r="BW32" s="690"/>
      <c r="BX32" s="671">
        <v>97.7</v>
      </c>
      <c r="BY32" s="722"/>
      <c r="BZ32" s="722"/>
      <c r="CA32" s="722"/>
      <c r="CB32" s="723"/>
      <c r="CD32" s="718"/>
      <c r="CE32" s="719"/>
      <c r="CF32" s="680" t="s">
        <v>607</v>
      </c>
      <c r="CG32" s="681"/>
      <c r="CH32" s="681"/>
      <c r="CI32" s="681"/>
      <c r="CJ32" s="681"/>
      <c r="CK32" s="681"/>
      <c r="CL32" s="681"/>
      <c r="CM32" s="681"/>
      <c r="CN32" s="681"/>
      <c r="CO32" s="681"/>
      <c r="CP32" s="681"/>
      <c r="CQ32" s="682"/>
      <c r="CR32" s="665">
        <v>12</v>
      </c>
      <c r="CS32" s="666"/>
      <c r="CT32" s="666"/>
      <c r="CU32" s="666"/>
      <c r="CV32" s="666"/>
      <c r="CW32" s="666"/>
      <c r="CX32" s="666"/>
      <c r="CY32" s="667"/>
      <c r="CZ32" s="670">
        <v>0</v>
      </c>
      <c r="DA32" s="705"/>
      <c r="DB32" s="705"/>
      <c r="DC32" s="707"/>
      <c r="DD32" s="674">
        <v>12</v>
      </c>
      <c r="DE32" s="666"/>
      <c r="DF32" s="666"/>
      <c r="DG32" s="666"/>
      <c r="DH32" s="666"/>
      <c r="DI32" s="666"/>
      <c r="DJ32" s="666"/>
      <c r="DK32" s="667"/>
      <c r="DL32" s="674">
        <v>12</v>
      </c>
      <c r="DM32" s="666"/>
      <c r="DN32" s="666"/>
      <c r="DO32" s="666"/>
      <c r="DP32" s="666"/>
      <c r="DQ32" s="666"/>
      <c r="DR32" s="666"/>
      <c r="DS32" s="666"/>
      <c r="DT32" s="666"/>
      <c r="DU32" s="666"/>
      <c r="DV32" s="667"/>
      <c r="DW32" s="670">
        <v>0</v>
      </c>
      <c r="DX32" s="705"/>
      <c r="DY32" s="705"/>
      <c r="DZ32" s="705"/>
      <c r="EA32" s="705"/>
      <c r="EB32" s="705"/>
      <c r="EC32" s="706"/>
    </row>
    <row r="33" spans="2:133" ht="11.25" customHeight="1" x14ac:dyDescent="0.15">
      <c r="B33" s="701" t="s">
        <v>275</v>
      </c>
      <c r="C33" s="702"/>
      <c r="D33" s="702"/>
      <c r="E33" s="702"/>
      <c r="F33" s="702"/>
      <c r="G33" s="702"/>
      <c r="H33" s="702"/>
      <c r="I33" s="702"/>
      <c r="J33" s="702"/>
      <c r="K33" s="702"/>
      <c r="L33" s="702"/>
      <c r="M33" s="702"/>
      <c r="N33" s="702"/>
      <c r="O33" s="702"/>
      <c r="P33" s="702"/>
      <c r="Q33" s="703"/>
      <c r="R33" s="665">
        <v>110511</v>
      </c>
      <c r="S33" s="666"/>
      <c r="T33" s="666"/>
      <c r="U33" s="666"/>
      <c r="V33" s="666"/>
      <c r="W33" s="666"/>
      <c r="X33" s="666"/>
      <c r="Y33" s="667"/>
      <c r="Z33" s="668">
        <v>0.1</v>
      </c>
      <c r="AA33" s="668"/>
      <c r="AB33" s="668"/>
      <c r="AC33" s="668"/>
      <c r="AD33" s="669">
        <v>110511</v>
      </c>
      <c r="AE33" s="669"/>
      <c r="AF33" s="669"/>
      <c r="AG33" s="669"/>
      <c r="AH33" s="669"/>
      <c r="AI33" s="669"/>
      <c r="AJ33" s="669"/>
      <c r="AK33" s="669"/>
      <c r="AL33" s="670">
        <v>0.2</v>
      </c>
      <c r="AM33" s="671"/>
      <c r="AN33" s="671"/>
      <c r="AO33" s="672"/>
      <c r="AP33" s="729"/>
      <c r="AQ33" s="730"/>
      <c r="AR33" s="730"/>
      <c r="AS33" s="730"/>
      <c r="AT33" s="733"/>
      <c r="AU33" s="362"/>
      <c r="AV33" s="362"/>
      <c r="AW33" s="362"/>
      <c r="AX33" s="709" t="s">
        <v>276</v>
      </c>
      <c r="AY33" s="710"/>
      <c r="AZ33" s="710"/>
      <c r="BA33" s="710"/>
      <c r="BB33" s="710"/>
      <c r="BC33" s="710"/>
      <c r="BD33" s="710"/>
      <c r="BE33" s="710"/>
      <c r="BF33" s="711"/>
      <c r="BG33" s="735">
        <v>99.3</v>
      </c>
      <c r="BH33" s="736"/>
      <c r="BI33" s="736"/>
      <c r="BJ33" s="736"/>
      <c r="BK33" s="736"/>
      <c r="BL33" s="736"/>
      <c r="BM33" s="737">
        <v>97.5</v>
      </c>
      <c r="BN33" s="736"/>
      <c r="BO33" s="736"/>
      <c r="BP33" s="736"/>
      <c r="BQ33" s="738"/>
      <c r="BR33" s="735">
        <v>98</v>
      </c>
      <c r="BS33" s="736"/>
      <c r="BT33" s="736"/>
      <c r="BU33" s="736"/>
      <c r="BV33" s="736"/>
      <c r="BW33" s="736"/>
      <c r="BX33" s="737">
        <v>96.1</v>
      </c>
      <c r="BY33" s="736"/>
      <c r="BZ33" s="736"/>
      <c r="CA33" s="736"/>
      <c r="CB33" s="738"/>
      <c r="CD33" s="680" t="s">
        <v>277</v>
      </c>
      <c r="CE33" s="681"/>
      <c r="CF33" s="681"/>
      <c r="CG33" s="681"/>
      <c r="CH33" s="681"/>
      <c r="CI33" s="681"/>
      <c r="CJ33" s="681"/>
      <c r="CK33" s="681"/>
      <c r="CL33" s="681"/>
      <c r="CM33" s="681"/>
      <c r="CN33" s="681"/>
      <c r="CO33" s="681"/>
      <c r="CP33" s="681"/>
      <c r="CQ33" s="682"/>
      <c r="CR33" s="665">
        <v>63912136</v>
      </c>
      <c r="CS33" s="690"/>
      <c r="CT33" s="690"/>
      <c r="CU33" s="690"/>
      <c r="CV33" s="690"/>
      <c r="CW33" s="690"/>
      <c r="CX33" s="690"/>
      <c r="CY33" s="691"/>
      <c r="CZ33" s="670">
        <v>40.799999999999997</v>
      </c>
      <c r="DA33" s="705"/>
      <c r="DB33" s="705"/>
      <c r="DC33" s="707"/>
      <c r="DD33" s="674">
        <v>40573499</v>
      </c>
      <c r="DE33" s="690"/>
      <c r="DF33" s="690"/>
      <c r="DG33" s="690"/>
      <c r="DH33" s="690"/>
      <c r="DI33" s="690"/>
      <c r="DJ33" s="690"/>
      <c r="DK33" s="691"/>
      <c r="DL33" s="674">
        <v>29305869</v>
      </c>
      <c r="DM33" s="690"/>
      <c r="DN33" s="690"/>
      <c r="DO33" s="690"/>
      <c r="DP33" s="690"/>
      <c r="DQ33" s="690"/>
      <c r="DR33" s="690"/>
      <c r="DS33" s="690"/>
      <c r="DT33" s="690"/>
      <c r="DU33" s="690"/>
      <c r="DV33" s="691"/>
      <c r="DW33" s="670">
        <v>39</v>
      </c>
      <c r="DX33" s="705"/>
      <c r="DY33" s="705"/>
      <c r="DZ33" s="705"/>
      <c r="EA33" s="705"/>
      <c r="EB33" s="705"/>
      <c r="EC33" s="706"/>
    </row>
    <row r="34" spans="2:133" ht="11.25" customHeight="1" x14ac:dyDescent="0.15">
      <c r="B34" s="662" t="s">
        <v>278</v>
      </c>
      <c r="C34" s="663"/>
      <c r="D34" s="663"/>
      <c r="E34" s="663"/>
      <c r="F34" s="663"/>
      <c r="G34" s="663"/>
      <c r="H34" s="663"/>
      <c r="I34" s="663"/>
      <c r="J34" s="663"/>
      <c r="K34" s="663"/>
      <c r="L34" s="663"/>
      <c r="M34" s="663"/>
      <c r="N34" s="663"/>
      <c r="O34" s="663"/>
      <c r="P34" s="663"/>
      <c r="Q34" s="664"/>
      <c r="R34" s="665">
        <v>12107565</v>
      </c>
      <c r="S34" s="666"/>
      <c r="T34" s="666"/>
      <c r="U34" s="666"/>
      <c r="V34" s="666"/>
      <c r="W34" s="666"/>
      <c r="X34" s="666"/>
      <c r="Y34" s="667"/>
      <c r="Z34" s="668">
        <v>7.7</v>
      </c>
      <c r="AA34" s="668"/>
      <c r="AB34" s="668"/>
      <c r="AC34" s="668"/>
      <c r="AD34" s="669" t="s">
        <v>567</v>
      </c>
      <c r="AE34" s="669"/>
      <c r="AF34" s="669"/>
      <c r="AG34" s="669"/>
      <c r="AH34" s="669"/>
      <c r="AI34" s="669"/>
      <c r="AJ34" s="669"/>
      <c r="AK34" s="669"/>
      <c r="AL34" s="670" t="s">
        <v>567</v>
      </c>
      <c r="AM34" s="671"/>
      <c r="AN34" s="671"/>
      <c r="AO34" s="672"/>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608</v>
      </c>
      <c r="CE34" s="681"/>
      <c r="CF34" s="681"/>
      <c r="CG34" s="681"/>
      <c r="CH34" s="681"/>
      <c r="CI34" s="681"/>
      <c r="CJ34" s="681"/>
      <c r="CK34" s="681"/>
      <c r="CL34" s="681"/>
      <c r="CM34" s="681"/>
      <c r="CN34" s="681"/>
      <c r="CO34" s="681"/>
      <c r="CP34" s="681"/>
      <c r="CQ34" s="682"/>
      <c r="CR34" s="665">
        <v>22729856</v>
      </c>
      <c r="CS34" s="666"/>
      <c r="CT34" s="666"/>
      <c r="CU34" s="666"/>
      <c r="CV34" s="666"/>
      <c r="CW34" s="666"/>
      <c r="CX34" s="666"/>
      <c r="CY34" s="667"/>
      <c r="CZ34" s="670">
        <v>14.5</v>
      </c>
      <c r="DA34" s="705"/>
      <c r="DB34" s="705"/>
      <c r="DC34" s="707"/>
      <c r="DD34" s="674">
        <v>15234366</v>
      </c>
      <c r="DE34" s="666"/>
      <c r="DF34" s="666"/>
      <c r="DG34" s="666"/>
      <c r="DH34" s="666"/>
      <c r="DI34" s="666"/>
      <c r="DJ34" s="666"/>
      <c r="DK34" s="667"/>
      <c r="DL34" s="674">
        <v>11419400</v>
      </c>
      <c r="DM34" s="666"/>
      <c r="DN34" s="666"/>
      <c r="DO34" s="666"/>
      <c r="DP34" s="666"/>
      <c r="DQ34" s="666"/>
      <c r="DR34" s="666"/>
      <c r="DS34" s="666"/>
      <c r="DT34" s="666"/>
      <c r="DU34" s="666"/>
      <c r="DV34" s="667"/>
      <c r="DW34" s="670">
        <v>15.2</v>
      </c>
      <c r="DX34" s="705"/>
      <c r="DY34" s="705"/>
      <c r="DZ34" s="705"/>
      <c r="EA34" s="705"/>
      <c r="EB34" s="705"/>
      <c r="EC34" s="706"/>
    </row>
    <row r="35" spans="2:133" ht="11.25" customHeight="1" x14ac:dyDescent="0.15">
      <c r="B35" s="662" t="s">
        <v>279</v>
      </c>
      <c r="C35" s="663"/>
      <c r="D35" s="663"/>
      <c r="E35" s="663"/>
      <c r="F35" s="663"/>
      <c r="G35" s="663"/>
      <c r="H35" s="663"/>
      <c r="I35" s="663"/>
      <c r="J35" s="663"/>
      <c r="K35" s="663"/>
      <c r="L35" s="663"/>
      <c r="M35" s="663"/>
      <c r="N35" s="663"/>
      <c r="O35" s="663"/>
      <c r="P35" s="663"/>
      <c r="Q35" s="664"/>
      <c r="R35" s="665">
        <v>662248</v>
      </c>
      <c r="S35" s="666"/>
      <c r="T35" s="666"/>
      <c r="U35" s="666"/>
      <c r="V35" s="666"/>
      <c r="W35" s="666"/>
      <c r="X35" s="666"/>
      <c r="Y35" s="667"/>
      <c r="Z35" s="668">
        <v>0.4</v>
      </c>
      <c r="AA35" s="668"/>
      <c r="AB35" s="668"/>
      <c r="AC35" s="668"/>
      <c r="AD35" s="669">
        <v>34017</v>
      </c>
      <c r="AE35" s="669"/>
      <c r="AF35" s="669"/>
      <c r="AG35" s="669"/>
      <c r="AH35" s="669"/>
      <c r="AI35" s="669"/>
      <c r="AJ35" s="669"/>
      <c r="AK35" s="669"/>
      <c r="AL35" s="670">
        <v>0</v>
      </c>
      <c r="AM35" s="671"/>
      <c r="AN35" s="671"/>
      <c r="AO35" s="672"/>
      <c r="AP35" s="218"/>
      <c r="AQ35" s="644" t="s">
        <v>280</v>
      </c>
      <c r="AR35" s="645"/>
      <c r="AS35" s="645"/>
      <c r="AT35" s="645"/>
      <c r="AU35" s="645"/>
      <c r="AV35" s="645"/>
      <c r="AW35" s="645"/>
      <c r="AX35" s="645"/>
      <c r="AY35" s="645"/>
      <c r="AZ35" s="645"/>
      <c r="BA35" s="645"/>
      <c r="BB35" s="645"/>
      <c r="BC35" s="645"/>
      <c r="BD35" s="645"/>
      <c r="BE35" s="645"/>
      <c r="BF35" s="646"/>
      <c r="BG35" s="644" t="s">
        <v>281</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609</v>
      </c>
      <c r="CE35" s="681"/>
      <c r="CF35" s="681"/>
      <c r="CG35" s="681"/>
      <c r="CH35" s="681"/>
      <c r="CI35" s="681"/>
      <c r="CJ35" s="681"/>
      <c r="CK35" s="681"/>
      <c r="CL35" s="681"/>
      <c r="CM35" s="681"/>
      <c r="CN35" s="681"/>
      <c r="CO35" s="681"/>
      <c r="CP35" s="681"/>
      <c r="CQ35" s="682"/>
      <c r="CR35" s="665">
        <v>1505793</v>
      </c>
      <c r="CS35" s="690"/>
      <c r="CT35" s="690"/>
      <c r="CU35" s="690"/>
      <c r="CV35" s="690"/>
      <c r="CW35" s="690"/>
      <c r="CX35" s="690"/>
      <c r="CY35" s="691"/>
      <c r="CZ35" s="670">
        <v>1</v>
      </c>
      <c r="DA35" s="705"/>
      <c r="DB35" s="705"/>
      <c r="DC35" s="707"/>
      <c r="DD35" s="674">
        <v>846269</v>
      </c>
      <c r="DE35" s="690"/>
      <c r="DF35" s="690"/>
      <c r="DG35" s="690"/>
      <c r="DH35" s="690"/>
      <c r="DI35" s="690"/>
      <c r="DJ35" s="690"/>
      <c r="DK35" s="691"/>
      <c r="DL35" s="674">
        <v>826252</v>
      </c>
      <c r="DM35" s="690"/>
      <c r="DN35" s="690"/>
      <c r="DO35" s="690"/>
      <c r="DP35" s="690"/>
      <c r="DQ35" s="690"/>
      <c r="DR35" s="690"/>
      <c r="DS35" s="690"/>
      <c r="DT35" s="690"/>
      <c r="DU35" s="690"/>
      <c r="DV35" s="691"/>
      <c r="DW35" s="670">
        <v>1.1000000000000001</v>
      </c>
      <c r="DX35" s="705"/>
      <c r="DY35" s="705"/>
      <c r="DZ35" s="705"/>
      <c r="EA35" s="705"/>
      <c r="EB35" s="705"/>
      <c r="EC35" s="706"/>
    </row>
    <row r="36" spans="2:133" ht="11.25" customHeight="1" x14ac:dyDescent="0.15">
      <c r="B36" s="662" t="s">
        <v>282</v>
      </c>
      <c r="C36" s="663"/>
      <c r="D36" s="663"/>
      <c r="E36" s="663"/>
      <c r="F36" s="663"/>
      <c r="G36" s="663"/>
      <c r="H36" s="663"/>
      <c r="I36" s="663"/>
      <c r="J36" s="663"/>
      <c r="K36" s="663"/>
      <c r="L36" s="663"/>
      <c r="M36" s="663"/>
      <c r="N36" s="663"/>
      <c r="O36" s="663"/>
      <c r="P36" s="663"/>
      <c r="Q36" s="664"/>
      <c r="R36" s="665">
        <v>2818308</v>
      </c>
      <c r="S36" s="666"/>
      <c r="T36" s="666"/>
      <c r="U36" s="666"/>
      <c r="V36" s="666"/>
      <c r="W36" s="666"/>
      <c r="X36" s="666"/>
      <c r="Y36" s="667"/>
      <c r="Z36" s="668">
        <v>1.8</v>
      </c>
      <c r="AA36" s="668"/>
      <c r="AB36" s="668"/>
      <c r="AC36" s="668"/>
      <c r="AD36" s="669" t="s">
        <v>572</v>
      </c>
      <c r="AE36" s="669"/>
      <c r="AF36" s="669"/>
      <c r="AG36" s="669"/>
      <c r="AH36" s="669"/>
      <c r="AI36" s="669"/>
      <c r="AJ36" s="669"/>
      <c r="AK36" s="669"/>
      <c r="AL36" s="670" t="s">
        <v>567</v>
      </c>
      <c r="AM36" s="671"/>
      <c r="AN36" s="671"/>
      <c r="AO36" s="672"/>
      <c r="AP36" s="218"/>
      <c r="AQ36" s="739" t="s">
        <v>610</v>
      </c>
      <c r="AR36" s="740"/>
      <c r="AS36" s="740"/>
      <c r="AT36" s="740"/>
      <c r="AU36" s="740"/>
      <c r="AV36" s="740"/>
      <c r="AW36" s="740"/>
      <c r="AX36" s="740"/>
      <c r="AY36" s="741"/>
      <c r="AZ36" s="654">
        <v>14057477</v>
      </c>
      <c r="BA36" s="655"/>
      <c r="BB36" s="655"/>
      <c r="BC36" s="655"/>
      <c r="BD36" s="655"/>
      <c r="BE36" s="655"/>
      <c r="BF36" s="742"/>
      <c r="BG36" s="676" t="s">
        <v>283</v>
      </c>
      <c r="BH36" s="677"/>
      <c r="BI36" s="677"/>
      <c r="BJ36" s="677"/>
      <c r="BK36" s="677"/>
      <c r="BL36" s="677"/>
      <c r="BM36" s="677"/>
      <c r="BN36" s="677"/>
      <c r="BO36" s="677"/>
      <c r="BP36" s="677"/>
      <c r="BQ36" s="677"/>
      <c r="BR36" s="677"/>
      <c r="BS36" s="677"/>
      <c r="BT36" s="677"/>
      <c r="BU36" s="678"/>
      <c r="BV36" s="654">
        <v>1390766</v>
      </c>
      <c r="BW36" s="655"/>
      <c r="BX36" s="655"/>
      <c r="BY36" s="655"/>
      <c r="BZ36" s="655"/>
      <c r="CA36" s="655"/>
      <c r="CB36" s="742"/>
      <c r="CD36" s="680" t="s">
        <v>284</v>
      </c>
      <c r="CE36" s="681"/>
      <c r="CF36" s="681"/>
      <c r="CG36" s="681"/>
      <c r="CH36" s="681"/>
      <c r="CI36" s="681"/>
      <c r="CJ36" s="681"/>
      <c r="CK36" s="681"/>
      <c r="CL36" s="681"/>
      <c r="CM36" s="681"/>
      <c r="CN36" s="681"/>
      <c r="CO36" s="681"/>
      <c r="CP36" s="681"/>
      <c r="CQ36" s="682"/>
      <c r="CR36" s="665">
        <v>15214849</v>
      </c>
      <c r="CS36" s="666"/>
      <c r="CT36" s="666"/>
      <c r="CU36" s="666"/>
      <c r="CV36" s="666"/>
      <c r="CW36" s="666"/>
      <c r="CX36" s="666"/>
      <c r="CY36" s="667"/>
      <c r="CZ36" s="670">
        <v>9.6999999999999993</v>
      </c>
      <c r="DA36" s="705"/>
      <c r="DB36" s="705"/>
      <c r="DC36" s="707"/>
      <c r="DD36" s="674">
        <v>12747158</v>
      </c>
      <c r="DE36" s="666"/>
      <c r="DF36" s="666"/>
      <c r="DG36" s="666"/>
      <c r="DH36" s="666"/>
      <c r="DI36" s="666"/>
      <c r="DJ36" s="666"/>
      <c r="DK36" s="667"/>
      <c r="DL36" s="674">
        <v>8016918</v>
      </c>
      <c r="DM36" s="666"/>
      <c r="DN36" s="666"/>
      <c r="DO36" s="666"/>
      <c r="DP36" s="666"/>
      <c r="DQ36" s="666"/>
      <c r="DR36" s="666"/>
      <c r="DS36" s="666"/>
      <c r="DT36" s="666"/>
      <c r="DU36" s="666"/>
      <c r="DV36" s="667"/>
      <c r="DW36" s="670">
        <v>10.7</v>
      </c>
      <c r="DX36" s="705"/>
      <c r="DY36" s="705"/>
      <c r="DZ36" s="705"/>
      <c r="EA36" s="705"/>
      <c r="EB36" s="705"/>
      <c r="EC36" s="706"/>
    </row>
    <row r="37" spans="2:133" ht="11.25" customHeight="1" x14ac:dyDescent="0.15">
      <c r="B37" s="662" t="s">
        <v>285</v>
      </c>
      <c r="C37" s="663"/>
      <c r="D37" s="663"/>
      <c r="E37" s="663"/>
      <c r="F37" s="663"/>
      <c r="G37" s="663"/>
      <c r="H37" s="663"/>
      <c r="I37" s="663"/>
      <c r="J37" s="663"/>
      <c r="K37" s="663"/>
      <c r="L37" s="663"/>
      <c r="M37" s="663"/>
      <c r="N37" s="663"/>
      <c r="O37" s="663"/>
      <c r="P37" s="663"/>
      <c r="Q37" s="664"/>
      <c r="R37" s="665">
        <v>3055422</v>
      </c>
      <c r="S37" s="666"/>
      <c r="T37" s="666"/>
      <c r="U37" s="666"/>
      <c r="V37" s="666"/>
      <c r="W37" s="666"/>
      <c r="X37" s="666"/>
      <c r="Y37" s="667"/>
      <c r="Z37" s="668">
        <v>1.9</v>
      </c>
      <c r="AA37" s="668"/>
      <c r="AB37" s="668"/>
      <c r="AC37" s="668"/>
      <c r="AD37" s="669" t="s">
        <v>567</v>
      </c>
      <c r="AE37" s="669"/>
      <c r="AF37" s="669"/>
      <c r="AG37" s="669"/>
      <c r="AH37" s="669"/>
      <c r="AI37" s="669"/>
      <c r="AJ37" s="669"/>
      <c r="AK37" s="669"/>
      <c r="AL37" s="670" t="s">
        <v>137</v>
      </c>
      <c r="AM37" s="671"/>
      <c r="AN37" s="671"/>
      <c r="AO37" s="672"/>
      <c r="AQ37" s="743" t="s">
        <v>611</v>
      </c>
      <c r="AR37" s="744"/>
      <c r="AS37" s="744"/>
      <c r="AT37" s="744"/>
      <c r="AU37" s="744"/>
      <c r="AV37" s="744"/>
      <c r="AW37" s="744"/>
      <c r="AX37" s="744"/>
      <c r="AY37" s="745"/>
      <c r="AZ37" s="665">
        <v>1826000</v>
      </c>
      <c r="BA37" s="666"/>
      <c r="BB37" s="666"/>
      <c r="BC37" s="666"/>
      <c r="BD37" s="690"/>
      <c r="BE37" s="690"/>
      <c r="BF37" s="723"/>
      <c r="BG37" s="680" t="s">
        <v>286</v>
      </c>
      <c r="BH37" s="681"/>
      <c r="BI37" s="681"/>
      <c r="BJ37" s="681"/>
      <c r="BK37" s="681"/>
      <c r="BL37" s="681"/>
      <c r="BM37" s="681"/>
      <c r="BN37" s="681"/>
      <c r="BO37" s="681"/>
      <c r="BP37" s="681"/>
      <c r="BQ37" s="681"/>
      <c r="BR37" s="681"/>
      <c r="BS37" s="681"/>
      <c r="BT37" s="681"/>
      <c r="BU37" s="682"/>
      <c r="BV37" s="665">
        <v>903709</v>
      </c>
      <c r="BW37" s="666"/>
      <c r="BX37" s="666"/>
      <c r="BY37" s="666"/>
      <c r="BZ37" s="666"/>
      <c r="CA37" s="666"/>
      <c r="CB37" s="675"/>
      <c r="CD37" s="680" t="s">
        <v>612</v>
      </c>
      <c r="CE37" s="681"/>
      <c r="CF37" s="681"/>
      <c r="CG37" s="681"/>
      <c r="CH37" s="681"/>
      <c r="CI37" s="681"/>
      <c r="CJ37" s="681"/>
      <c r="CK37" s="681"/>
      <c r="CL37" s="681"/>
      <c r="CM37" s="681"/>
      <c r="CN37" s="681"/>
      <c r="CO37" s="681"/>
      <c r="CP37" s="681"/>
      <c r="CQ37" s="682"/>
      <c r="CR37" s="665">
        <v>3611115</v>
      </c>
      <c r="CS37" s="690"/>
      <c r="CT37" s="690"/>
      <c r="CU37" s="690"/>
      <c r="CV37" s="690"/>
      <c r="CW37" s="690"/>
      <c r="CX37" s="690"/>
      <c r="CY37" s="691"/>
      <c r="CZ37" s="670">
        <v>2.2999999999999998</v>
      </c>
      <c r="DA37" s="705"/>
      <c r="DB37" s="705"/>
      <c r="DC37" s="707"/>
      <c r="DD37" s="674">
        <v>3570432</v>
      </c>
      <c r="DE37" s="690"/>
      <c r="DF37" s="690"/>
      <c r="DG37" s="690"/>
      <c r="DH37" s="690"/>
      <c r="DI37" s="690"/>
      <c r="DJ37" s="690"/>
      <c r="DK37" s="691"/>
      <c r="DL37" s="674">
        <v>3255149</v>
      </c>
      <c r="DM37" s="690"/>
      <c r="DN37" s="690"/>
      <c r="DO37" s="690"/>
      <c r="DP37" s="690"/>
      <c r="DQ37" s="690"/>
      <c r="DR37" s="690"/>
      <c r="DS37" s="690"/>
      <c r="DT37" s="690"/>
      <c r="DU37" s="690"/>
      <c r="DV37" s="691"/>
      <c r="DW37" s="670">
        <v>4.3</v>
      </c>
      <c r="DX37" s="705"/>
      <c r="DY37" s="705"/>
      <c r="DZ37" s="705"/>
      <c r="EA37" s="705"/>
      <c r="EB37" s="705"/>
      <c r="EC37" s="706"/>
    </row>
    <row r="38" spans="2:133" ht="11.25" customHeight="1" x14ac:dyDescent="0.15">
      <c r="B38" s="662" t="s">
        <v>287</v>
      </c>
      <c r="C38" s="663"/>
      <c r="D38" s="663"/>
      <c r="E38" s="663"/>
      <c r="F38" s="663"/>
      <c r="G38" s="663"/>
      <c r="H38" s="663"/>
      <c r="I38" s="663"/>
      <c r="J38" s="663"/>
      <c r="K38" s="663"/>
      <c r="L38" s="663"/>
      <c r="M38" s="663"/>
      <c r="N38" s="663"/>
      <c r="O38" s="663"/>
      <c r="P38" s="663"/>
      <c r="Q38" s="664"/>
      <c r="R38" s="665">
        <v>1580441</v>
      </c>
      <c r="S38" s="666"/>
      <c r="T38" s="666"/>
      <c r="U38" s="666"/>
      <c r="V38" s="666"/>
      <c r="W38" s="666"/>
      <c r="X38" s="666"/>
      <c r="Y38" s="667"/>
      <c r="Z38" s="668">
        <v>1</v>
      </c>
      <c r="AA38" s="668"/>
      <c r="AB38" s="668"/>
      <c r="AC38" s="668"/>
      <c r="AD38" s="669" t="s">
        <v>137</v>
      </c>
      <c r="AE38" s="669"/>
      <c r="AF38" s="669"/>
      <c r="AG38" s="669"/>
      <c r="AH38" s="669"/>
      <c r="AI38" s="669"/>
      <c r="AJ38" s="669"/>
      <c r="AK38" s="669"/>
      <c r="AL38" s="670" t="s">
        <v>137</v>
      </c>
      <c r="AM38" s="671"/>
      <c r="AN38" s="671"/>
      <c r="AO38" s="672"/>
      <c r="AQ38" s="743" t="s">
        <v>613</v>
      </c>
      <c r="AR38" s="744"/>
      <c r="AS38" s="744"/>
      <c r="AT38" s="744"/>
      <c r="AU38" s="744"/>
      <c r="AV38" s="744"/>
      <c r="AW38" s="744"/>
      <c r="AX38" s="744"/>
      <c r="AY38" s="745"/>
      <c r="AZ38" s="665">
        <v>250006</v>
      </c>
      <c r="BA38" s="666"/>
      <c r="BB38" s="666"/>
      <c r="BC38" s="666"/>
      <c r="BD38" s="690"/>
      <c r="BE38" s="690"/>
      <c r="BF38" s="723"/>
      <c r="BG38" s="680" t="s">
        <v>288</v>
      </c>
      <c r="BH38" s="681"/>
      <c r="BI38" s="681"/>
      <c r="BJ38" s="681"/>
      <c r="BK38" s="681"/>
      <c r="BL38" s="681"/>
      <c r="BM38" s="681"/>
      <c r="BN38" s="681"/>
      <c r="BO38" s="681"/>
      <c r="BP38" s="681"/>
      <c r="BQ38" s="681"/>
      <c r="BR38" s="681"/>
      <c r="BS38" s="681"/>
      <c r="BT38" s="681"/>
      <c r="BU38" s="682"/>
      <c r="BV38" s="665">
        <v>39613</v>
      </c>
      <c r="BW38" s="666"/>
      <c r="BX38" s="666"/>
      <c r="BY38" s="666"/>
      <c r="BZ38" s="666"/>
      <c r="CA38" s="666"/>
      <c r="CB38" s="675"/>
      <c r="CD38" s="680" t="s">
        <v>614</v>
      </c>
      <c r="CE38" s="681"/>
      <c r="CF38" s="681"/>
      <c r="CG38" s="681"/>
      <c r="CH38" s="681"/>
      <c r="CI38" s="681"/>
      <c r="CJ38" s="681"/>
      <c r="CK38" s="681"/>
      <c r="CL38" s="681"/>
      <c r="CM38" s="681"/>
      <c r="CN38" s="681"/>
      <c r="CO38" s="681"/>
      <c r="CP38" s="681"/>
      <c r="CQ38" s="682"/>
      <c r="CR38" s="665">
        <v>12240471</v>
      </c>
      <c r="CS38" s="666"/>
      <c r="CT38" s="666"/>
      <c r="CU38" s="666"/>
      <c r="CV38" s="666"/>
      <c r="CW38" s="666"/>
      <c r="CX38" s="666"/>
      <c r="CY38" s="667"/>
      <c r="CZ38" s="670">
        <v>7.8</v>
      </c>
      <c r="DA38" s="705"/>
      <c r="DB38" s="705"/>
      <c r="DC38" s="707"/>
      <c r="DD38" s="674">
        <v>9841113</v>
      </c>
      <c r="DE38" s="666"/>
      <c r="DF38" s="666"/>
      <c r="DG38" s="666"/>
      <c r="DH38" s="666"/>
      <c r="DI38" s="666"/>
      <c r="DJ38" s="666"/>
      <c r="DK38" s="667"/>
      <c r="DL38" s="674">
        <v>9043299</v>
      </c>
      <c r="DM38" s="666"/>
      <c r="DN38" s="666"/>
      <c r="DO38" s="666"/>
      <c r="DP38" s="666"/>
      <c r="DQ38" s="666"/>
      <c r="DR38" s="666"/>
      <c r="DS38" s="666"/>
      <c r="DT38" s="666"/>
      <c r="DU38" s="666"/>
      <c r="DV38" s="667"/>
      <c r="DW38" s="670">
        <v>12</v>
      </c>
      <c r="DX38" s="705"/>
      <c r="DY38" s="705"/>
      <c r="DZ38" s="705"/>
      <c r="EA38" s="705"/>
      <c r="EB38" s="705"/>
      <c r="EC38" s="706"/>
    </row>
    <row r="39" spans="2:133" ht="11.25" customHeight="1" x14ac:dyDescent="0.15">
      <c r="B39" s="662" t="s">
        <v>289</v>
      </c>
      <c r="C39" s="663"/>
      <c r="D39" s="663"/>
      <c r="E39" s="663"/>
      <c r="F39" s="663"/>
      <c r="G39" s="663"/>
      <c r="H39" s="663"/>
      <c r="I39" s="663"/>
      <c r="J39" s="663"/>
      <c r="K39" s="663"/>
      <c r="L39" s="663"/>
      <c r="M39" s="663"/>
      <c r="N39" s="663"/>
      <c r="O39" s="663"/>
      <c r="P39" s="663"/>
      <c r="Q39" s="664"/>
      <c r="R39" s="665">
        <v>7425953</v>
      </c>
      <c r="S39" s="666"/>
      <c r="T39" s="666"/>
      <c r="U39" s="666"/>
      <c r="V39" s="666"/>
      <c r="W39" s="666"/>
      <c r="X39" s="666"/>
      <c r="Y39" s="667"/>
      <c r="Z39" s="668">
        <v>4.7</v>
      </c>
      <c r="AA39" s="668"/>
      <c r="AB39" s="668"/>
      <c r="AC39" s="668"/>
      <c r="AD39" s="669">
        <v>8768</v>
      </c>
      <c r="AE39" s="669"/>
      <c r="AF39" s="669"/>
      <c r="AG39" s="669"/>
      <c r="AH39" s="669"/>
      <c r="AI39" s="669"/>
      <c r="AJ39" s="669"/>
      <c r="AK39" s="669"/>
      <c r="AL39" s="670">
        <v>0</v>
      </c>
      <c r="AM39" s="671"/>
      <c r="AN39" s="671"/>
      <c r="AO39" s="672"/>
      <c r="AQ39" s="743" t="s">
        <v>615</v>
      </c>
      <c r="AR39" s="744"/>
      <c r="AS39" s="744"/>
      <c r="AT39" s="744"/>
      <c r="AU39" s="744"/>
      <c r="AV39" s="744"/>
      <c r="AW39" s="744"/>
      <c r="AX39" s="744"/>
      <c r="AY39" s="745"/>
      <c r="AZ39" s="665">
        <v>91000</v>
      </c>
      <c r="BA39" s="666"/>
      <c r="BB39" s="666"/>
      <c r="BC39" s="666"/>
      <c r="BD39" s="690"/>
      <c r="BE39" s="690"/>
      <c r="BF39" s="723"/>
      <c r="BG39" s="680" t="s">
        <v>290</v>
      </c>
      <c r="BH39" s="681"/>
      <c r="BI39" s="681"/>
      <c r="BJ39" s="681"/>
      <c r="BK39" s="681"/>
      <c r="BL39" s="681"/>
      <c r="BM39" s="681"/>
      <c r="BN39" s="681"/>
      <c r="BO39" s="681"/>
      <c r="BP39" s="681"/>
      <c r="BQ39" s="681"/>
      <c r="BR39" s="681"/>
      <c r="BS39" s="681"/>
      <c r="BT39" s="681"/>
      <c r="BU39" s="682"/>
      <c r="BV39" s="665">
        <v>62930</v>
      </c>
      <c r="BW39" s="666"/>
      <c r="BX39" s="666"/>
      <c r="BY39" s="666"/>
      <c r="BZ39" s="666"/>
      <c r="CA39" s="666"/>
      <c r="CB39" s="675"/>
      <c r="CD39" s="680" t="s">
        <v>616</v>
      </c>
      <c r="CE39" s="681"/>
      <c r="CF39" s="681"/>
      <c r="CG39" s="681"/>
      <c r="CH39" s="681"/>
      <c r="CI39" s="681"/>
      <c r="CJ39" s="681"/>
      <c r="CK39" s="681"/>
      <c r="CL39" s="681"/>
      <c r="CM39" s="681"/>
      <c r="CN39" s="681"/>
      <c r="CO39" s="681"/>
      <c r="CP39" s="681"/>
      <c r="CQ39" s="682"/>
      <c r="CR39" s="665">
        <v>5898175</v>
      </c>
      <c r="CS39" s="690"/>
      <c r="CT39" s="690"/>
      <c r="CU39" s="690"/>
      <c r="CV39" s="690"/>
      <c r="CW39" s="690"/>
      <c r="CX39" s="690"/>
      <c r="CY39" s="691"/>
      <c r="CZ39" s="670">
        <v>3.8</v>
      </c>
      <c r="DA39" s="705"/>
      <c r="DB39" s="705"/>
      <c r="DC39" s="707"/>
      <c r="DD39" s="674">
        <v>1798277</v>
      </c>
      <c r="DE39" s="690"/>
      <c r="DF39" s="690"/>
      <c r="DG39" s="690"/>
      <c r="DH39" s="690"/>
      <c r="DI39" s="690"/>
      <c r="DJ39" s="690"/>
      <c r="DK39" s="691"/>
      <c r="DL39" s="674" t="s">
        <v>567</v>
      </c>
      <c r="DM39" s="690"/>
      <c r="DN39" s="690"/>
      <c r="DO39" s="690"/>
      <c r="DP39" s="690"/>
      <c r="DQ39" s="690"/>
      <c r="DR39" s="690"/>
      <c r="DS39" s="690"/>
      <c r="DT39" s="690"/>
      <c r="DU39" s="690"/>
      <c r="DV39" s="691"/>
      <c r="DW39" s="670" t="s">
        <v>567</v>
      </c>
      <c r="DX39" s="705"/>
      <c r="DY39" s="705"/>
      <c r="DZ39" s="705"/>
      <c r="EA39" s="705"/>
      <c r="EB39" s="705"/>
      <c r="EC39" s="706"/>
    </row>
    <row r="40" spans="2:133" ht="11.25" customHeight="1" x14ac:dyDescent="0.15">
      <c r="B40" s="662" t="s">
        <v>291</v>
      </c>
      <c r="C40" s="663"/>
      <c r="D40" s="663"/>
      <c r="E40" s="663"/>
      <c r="F40" s="663"/>
      <c r="G40" s="663"/>
      <c r="H40" s="663"/>
      <c r="I40" s="663"/>
      <c r="J40" s="663"/>
      <c r="K40" s="663"/>
      <c r="L40" s="663"/>
      <c r="M40" s="663"/>
      <c r="N40" s="663"/>
      <c r="O40" s="663"/>
      <c r="P40" s="663"/>
      <c r="Q40" s="664"/>
      <c r="R40" s="665">
        <v>8833905</v>
      </c>
      <c r="S40" s="666"/>
      <c r="T40" s="666"/>
      <c r="U40" s="666"/>
      <c r="V40" s="666"/>
      <c r="W40" s="666"/>
      <c r="X40" s="666"/>
      <c r="Y40" s="667"/>
      <c r="Z40" s="668">
        <v>5.6</v>
      </c>
      <c r="AA40" s="668"/>
      <c r="AB40" s="668"/>
      <c r="AC40" s="668"/>
      <c r="AD40" s="669" t="s">
        <v>567</v>
      </c>
      <c r="AE40" s="669"/>
      <c r="AF40" s="669"/>
      <c r="AG40" s="669"/>
      <c r="AH40" s="669"/>
      <c r="AI40" s="669"/>
      <c r="AJ40" s="669"/>
      <c r="AK40" s="669"/>
      <c r="AL40" s="670" t="s">
        <v>567</v>
      </c>
      <c r="AM40" s="671"/>
      <c r="AN40" s="671"/>
      <c r="AO40" s="672"/>
      <c r="AQ40" s="743" t="s">
        <v>617</v>
      </c>
      <c r="AR40" s="744"/>
      <c r="AS40" s="744"/>
      <c r="AT40" s="744"/>
      <c r="AU40" s="744"/>
      <c r="AV40" s="744"/>
      <c r="AW40" s="744"/>
      <c r="AX40" s="744"/>
      <c r="AY40" s="745"/>
      <c r="AZ40" s="665">
        <v>20</v>
      </c>
      <c r="BA40" s="666"/>
      <c r="BB40" s="666"/>
      <c r="BC40" s="666"/>
      <c r="BD40" s="690"/>
      <c r="BE40" s="690"/>
      <c r="BF40" s="723"/>
      <c r="BG40" s="746" t="s">
        <v>618</v>
      </c>
      <c r="BH40" s="747"/>
      <c r="BI40" s="747"/>
      <c r="BJ40" s="747"/>
      <c r="BK40" s="747"/>
      <c r="BL40" s="363"/>
      <c r="BM40" s="681" t="s">
        <v>619</v>
      </c>
      <c r="BN40" s="681"/>
      <c r="BO40" s="681"/>
      <c r="BP40" s="681"/>
      <c r="BQ40" s="681"/>
      <c r="BR40" s="681"/>
      <c r="BS40" s="681"/>
      <c r="BT40" s="681"/>
      <c r="BU40" s="682"/>
      <c r="BV40" s="665">
        <v>97</v>
      </c>
      <c r="BW40" s="666"/>
      <c r="BX40" s="666"/>
      <c r="BY40" s="666"/>
      <c r="BZ40" s="666"/>
      <c r="CA40" s="666"/>
      <c r="CB40" s="675"/>
      <c r="CD40" s="680" t="s">
        <v>620</v>
      </c>
      <c r="CE40" s="681"/>
      <c r="CF40" s="681"/>
      <c r="CG40" s="681"/>
      <c r="CH40" s="681"/>
      <c r="CI40" s="681"/>
      <c r="CJ40" s="681"/>
      <c r="CK40" s="681"/>
      <c r="CL40" s="681"/>
      <c r="CM40" s="681"/>
      <c r="CN40" s="681"/>
      <c r="CO40" s="681"/>
      <c r="CP40" s="681"/>
      <c r="CQ40" s="682"/>
      <c r="CR40" s="665">
        <v>6322992</v>
      </c>
      <c r="CS40" s="666"/>
      <c r="CT40" s="666"/>
      <c r="CU40" s="666"/>
      <c r="CV40" s="666"/>
      <c r="CW40" s="666"/>
      <c r="CX40" s="666"/>
      <c r="CY40" s="667"/>
      <c r="CZ40" s="670">
        <v>4</v>
      </c>
      <c r="DA40" s="705"/>
      <c r="DB40" s="705"/>
      <c r="DC40" s="707"/>
      <c r="DD40" s="674">
        <v>106316</v>
      </c>
      <c r="DE40" s="666"/>
      <c r="DF40" s="666"/>
      <c r="DG40" s="666"/>
      <c r="DH40" s="666"/>
      <c r="DI40" s="666"/>
      <c r="DJ40" s="666"/>
      <c r="DK40" s="667"/>
      <c r="DL40" s="674" t="s">
        <v>567</v>
      </c>
      <c r="DM40" s="666"/>
      <c r="DN40" s="666"/>
      <c r="DO40" s="666"/>
      <c r="DP40" s="666"/>
      <c r="DQ40" s="666"/>
      <c r="DR40" s="666"/>
      <c r="DS40" s="666"/>
      <c r="DT40" s="666"/>
      <c r="DU40" s="666"/>
      <c r="DV40" s="667"/>
      <c r="DW40" s="670" t="s">
        <v>567</v>
      </c>
      <c r="DX40" s="705"/>
      <c r="DY40" s="705"/>
      <c r="DZ40" s="705"/>
      <c r="EA40" s="705"/>
      <c r="EB40" s="705"/>
      <c r="EC40" s="706"/>
    </row>
    <row r="41" spans="2:133" ht="11.25" customHeight="1" x14ac:dyDescent="0.15">
      <c r="B41" s="662" t="s">
        <v>292</v>
      </c>
      <c r="C41" s="663"/>
      <c r="D41" s="663"/>
      <c r="E41" s="663"/>
      <c r="F41" s="663"/>
      <c r="G41" s="663"/>
      <c r="H41" s="663"/>
      <c r="I41" s="663"/>
      <c r="J41" s="663"/>
      <c r="K41" s="663"/>
      <c r="L41" s="663"/>
      <c r="M41" s="663"/>
      <c r="N41" s="663"/>
      <c r="O41" s="663"/>
      <c r="P41" s="663"/>
      <c r="Q41" s="664"/>
      <c r="R41" s="665" t="s">
        <v>567</v>
      </c>
      <c r="S41" s="666"/>
      <c r="T41" s="666"/>
      <c r="U41" s="666"/>
      <c r="V41" s="666"/>
      <c r="W41" s="666"/>
      <c r="X41" s="666"/>
      <c r="Y41" s="667"/>
      <c r="Z41" s="668" t="s">
        <v>567</v>
      </c>
      <c r="AA41" s="668"/>
      <c r="AB41" s="668"/>
      <c r="AC41" s="668"/>
      <c r="AD41" s="669" t="s">
        <v>137</v>
      </c>
      <c r="AE41" s="669"/>
      <c r="AF41" s="669"/>
      <c r="AG41" s="669"/>
      <c r="AH41" s="669"/>
      <c r="AI41" s="669"/>
      <c r="AJ41" s="669"/>
      <c r="AK41" s="669"/>
      <c r="AL41" s="670" t="s">
        <v>567</v>
      </c>
      <c r="AM41" s="671"/>
      <c r="AN41" s="671"/>
      <c r="AO41" s="672"/>
      <c r="AQ41" s="743" t="s">
        <v>621</v>
      </c>
      <c r="AR41" s="744"/>
      <c r="AS41" s="744"/>
      <c r="AT41" s="744"/>
      <c r="AU41" s="744"/>
      <c r="AV41" s="744"/>
      <c r="AW41" s="744"/>
      <c r="AX41" s="744"/>
      <c r="AY41" s="745"/>
      <c r="AZ41" s="665">
        <v>2956066</v>
      </c>
      <c r="BA41" s="666"/>
      <c r="BB41" s="666"/>
      <c r="BC41" s="666"/>
      <c r="BD41" s="690"/>
      <c r="BE41" s="690"/>
      <c r="BF41" s="723"/>
      <c r="BG41" s="746"/>
      <c r="BH41" s="747"/>
      <c r="BI41" s="747"/>
      <c r="BJ41" s="747"/>
      <c r="BK41" s="747"/>
      <c r="BL41" s="363"/>
      <c r="BM41" s="681" t="s">
        <v>622</v>
      </c>
      <c r="BN41" s="681"/>
      <c r="BO41" s="681"/>
      <c r="BP41" s="681"/>
      <c r="BQ41" s="681"/>
      <c r="BR41" s="681"/>
      <c r="BS41" s="681"/>
      <c r="BT41" s="681"/>
      <c r="BU41" s="682"/>
      <c r="BV41" s="665">
        <v>1</v>
      </c>
      <c r="BW41" s="666"/>
      <c r="BX41" s="666"/>
      <c r="BY41" s="666"/>
      <c r="BZ41" s="666"/>
      <c r="CA41" s="666"/>
      <c r="CB41" s="675"/>
      <c r="CD41" s="680" t="s">
        <v>623</v>
      </c>
      <c r="CE41" s="681"/>
      <c r="CF41" s="681"/>
      <c r="CG41" s="681"/>
      <c r="CH41" s="681"/>
      <c r="CI41" s="681"/>
      <c r="CJ41" s="681"/>
      <c r="CK41" s="681"/>
      <c r="CL41" s="681"/>
      <c r="CM41" s="681"/>
      <c r="CN41" s="681"/>
      <c r="CO41" s="681"/>
      <c r="CP41" s="681"/>
      <c r="CQ41" s="682"/>
      <c r="CR41" s="665" t="s">
        <v>567</v>
      </c>
      <c r="CS41" s="690"/>
      <c r="CT41" s="690"/>
      <c r="CU41" s="690"/>
      <c r="CV41" s="690"/>
      <c r="CW41" s="690"/>
      <c r="CX41" s="690"/>
      <c r="CY41" s="691"/>
      <c r="CZ41" s="670" t="s">
        <v>567</v>
      </c>
      <c r="DA41" s="705"/>
      <c r="DB41" s="705"/>
      <c r="DC41" s="707"/>
      <c r="DD41" s="674" t="s">
        <v>567</v>
      </c>
      <c r="DE41" s="690"/>
      <c r="DF41" s="690"/>
      <c r="DG41" s="690"/>
      <c r="DH41" s="690"/>
      <c r="DI41" s="690"/>
      <c r="DJ41" s="690"/>
      <c r="DK41" s="691"/>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15">
      <c r="B42" s="662" t="s">
        <v>624</v>
      </c>
      <c r="C42" s="663"/>
      <c r="D42" s="663"/>
      <c r="E42" s="663"/>
      <c r="F42" s="663"/>
      <c r="G42" s="663"/>
      <c r="H42" s="663"/>
      <c r="I42" s="663"/>
      <c r="J42" s="663"/>
      <c r="K42" s="663"/>
      <c r="L42" s="663"/>
      <c r="M42" s="663"/>
      <c r="N42" s="663"/>
      <c r="O42" s="663"/>
      <c r="P42" s="663"/>
      <c r="Q42" s="664"/>
      <c r="R42" s="665" t="s">
        <v>567</v>
      </c>
      <c r="S42" s="666"/>
      <c r="T42" s="666"/>
      <c r="U42" s="666"/>
      <c r="V42" s="666"/>
      <c r="W42" s="666"/>
      <c r="X42" s="666"/>
      <c r="Y42" s="667"/>
      <c r="Z42" s="668" t="s">
        <v>567</v>
      </c>
      <c r="AA42" s="668"/>
      <c r="AB42" s="668"/>
      <c r="AC42" s="668"/>
      <c r="AD42" s="669" t="s">
        <v>567</v>
      </c>
      <c r="AE42" s="669"/>
      <c r="AF42" s="669"/>
      <c r="AG42" s="669"/>
      <c r="AH42" s="669"/>
      <c r="AI42" s="669"/>
      <c r="AJ42" s="669"/>
      <c r="AK42" s="669"/>
      <c r="AL42" s="670" t="s">
        <v>137</v>
      </c>
      <c r="AM42" s="671"/>
      <c r="AN42" s="671"/>
      <c r="AO42" s="672"/>
      <c r="AQ42" s="750" t="s">
        <v>625</v>
      </c>
      <c r="AR42" s="751"/>
      <c r="AS42" s="751"/>
      <c r="AT42" s="751"/>
      <c r="AU42" s="751"/>
      <c r="AV42" s="751"/>
      <c r="AW42" s="751"/>
      <c r="AX42" s="751"/>
      <c r="AY42" s="752"/>
      <c r="AZ42" s="759">
        <v>8934385</v>
      </c>
      <c r="BA42" s="760"/>
      <c r="BB42" s="760"/>
      <c r="BC42" s="760"/>
      <c r="BD42" s="736"/>
      <c r="BE42" s="736"/>
      <c r="BF42" s="738"/>
      <c r="BG42" s="748"/>
      <c r="BH42" s="749"/>
      <c r="BI42" s="749"/>
      <c r="BJ42" s="749"/>
      <c r="BK42" s="749"/>
      <c r="BL42" s="364"/>
      <c r="BM42" s="693" t="s">
        <v>626</v>
      </c>
      <c r="BN42" s="693"/>
      <c r="BO42" s="693"/>
      <c r="BP42" s="693"/>
      <c r="BQ42" s="693"/>
      <c r="BR42" s="693"/>
      <c r="BS42" s="693"/>
      <c r="BT42" s="693"/>
      <c r="BU42" s="694"/>
      <c r="BV42" s="759">
        <v>360</v>
      </c>
      <c r="BW42" s="760"/>
      <c r="BX42" s="760"/>
      <c r="BY42" s="760"/>
      <c r="BZ42" s="760"/>
      <c r="CA42" s="760"/>
      <c r="CB42" s="772"/>
      <c r="CD42" s="662" t="s">
        <v>293</v>
      </c>
      <c r="CE42" s="663"/>
      <c r="CF42" s="663"/>
      <c r="CG42" s="663"/>
      <c r="CH42" s="663"/>
      <c r="CI42" s="663"/>
      <c r="CJ42" s="663"/>
      <c r="CK42" s="663"/>
      <c r="CL42" s="663"/>
      <c r="CM42" s="663"/>
      <c r="CN42" s="663"/>
      <c r="CO42" s="663"/>
      <c r="CP42" s="663"/>
      <c r="CQ42" s="664"/>
      <c r="CR42" s="665">
        <v>10875501</v>
      </c>
      <c r="CS42" s="690"/>
      <c r="CT42" s="690"/>
      <c r="CU42" s="690"/>
      <c r="CV42" s="690"/>
      <c r="CW42" s="690"/>
      <c r="CX42" s="690"/>
      <c r="CY42" s="691"/>
      <c r="CZ42" s="670">
        <v>6.9</v>
      </c>
      <c r="DA42" s="705"/>
      <c r="DB42" s="705"/>
      <c r="DC42" s="707"/>
      <c r="DD42" s="674">
        <v>2573235</v>
      </c>
      <c r="DE42" s="690"/>
      <c r="DF42" s="690"/>
      <c r="DG42" s="690"/>
      <c r="DH42" s="690"/>
      <c r="DI42" s="690"/>
      <c r="DJ42" s="690"/>
      <c r="DK42" s="691"/>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15">
      <c r="B43" s="662" t="s">
        <v>627</v>
      </c>
      <c r="C43" s="663"/>
      <c r="D43" s="663"/>
      <c r="E43" s="663"/>
      <c r="F43" s="663"/>
      <c r="G43" s="663"/>
      <c r="H43" s="663"/>
      <c r="I43" s="663"/>
      <c r="J43" s="663"/>
      <c r="K43" s="663"/>
      <c r="L43" s="663"/>
      <c r="M43" s="663"/>
      <c r="N43" s="663"/>
      <c r="O43" s="663"/>
      <c r="P43" s="663"/>
      <c r="Q43" s="664"/>
      <c r="R43" s="665">
        <v>4305805</v>
      </c>
      <c r="S43" s="666"/>
      <c r="T43" s="666"/>
      <c r="U43" s="666"/>
      <c r="V43" s="666"/>
      <c r="W43" s="666"/>
      <c r="X43" s="666"/>
      <c r="Y43" s="667"/>
      <c r="Z43" s="668">
        <v>2.7</v>
      </c>
      <c r="AA43" s="668"/>
      <c r="AB43" s="668"/>
      <c r="AC43" s="668"/>
      <c r="AD43" s="669" t="s">
        <v>567</v>
      </c>
      <c r="AE43" s="669"/>
      <c r="AF43" s="669"/>
      <c r="AG43" s="669"/>
      <c r="AH43" s="669"/>
      <c r="AI43" s="669"/>
      <c r="AJ43" s="669"/>
      <c r="AK43" s="669"/>
      <c r="AL43" s="670" t="s">
        <v>567</v>
      </c>
      <c r="AM43" s="671"/>
      <c r="AN43" s="671"/>
      <c r="AO43" s="672"/>
      <c r="BV43" s="219"/>
      <c r="BW43" s="219"/>
      <c r="BX43" s="219"/>
      <c r="BY43" s="219"/>
      <c r="BZ43" s="219"/>
      <c r="CA43" s="219"/>
      <c r="CB43" s="219"/>
      <c r="CD43" s="662" t="s">
        <v>628</v>
      </c>
      <c r="CE43" s="663"/>
      <c r="CF43" s="663"/>
      <c r="CG43" s="663"/>
      <c r="CH43" s="663"/>
      <c r="CI43" s="663"/>
      <c r="CJ43" s="663"/>
      <c r="CK43" s="663"/>
      <c r="CL43" s="663"/>
      <c r="CM43" s="663"/>
      <c r="CN43" s="663"/>
      <c r="CO43" s="663"/>
      <c r="CP43" s="663"/>
      <c r="CQ43" s="664"/>
      <c r="CR43" s="665">
        <v>226860</v>
      </c>
      <c r="CS43" s="690"/>
      <c r="CT43" s="690"/>
      <c r="CU43" s="690"/>
      <c r="CV43" s="690"/>
      <c r="CW43" s="690"/>
      <c r="CX43" s="690"/>
      <c r="CY43" s="691"/>
      <c r="CZ43" s="670">
        <v>0.1</v>
      </c>
      <c r="DA43" s="705"/>
      <c r="DB43" s="705"/>
      <c r="DC43" s="707"/>
      <c r="DD43" s="674">
        <v>226860</v>
      </c>
      <c r="DE43" s="690"/>
      <c r="DF43" s="690"/>
      <c r="DG43" s="690"/>
      <c r="DH43" s="690"/>
      <c r="DI43" s="690"/>
      <c r="DJ43" s="690"/>
      <c r="DK43" s="691"/>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15">
      <c r="B44" s="709" t="s">
        <v>629</v>
      </c>
      <c r="C44" s="710"/>
      <c r="D44" s="710"/>
      <c r="E44" s="710"/>
      <c r="F44" s="710"/>
      <c r="G44" s="710"/>
      <c r="H44" s="710"/>
      <c r="I44" s="710"/>
      <c r="J44" s="710"/>
      <c r="K44" s="710"/>
      <c r="L44" s="710"/>
      <c r="M44" s="710"/>
      <c r="N44" s="710"/>
      <c r="O44" s="710"/>
      <c r="P44" s="710"/>
      <c r="Q44" s="711"/>
      <c r="R44" s="759">
        <v>158053036</v>
      </c>
      <c r="S44" s="760"/>
      <c r="T44" s="760"/>
      <c r="U44" s="760"/>
      <c r="V44" s="760"/>
      <c r="W44" s="760"/>
      <c r="X44" s="760"/>
      <c r="Y44" s="761"/>
      <c r="Z44" s="762">
        <v>100</v>
      </c>
      <c r="AA44" s="762"/>
      <c r="AB44" s="762"/>
      <c r="AC44" s="762"/>
      <c r="AD44" s="763">
        <v>70853463</v>
      </c>
      <c r="AE44" s="763"/>
      <c r="AF44" s="763"/>
      <c r="AG44" s="763"/>
      <c r="AH44" s="763"/>
      <c r="AI44" s="763"/>
      <c r="AJ44" s="763"/>
      <c r="AK44" s="763"/>
      <c r="AL44" s="764">
        <v>100</v>
      </c>
      <c r="AM44" s="737"/>
      <c r="AN44" s="737"/>
      <c r="AO44" s="765"/>
      <c r="CD44" s="766" t="s">
        <v>266</v>
      </c>
      <c r="CE44" s="767"/>
      <c r="CF44" s="662" t="s">
        <v>630</v>
      </c>
      <c r="CG44" s="663"/>
      <c r="CH44" s="663"/>
      <c r="CI44" s="663"/>
      <c r="CJ44" s="663"/>
      <c r="CK44" s="663"/>
      <c r="CL44" s="663"/>
      <c r="CM44" s="663"/>
      <c r="CN44" s="663"/>
      <c r="CO44" s="663"/>
      <c r="CP44" s="663"/>
      <c r="CQ44" s="664"/>
      <c r="CR44" s="665">
        <v>9956712</v>
      </c>
      <c r="CS44" s="666"/>
      <c r="CT44" s="666"/>
      <c r="CU44" s="666"/>
      <c r="CV44" s="666"/>
      <c r="CW44" s="666"/>
      <c r="CX44" s="666"/>
      <c r="CY44" s="667"/>
      <c r="CZ44" s="670">
        <v>6.4</v>
      </c>
      <c r="DA44" s="671"/>
      <c r="DB44" s="671"/>
      <c r="DC44" s="683"/>
      <c r="DD44" s="674">
        <v>2429484</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631</v>
      </c>
      <c r="CG45" s="663"/>
      <c r="CH45" s="663"/>
      <c r="CI45" s="663"/>
      <c r="CJ45" s="663"/>
      <c r="CK45" s="663"/>
      <c r="CL45" s="663"/>
      <c r="CM45" s="663"/>
      <c r="CN45" s="663"/>
      <c r="CO45" s="663"/>
      <c r="CP45" s="663"/>
      <c r="CQ45" s="664"/>
      <c r="CR45" s="665">
        <v>4870447</v>
      </c>
      <c r="CS45" s="690"/>
      <c r="CT45" s="690"/>
      <c r="CU45" s="690"/>
      <c r="CV45" s="690"/>
      <c r="CW45" s="690"/>
      <c r="CX45" s="690"/>
      <c r="CY45" s="691"/>
      <c r="CZ45" s="670">
        <v>3.1</v>
      </c>
      <c r="DA45" s="705"/>
      <c r="DB45" s="705"/>
      <c r="DC45" s="707"/>
      <c r="DD45" s="674">
        <v>323570</v>
      </c>
      <c r="DE45" s="690"/>
      <c r="DF45" s="690"/>
      <c r="DG45" s="690"/>
      <c r="DH45" s="690"/>
      <c r="DI45" s="690"/>
      <c r="DJ45" s="690"/>
      <c r="DK45" s="691"/>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15">
      <c r="B46" s="221" t="s">
        <v>294</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632</v>
      </c>
      <c r="CG46" s="663"/>
      <c r="CH46" s="663"/>
      <c r="CI46" s="663"/>
      <c r="CJ46" s="663"/>
      <c r="CK46" s="663"/>
      <c r="CL46" s="663"/>
      <c r="CM46" s="663"/>
      <c r="CN46" s="663"/>
      <c r="CO46" s="663"/>
      <c r="CP46" s="663"/>
      <c r="CQ46" s="664"/>
      <c r="CR46" s="665">
        <v>4536008</v>
      </c>
      <c r="CS46" s="666"/>
      <c r="CT46" s="666"/>
      <c r="CU46" s="666"/>
      <c r="CV46" s="666"/>
      <c r="CW46" s="666"/>
      <c r="CX46" s="666"/>
      <c r="CY46" s="667"/>
      <c r="CZ46" s="670">
        <v>2.9</v>
      </c>
      <c r="DA46" s="671"/>
      <c r="DB46" s="671"/>
      <c r="DC46" s="683"/>
      <c r="DD46" s="674">
        <v>1898726</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15">
      <c r="B47" s="784" t="s">
        <v>295</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633</v>
      </c>
      <c r="CG47" s="663"/>
      <c r="CH47" s="663"/>
      <c r="CI47" s="663"/>
      <c r="CJ47" s="663"/>
      <c r="CK47" s="663"/>
      <c r="CL47" s="663"/>
      <c r="CM47" s="663"/>
      <c r="CN47" s="663"/>
      <c r="CO47" s="663"/>
      <c r="CP47" s="663"/>
      <c r="CQ47" s="664"/>
      <c r="CR47" s="665">
        <v>918789</v>
      </c>
      <c r="CS47" s="690"/>
      <c r="CT47" s="690"/>
      <c r="CU47" s="690"/>
      <c r="CV47" s="690"/>
      <c r="CW47" s="690"/>
      <c r="CX47" s="690"/>
      <c r="CY47" s="691"/>
      <c r="CZ47" s="670">
        <v>0.6</v>
      </c>
      <c r="DA47" s="705"/>
      <c r="DB47" s="705"/>
      <c r="DC47" s="707"/>
      <c r="DD47" s="674">
        <v>143751</v>
      </c>
      <c r="DE47" s="690"/>
      <c r="DF47" s="690"/>
      <c r="DG47" s="690"/>
      <c r="DH47" s="690"/>
      <c r="DI47" s="690"/>
      <c r="DJ47" s="690"/>
      <c r="DK47" s="691"/>
      <c r="DL47" s="756"/>
      <c r="DM47" s="757"/>
      <c r="DN47" s="757"/>
      <c r="DO47" s="757"/>
      <c r="DP47" s="757"/>
      <c r="DQ47" s="757"/>
      <c r="DR47" s="757"/>
      <c r="DS47" s="757"/>
      <c r="DT47" s="757"/>
      <c r="DU47" s="757"/>
      <c r="DV47" s="758"/>
      <c r="DW47" s="753"/>
      <c r="DX47" s="754"/>
      <c r="DY47" s="754"/>
      <c r="DZ47" s="754"/>
      <c r="EA47" s="754"/>
      <c r="EB47" s="754"/>
      <c r="EC47" s="755"/>
    </row>
    <row r="48" spans="2:133" x14ac:dyDescent="0.15">
      <c r="B48" s="783" t="s">
        <v>296</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634</v>
      </c>
      <c r="CG48" s="663"/>
      <c r="CH48" s="663"/>
      <c r="CI48" s="663"/>
      <c r="CJ48" s="663"/>
      <c r="CK48" s="663"/>
      <c r="CL48" s="663"/>
      <c r="CM48" s="663"/>
      <c r="CN48" s="663"/>
      <c r="CO48" s="663"/>
      <c r="CP48" s="663"/>
      <c r="CQ48" s="664"/>
      <c r="CR48" s="665" t="s">
        <v>567</v>
      </c>
      <c r="CS48" s="666"/>
      <c r="CT48" s="666"/>
      <c r="CU48" s="666"/>
      <c r="CV48" s="666"/>
      <c r="CW48" s="666"/>
      <c r="CX48" s="666"/>
      <c r="CY48" s="667"/>
      <c r="CZ48" s="670" t="s">
        <v>567</v>
      </c>
      <c r="DA48" s="671"/>
      <c r="DB48" s="671"/>
      <c r="DC48" s="683"/>
      <c r="DD48" s="674" t="s">
        <v>567</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635</v>
      </c>
      <c r="CE49" s="710"/>
      <c r="CF49" s="710"/>
      <c r="CG49" s="710"/>
      <c r="CH49" s="710"/>
      <c r="CI49" s="710"/>
      <c r="CJ49" s="710"/>
      <c r="CK49" s="710"/>
      <c r="CL49" s="710"/>
      <c r="CM49" s="710"/>
      <c r="CN49" s="710"/>
      <c r="CO49" s="710"/>
      <c r="CP49" s="710"/>
      <c r="CQ49" s="711"/>
      <c r="CR49" s="759">
        <v>156685656</v>
      </c>
      <c r="CS49" s="736"/>
      <c r="CT49" s="736"/>
      <c r="CU49" s="736"/>
      <c r="CV49" s="736"/>
      <c r="CW49" s="736"/>
      <c r="CX49" s="736"/>
      <c r="CY49" s="773"/>
      <c r="CZ49" s="764">
        <v>100</v>
      </c>
      <c r="DA49" s="774"/>
      <c r="DB49" s="774"/>
      <c r="DC49" s="775"/>
      <c r="DD49" s="776">
        <v>84702290</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nHbn0EIP1X29QU/gaHpULbO7oO9+7YB+28C9r+wGnuuNOJ7KYLXuY8ib8D4N6r0NU1xH5/q8+HKSquPmJ7IfiQ==" saltValue="jsjGyiKEVR5RW/2fj426B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54" t="s">
        <v>297</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298</v>
      </c>
      <c r="DK2" s="1156"/>
      <c r="DL2" s="1156"/>
      <c r="DM2" s="1156"/>
      <c r="DN2" s="1156"/>
      <c r="DO2" s="1157"/>
      <c r="DP2" s="224"/>
      <c r="DQ2" s="1155" t="s">
        <v>299</v>
      </c>
      <c r="DR2" s="1156"/>
      <c r="DS2" s="1156"/>
      <c r="DT2" s="1156"/>
      <c r="DU2" s="1156"/>
      <c r="DV2" s="1156"/>
      <c r="DW2" s="1156"/>
      <c r="DX2" s="1156"/>
      <c r="DY2" s="1156"/>
      <c r="DZ2" s="1157"/>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123" t="s">
        <v>300</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301</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15">
      <c r="A5" s="1059" t="s">
        <v>302</v>
      </c>
      <c r="B5" s="1060"/>
      <c r="C5" s="1060"/>
      <c r="D5" s="1060"/>
      <c r="E5" s="1060"/>
      <c r="F5" s="1060"/>
      <c r="G5" s="1060"/>
      <c r="H5" s="1060"/>
      <c r="I5" s="1060"/>
      <c r="J5" s="1060"/>
      <c r="K5" s="1060"/>
      <c r="L5" s="1060"/>
      <c r="M5" s="1060"/>
      <c r="N5" s="1060"/>
      <c r="O5" s="1060"/>
      <c r="P5" s="1061"/>
      <c r="Q5" s="1065" t="s">
        <v>303</v>
      </c>
      <c r="R5" s="1066"/>
      <c r="S5" s="1066"/>
      <c r="T5" s="1066"/>
      <c r="U5" s="1067"/>
      <c r="V5" s="1065" t="s">
        <v>304</v>
      </c>
      <c r="W5" s="1066"/>
      <c r="X5" s="1066"/>
      <c r="Y5" s="1066"/>
      <c r="Z5" s="1067"/>
      <c r="AA5" s="1065" t="s">
        <v>305</v>
      </c>
      <c r="AB5" s="1066"/>
      <c r="AC5" s="1066"/>
      <c r="AD5" s="1066"/>
      <c r="AE5" s="1066"/>
      <c r="AF5" s="1158" t="s">
        <v>306</v>
      </c>
      <c r="AG5" s="1066"/>
      <c r="AH5" s="1066"/>
      <c r="AI5" s="1066"/>
      <c r="AJ5" s="1079"/>
      <c r="AK5" s="1066" t="s">
        <v>307</v>
      </c>
      <c r="AL5" s="1066"/>
      <c r="AM5" s="1066"/>
      <c r="AN5" s="1066"/>
      <c r="AO5" s="1067"/>
      <c r="AP5" s="1065" t="s">
        <v>308</v>
      </c>
      <c r="AQ5" s="1066"/>
      <c r="AR5" s="1066"/>
      <c r="AS5" s="1066"/>
      <c r="AT5" s="1067"/>
      <c r="AU5" s="1065" t="s">
        <v>309</v>
      </c>
      <c r="AV5" s="1066"/>
      <c r="AW5" s="1066"/>
      <c r="AX5" s="1066"/>
      <c r="AY5" s="1079"/>
      <c r="AZ5" s="228"/>
      <c r="BA5" s="228"/>
      <c r="BB5" s="228"/>
      <c r="BC5" s="228"/>
      <c r="BD5" s="228"/>
      <c r="BE5" s="229"/>
      <c r="BF5" s="229"/>
      <c r="BG5" s="229"/>
      <c r="BH5" s="229"/>
      <c r="BI5" s="229"/>
      <c r="BJ5" s="229"/>
      <c r="BK5" s="229"/>
      <c r="BL5" s="229"/>
      <c r="BM5" s="229"/>
      <c r="BN5" s="229"/>
      <c r="BO5" s="229"/>
      <c r="BP5" s="229"/>
      <c r="BQ5" s="1059" t="s">
        <v>310</v>
      </c>
      <c r="BR5" s="1060"/>
      <c r="BS5" s="1060"/>
      <c r="BT5" s="1060"/>
      <c r="BU5" s="1060"/>
      <c r="BV5" s="1060"/>
      <c r="BW5" s="1060"/>
      <c r="BX5" s="1060"/>
      <c r="BY5" s="1060"/>
      <c r="BZ5" s="1060"/>
      <c r="CA5" s="1060"/>
      <c r="CB5" s="1060"/>
      <c r="CC5" s="1060"/>
      <c r="CD5" s="1060"/>
      <c r="CE5" s="1060"/>
      <c r="CF5" s="1060"/>
      <c r="CG5" s="1061"/>
      <c r="CH5" s="1065" t="s">
        <v>311</v>
      </c>
      <c r="CI5" s="1066"/>
      <c r="CJ5" s="1066"/>
      <c r="CK5" s="1066"/>
      <c r="CL5" s="1067"/>
      <c r="CM5" s="1065" t="s">
        <v>312</v>
      </c>
      <c r="CN5" s="1066"/>
      <c r="CO5" s="1066"/>
      <c r="CP5" s="1066"/>
      <c r="CQ5" s="1067"/>
      <c r="CR5" s="1065" t="s">
        <v>313</v>
      </c>
      <c r="CS5" s="1066"/>
      <c r="CT5" s="1066"/>
      <c r="CU5" s="1066"/>
      <c r="CV5" s="1067"/>
      <c r="CW5" s="1065" t="s">
        <v>314</v>
      </c>
      <c r="CX5" s="1066"/>
      <c r="CY5" s="1066"/>
      <c r="CZ5" s="1066"/>
      <c r="DA5" s="1067"/>
      <c r="DB5" s="1065" t="s">
        <v>315</v>
      </c>
      <c r="DC5" s="1066"/>
      <c r="DD5" s="1066"/>
      <c r="DE5" s="1066"/>
      <c r="DF5" s="1067"/>
      <c r="DG5" s="1148" t="s">
        <v>316</v>
      </c>
      <c r="DH5" s="1149"/>
      <c r="DI5" s="1149"/>
      <c r="DJ5" s="1149"/>
      <c r="DK5" s="1150"/>
      <c r="DL5" s="1148" t="s">
        <v>317</v>
      </c>
      <c r="DM5" s="1149"/>
      <c r="DN5" s="1149"/>
      <c r="DO5" s="1149"/>
      <c r="DP5" s="1150"/>
      <c r="DQ5" s="1065" t="s">
        <v>318</v>
      </c>
      <c r="DR5" s="1066"/>
      <c r="DS5" s="1066"/>
      <c r="DT5" s="1066"/>
      <c r="DU5" s="1067"/>
      <c r="DV5" s="1065" t="s">
        <v>309</v>
      </c>
      <c r="DW5" s="1066"/>
      <c r="DX5" s="1066"/>
      <c r="DY5" s="1066"/>
      <c r="DZ5" s="1079"/>
      <c r="EA5" s="230"/>
    </row>
    <row r="6" spans="1:131" s="231" customFormat="1" ht="26.25" customHeight="1" thickBot="1" x14ac:dyDescent="0.2">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x14ac:dyDescent="0.15">
      <c r="A7" s="232">
        <v>1</v>
      </c>
      <c r="B7" s="1111" t="s">
        <v>319</v>
      </c>
      <c r="C7" s="1112"/>
      <c r="D7" s="1112"/>
      <c r="E7" s="1112"/>
      <c r="F7" s="1112"/>
      <c r="G7" s="1112"/>
      <c r="H7" s="1112"/>
      <c r="I7" s="1112"/>
      <c r="J7" s="1112"/>
      <c r="K7" s="1112"/>
      <c r="L7" s="1112"/>
      <c r="M7" s="1112"/>
      <c r="N7" s="1112"/>
      <c r="O7" s="1112"/>
      <c r="P7" s="1113"/>
      <c r="Q7" s="1166">
        <v>157778</v>
      </c>
      <c r="R7" s="1167"/>
      <c r="S7" s="1167"/>
      <c r="T7" s="1167"/>
      <c r="U7" s="1167"/>
      <c r="V7" s="1167">
        <v>156626</v>
      </c>
      <c r="W7" s="1167"/>
      <c r="X7" s="1167"/>
      <c r="Y7" s="1167"/>
      <c r="Z7" s="1167"/>
      <c r="AA7" s="1167">
        <v>1152</v>
      </c>
      <c r="AB7" s="1167"/>
      <c r="AC7" s="1167"/>
      <c r="AD7" s="1167"/>
      <c r="AE7" s="1168"/>
      <c r="AF7" s="1169">
        <v>780</v>
      </c>
      <c r="AG7" s="1170"/>
      <c r="AH7" s="1170"/>
      <c r="AI7" s="1170"/>
      <c r="AJ7" s="1171"/>
      <c r="AK7" s="1172">
        <v>1793</v>
      </c>
      <c r="AL7" s="1173"/>
      <c r="AM7" s="1173"/>
      <c r="AN7" s="1173"/>
      <c r="AO7" s="1173"/>
      <c r="AP7" s="1173">
        <v>137381</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t="s">
        <v>543</v>
      </c>
      <c r="BT7" s="1164"/>
      <c r="BU7" s="1164"/>
      <c r="BV7" s="1164"/>
      <c r="BW7" s="1164"/>
      <c r="BX7" s="1164"/>
      <c r="BY7" s="1164"/>
      <c r="BZ7" s="1164"/>
      <c r="CA7" s="1164"/>
      <c r="CB7" s="1164"/>
      <c r="CC7" s="1164"/>
      <c r="CD7" s="1164"/>
      <c r="CE7" s="1164"/>
      <c r="CF7" s="1164"/>
      <c r="CG7" s="1176"/>
      <c r="CH7" s="1160">
        <v>56</v>
      </c>
      <c r="CI7" s="1161"/>
      <c r="CJ7" s="1161"/>
      <c r="CK7" s="1161"/>
      <c r="CL7" s="1162"/>
      <c r="CM7" s="1160">
        <v>3173</v>
      </c>
      <c r="CN7" s="1161"/>
      <c r="CO7" s="1161"/>
      <c r="CP7" s="1161"/>
      <c r="CQ7" s="1162"/>
      <c r="CR7" s="1160">
        <v>2</v>
      </c>
      <c r="CS7" s="1161"/>
      <c r="CT7" s="1161"/>
      <c r="CU7" s="1161"/>
      <c r="CV7" s="1162"/>
      <c r="CW7" s="1160" t="s">
        <v>464</v>
      </c>
      <c r="CX7" s="1161"/>
      <c r="CY7" s="1161"/>
      <c r="CZ7" s="1161"/>
      <c r="DA7" s="1162"/>
      <c r="DB7" s="1160" t="s">
        <v>464</v>
      </c>
      <c r="DC7" s="1161"/>
      <c r="DD7" s="1161"/>
      <c r="DE7" s="1161"/>
      <c r="DF7" s="1162"/>
      <c r="DG7" s="1160" t="s">
        <v>464</v>
      </c>
      <c r="DH7" s="1161"/>
      <c r="DI7" s="1161"/>
      <c r="DJ7" s="1161"/>
      <c r="DK7" s="1162"/>
      <c r="DL7" s="1160">
        <v>1438</v>
      </c>
      <c r="DM7" s="1161"/>
      <c r="DN7" s="1161"/>
      <c r="DO7" s="1161"/>
      <c r="DP7" s="1162"/>
      <c r="DQ7" s="1160">
        <v>144</v>
      </c>
      <c r="DR7" s="1161"/>
      <c r="DS7" s="1161"/>
      <c r="DT7" s="1161"/>
      <c r="DU7" s="1162"/>
      <c r="DV7" s="1163"/>
      <c r="DW7" s="1164"/>
      <c r="DX7" s="1164"/>
      <c r="DY7" s="1164"/>
      <c r="DZ7" s="1165"/>
      <c r="EA7" s="230"/>
    </row>
    <row r="8" spans="1:131" s="231" customFormat="1" ht="26.25" customHeight="1" x14ac:dyDescent="0.15">
      <c r="A8" s="234">
        <v>2</v>
      </c>
      <c r="B8" s="1094" t="s">
        <v>320</v>
      </c>
      <c r="C8" s="1095"/>
      <c r="D8" s="1095"/>
      <c r="E8" s="1095"/>
      <c r="F8" s="1095"/>
      <c r="G8" s="1095"/>
      <c r="H8" s="1095"/>
      <c r="I8" s="1095"/>
      <c r="J8" s="1095"/>
      <c r="K8" s="1095"/>
      <c r="L8" s="1095"/>
      <c r="M8" s="1095"/>
      <c r="N8" s="1095"/>
      <c r="O8" s="1095"/>
      <c r="P8" s="1096"/>
      <c r="Q8" s="1102">
        <v>41</v>
      </c>
      <c r="R8" s="1103"/>
      <c r="S8" s="1103"/>
      <c r="T8" s="1103"/>
      <c r="U8" s="1103"/>
      <c r="V8" s="1103">
        <v>6</v>
      </c>
      <c r="W8" s="1103"/>
      <c r="X8" s="1103"/>
      <c r="Y8" s="1103"/>
      <c r="Z8" s="1103"/>
      <c r="AA8" s="1103">
        <v>35</v>
      </c>
      <c r="AB8" s="1103"/>
      <c r="AC8" s="1103"/>
      <c r="AD8" s="1103"/>
      <c r="AE8" s="1104"/>
      <c r="AF8" s="1099">
        <v>35</v>
      </c>
      <c r="AG8" s="1100"/>
      <c r="AH8" s="1100"/>
      <c r="AI8" s="1100"/>
      <c r="AJ8" s="1101"/>
      <c r="AK8" s="1144" t="s">
        <v>464</v>
      </c>
      <c r="AL8" s="1145"/>
      <c r="AM8" s="1145"/>
      <c r="AN8" s="1145"/>
      <c r="AO8" s="1145"/>
      <c r="AP8" s="1145" t="s">
        <v>464</v>
      </c>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t="s">
        <v>544</v>
      </c>
      <c r="BT8" s="1057"/>
      <c r="BU8" s="1057"/>
      <c r="BV8" s="1057"/>
      <c r="BW8" s="1057"/>
      <c r="BX8" s="1057"/>
      <c r="BY8" s="1057"/>
      <c r="BZ8" s="1057"/>
      <c r="CA8" s="1057"/>
      <c r="CB8" s="1057"/>
      <c r="CC8" s="1057"/>
      <c r="CD8" s="1057"/>
      <c r="CE8" s="1057"/>
      <c r="CF8" s="1057"/>
      <c r="CG8" s="1078"/>
      <c r="CH8" s="1053">
        <v>-13</v>
      </c>
      <c r="CI8" s="1054"/>
      <c r="CJ8" s="1054"/>
      <c r="CK8" s="1054"/>
      <c r="CL8" s="1055"/>
      <c r="CM8" s="1053">
        <v>605</v>
      </c>
      <c r="CN8" s="1054"/>
      <c r="CO8" s="1054"/>
      <c r="CP8" s="1054"/>
      <c r="CQ8" s="1055"/>
      <c r="CR8" s="1053">
        <v>3</v>
      </c>
      <c r="CS8" s="1054"/>
      <c r="CT8" s="1054"/>
      <c r="CU8" s="1054"/>
      <c r="CV8" s="1055"/>
      <c r="CW8" s="1053">
        <v>55</v>
      </c>
      <c r="CX8" s="1054"/>
      <c r="CY8" s="1054"/>
      <c r="CZ8" s="1054"/>
      <c r="DA8" s="1055"/>
      <c r="DB8" s="1053" t="s">
        <v>464</v>
      </c>
      <c r="DC8" s="1054"/>
      <c r="DD8" s="1054"/>
      <c r="DE8" s="1054"/>
      <c r="DF8" s="1055"/>
      <c r="DG8" s="1053" t="s">
        <v>464</v>
      </c>
      <c r="DH8" s="1054"/>
      <c r="DI8" s="1054"/>
      <c r="DJ8" s="1054"/>
      <c r="DK8" s="1055"/>
      <c r="DL8" s="1053" t="s">
        <v>464</v>
      </c>
      <c r="DM8" s="1054"/>
      <c r="DN8" s="1054"/>
      <c r="DO8" s="1054"/>
      <c r="DP8" s="1055"/>
      <c r="DQ8" s="1053" t="s">
        <v>464</v>
      </c>
      <c r="DR8" s="1054"/>
      <c r="DS8" s="1054"/>
      <c r="DT8" s="1054"/>
      <c r="DU8" s="1055"/>
      <c r="DV8" s="1056"/>
      <c r="DW8" s="1057"/>
      <c r="DX8" s="1057"/>
      <c r="DY8" s="1057"/>
      <c r="DZ8" s="1058"/>
      <c r="EA8" s="230"/>
    </row>
    <row r="9" spans="1:131" s="231" customFormat="1" ht="26.25" customHeight="1" x14ac:dyDescent="0.15">
      <c r="A9" s="234">
        <v>3</v>
      </c>
      <c r="B9" s="1094" t="s">
        <v>321</v>
      </c>
      <c r="C9" s="1095"/>
      <c r="D9" s="1095"/>
      <c r="E9" s="1095"/>
      <c r="F9" s="1095"/>
      <c r="G9" s="1095"/>
      <c r="H9" s="1095"/>
      <c r="I9" s="1095"/>
      <c r="J9" s="1095"/>
      <c r="K9" s="1095"/>
      <c r="L9" s="1095"/>
      <c r="M9" s="1095"/>
      <c r="N9" s="1095"/>
      <c r="O9" s="1095"/>
      <c r="P9" s="1096"/>
      <c r="Q9" s="1102">
        <v>241</v>
      </c>
      <c r="R9" s="1103"/>
      <c r="S9" s="1103"/>
      <c r="T9" s="1103"/>
      <c r="U9" s="1103"/>
      <c r="V9" s="1103">
        <v>61</v>
      </c>
      <c r="W9" s="1103"/>
      <c r="X9" s="1103"/>
      <c r="Y9" s="1103"/>
      <c r="Z9" s="1103"/>
      <c r="AA9" s="1103">
        <v>180</v>
      </c>
      <c r="AB9" s="1103"/>
      <c r="AC9" s="1103"/>
      <c r="AD9" s="1103"/>
      <c r="AE9" s="1104"/>
      <c r="AF9" s="1099">
        <v>180</v>
      </c>
      <c r="AG9" s="1100"/>
      <c r="AH9" s="1100"/>
      <c r="AI9" s="1100"/>
      <c r="AJ9" s="1101"/>
      <c r="AK9" s="1144" t="s">
        <v>464</v>
      </c>
      <c r="AL9" s="1145"/>
      <c r="AM9" s="1145"/>
      <c r="AN9" s="1145"/>
      <c r="AO9" s="1145"/>
      <c r="AP9" s="1145">
        <v>528</v>
      </c>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t="s">
        <v>545</v>
      </c>
      <c r="BT9" s="1057"/>
      <c r="BU9" s="1057"/>
      <c r="BV9" s="1057"/>
      <c r="BW9" s="1057"/>
      <c r="BX9" s="1057"/>
      <c r="BY9" s="1057"/>
      <c r="BZ9" s="1057"/>
      <c r="CA9" s="1057"/>
      <c r="CB9" s="1057"/>
      <c r="CC9" s="1057"/>
      <c r="CD9" s="1057"/>
      <c r="CE9" s="1057"/>
      <c r="CF9" s="1057"/>
      <c r="CG9" s="1078"/>
      <c r="CH9" s="1053">
        <v>-4</v>
      </c>
      <c r="CI9" s="1054"/>
      <c r="CJ9" s="1054"/>
      <c r="CK9" s="1054"/>
      <c r="CL9" s="1055"/>
      <c r="CM9" s="1053">
        <v>131</v>
      </c>
      <c r="CN9" s="1054"/>
      <c r="CO9" s="1054"/>
      <c r="CP9" s="1054"/>
      <c r="CQ9" s="1055"/>
      <c r="CR9" s="1053">
        <v>20</v>
      </c>
      <c r="CS9" s="1054"/>
      <c r="CT9" s="1054"/>
      <c r="CU9" s="1054"/>
      <c r="CV9" s="1055"/>
      <c r="CW9" s="1053">
        <v>32</v>
      </c>
      <c r="CX9" s="1054"/>
      <c r="CY9" s="1054"/>
      <c r="CZ9" s="1054"/>
      <c r="DA9" s="1055"/>
      <c r="DB9" s="1053" t="s">
        <v>464</v>
      </c>
      <c r="DC9" s="1054"/>
      <c r="DD9" s="1054"/>
      <c r="DE9" s="1054"/>
      <c r="DF9" s="1055"/>
      <c r="DG9" s="1053" t="s">
        <v>464</v>
      </c>
      <c r="DH9" s="1054"/>
      <c r="DI9" s="1054"/>
      <c r="DJ9" s="1054"/>
      <c r="DK9" s="1055"/>
      <c r="DL9" s="1053" t="s">
        <v>464</v>
      </c>
      <c r="DM9" s="1054"/>
      <c r="DN9" s="1054"/>
      <c r="DO9" s="1054"/>
      <c r="DP9" s="1055"/>
      <c r="DQ9" s="1053" t="s">
        <v>464</v>
      </c>
      <c r="DR9" s="1054"/>
      <c r="DS9" s="1054"/>
      <c r="DT9" s="1054"/>
      <c r="DU9" s="1055"/>
      <c r="DV9" s="1056"/>
      <c r="DW9" s="1057"/>
      <c r="DX9" s="1057"/>
      <c r="DY9" s="1057"/>
      <c r="DZ9" s="1058"/>
      <c r="EA9" s="230"/>
    </row>
    <row r="10" spans="1:131" s="231" customFormat="1" ht="26.25" customHeight="1" x14ac:dyDescent="0.15">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t="s">
        <v>546</v>
      </c>
      <c r="BT10" s="1057"/>
      <c r="BU10" s="1057"/>
      <c r="BV10" s="1057"/>
      <c r="BW10" s="1057"/>
      <c r="BX10" s="1057"/>
      <c r="BY10" s="1057"/>
      <c r="BZ10" s="1057"/>
      <c r="CA10" s="1057"/>
      <c r="CB10" s="1057"/>
      <c r="CC10" s="1057"/>
      <c r="CD10" s="1057"/>
      <c r="CE10" s="1057"/>
      <c r="CF10" s="1057"/>
      <c r="CG10" s="1078"/>
      <c r="CH10" s="1053">
        <v>4</v>
      </c>
      <c r="CI10" s="1054"/>
      <c r="CJ10" s="1054"/>
      <c r="CK10" s="1054"/>
      <c r="CL10" s="1055"/>
      <c r="CM10" s="1053">
        <v>517</v>
      </c>
      <c r="CN10" s="1054"/>
      <c r="CO10" s="1054"/>
      <c r="CP10" s="1054"/>
      <c r="CQ10" s="1055"/>
      <c r="CR10" s="1053">
        <v>5</v>
      </c>
      <c r="CS10" s="1054"/>
      <c r="CT10" s="1054"/>
      <c r="CU10" s="1054"/>
      <c r="CV10" s="1055"/>
      <c r="CW10" s="1053">
        <v>24</v>
      </c>
      <c r="CX10" s="1054"/>
      <c r="CY10" s="1054"/>
      <c r="CZ10" s="1054"/>
      <c r="DA10" s="1055"/>
      <c r="DB10" s="1053" t="s">
        <v>464</v>
      </c>
      <c r="DC10" s="1054"/>
      <c r="DD10" s="1054"/>
      <c r="DE10" s="1054"/>
      <c r="DF10" s="1055"/>
      <c r="DG10" s="1053" t="s">
        <v>464</v>
      </c>
      <c r="DH10" s="1054"/>
      <c r="DI10" s="1054"/>
      <c r="DJ10" s="1054"/>
      <c r="DK10" s="1055"/>
      <c r="DL10" s="1053" t="s">
        <v>464</v>
      </c>
      <c r="DM10" s="1054"/>
      <c r="DN10" s="1054"/>
      <c r="DO10" s="1054"/>
      <c r="DP10" s="1055"/>
      <c r="DQ10" s="1053" t="s">
        <v>464</v>
      </c>
      <c r="DR10" s="1054"/>
      <c r="DS10" s="1054"/>
      <c r="DT10" s="1054"/>
      <c r="DU10" s="1055"/>
      <c r="DV10" s="1056"/>
      <c r="DW10" s="1057"/>
      <c r="DX10" s="1057"/>
      <c r="DY10" s="1057"/>
      <c r="DZ10" s="1058"/>
      <c r="EA10" s="230"/>
    </row>
    <row r="11" spans="1:131" s="231" customFormat="1" ht="26.25" customHeight="1" x14ac:dyDescent="0.15">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t="s">
        <v>547</v>
      </c>
      <c r="BT11" s="1057"/>
      <c r="BU11" s="1057"/>
      <c r="BV11" s="1057"/>
      <c r="BW11" s="1057"/>
      <c r="BX11" s="1057"/>
      <c r="BY11" s="1057"/>
      <c r="BZ11" s="1057"/>
      <c r="CA11" s="1057"/>
      <c r="CB11" s="1057"/>
      <c r="CC11" s="1057"/>
      <c r="CD11" s="1057"/>
      <c r="CE11" s="1057"/>
      <c r="CF11" s="1057"/>
      <c r="CG11" s="1078"/>
      <c r="CH11" s="1053">
        <v>-9</v>
      </c>
      <c r="CI11" s="1054"/>
      <c r="CJ11" s="1054"/>
      <c r="CK11" s="1054"/>
      <c r="CL11" s="1055"/>
      <c r="CM11" s="1053">
        <v>667</v>
      </c>
      <c r="CN11" s="1054"/>
      <c r="CO11" s="1054"/>
      <c r="CP11" s="1054"/>
      <c r="CQ11" s="1055"/>
      <c r="CR11" s="1053">
        <v>48</v>
      </c>
      <c r="CS11" s="1054"/>
      <c r="CT11" s="1054"/>
      <c r="CU11" s="1054"/>
      <c r="CV11" s="1055"/>
      <c r="CW11" s="1053">
        <v>164</v>
      </c>
      <c r="CX11" s="1054"/>
      <c r="CY11" s="1054"/>
      <c r="CZ11" s="1054"/>
      <c r="DA11" s="1055"/>
      <c r="DB11" s="1053" t="s">
        <v>464</v>
      </c>
      <c r="DC11" s="1054"/>
      <c r="DD11" s="1054"/>
      <c r="DE11" s="1054"/>
      <c r="DF11" s="1055"/>
      <c r="DG11" s="1053" t="s">
        <v>464</v>
      </c>
      <c r="DH11" s="1054"/>
      <c r="DI11" s="1054"/>
      <c r="DJ11" s="1054"/>
      <c r="DK11" s="1055"/>
      <c r="DL11" s="1053" t="s">
        <v>464</v>
      </c>
      <c r="DM11" s="1054"/>
      <c r="DN11" s="1054"/>
      <c r="DO11" s="1054"/>
      <c r="DP11" s="1055"/>
      <c r="DQ11" s="1053" t="s">
        <v>464</v>
      </c>
      <c r="DR11" s="1054"/>
      <c r="DS11" s="1054"/>
      <c r="DT11" s="1054"/>
      <c r="DU11" s="1055"/>
      <c r="DV11" s="1056"/>
      <c r="DW11" s="1057"/>
      <c r="DX11" s="1057"/>
      <c r="DY11" s="1057"/>
      <c r="DZ11" s="1058"/>
      <c r="EA11" s="230"/>
    </row>
    <row r="12" spans="1:131" s="231" customFormat="1" ht="26.25" customHeight="1" x14ac:dyDescent="0.15">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t="s">
        <v>548</v>
      </c>
      <c r="BT12" s="1057"/>
      <c r="BU12" s="1057"/>
      <c r="BV12" s="1057"/>
      <c r="BW12" s="1057"/>
      <c r="BX12" s="1057"/>
      <c r="BY12" s="1057"/>
      <c r="BZ12" s="1057"/>
      <c r="CA12" s="1057"/>
      <c r="CB12" s="1057"/>
      <c r="CC12" s="1057"/>
      <c r="CD12" s="1057"/>
      <c r="CE12" s="1057"/>
      <c r="CF12" s="1057"/>
      <c r="CG12" s="1078"/>
      <c r="CH12" s="1053">
        <v>-4</v>
      </c>
      <c r="CI12" s="1054"/>
      <c r="CJ12" s="1054"/>
      <c r="CK12" s="1054"/>
      <c r="CL12" s="1055"/>
      <c r="CM12" s="1053">
        <v>166</v>
      </c>
      <c r="CN12" s="1054"/>
      <c r="CO12" s="1054"/>
      <c r="CP12" s="1054"/>
      <c r="CQ12" s="1055"/>
      <c r="CR12" s="1053">
        <v>15</v>
      </c>
      <c r="CS12" s="1054"/>
      <c r="CT12" s="1054"/>
      <c r="CU12" s="1054"/>
      <c r="CV12" s="1055"/>
      <c r="CW12" s="1053">
        <v>73</v>
      </c>
      <c r="CX12" s="1054"/>
      <c r="CY12" s="1054"/>
      <c r="CZ12" s="1054"/>
      <c r="DA12" s="1055"/>
      <c r="DB12" s="1053" t="s">
        <v>464</v>
      </c>
      <c r="DC12" s="1054"/>
      <c r="DD12" s="1054"/>
      <c r="DE12" s="1054"/>
      <c r="DF12" s="1055"/>
      <c r="DG12" s="1053" t="s">
        <v>464</v>
      </c>
      <c r="DH12" s="1054"/>
      <c r="DI12" s="1054"/>
      <c r="DJ12" s="1054"/>
      <c r="DK12" s="1055"/>
      <c r="DL12" s="1053" t="s">
        <v>464</v>
      </c>
      <c r="DM12" s="1054"/>
      <c r="DN12" s="1054"/>
      <c r="DO12" s="1054"/>
      <c r="DP12" s="1055"/>
      <c r="DQ12" s="1053" t="s">
        <v>464</v>
      </c>
      <c r="DR12" s="1054"/>
      <c r="DS12" s="1054"/>
      <c r="DT12" s="1054"/>
      <c r="DU12" s="1055"/>
      <c r="DV12" s="1056"/>
      <c r="DW12" s="1057"/>
      <c r="DX12" s="1057"/>
      <c r="DY12" s="1057"/>
      <c r="DZ12" s="1058"/>
      <c r="EA12" s="230"/>
    </row>
    <row r="13" spans="1:131" s="231" customFormat="1" ht="26.25" customHeight="1" x14ac:dyDescent="0.15">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t="s">
        <v>549</v>
      </c>
      <c r="BT13" s="1057"/>
      <c r="BU13" s="1057"/>
      <c r="BV13" s="1057"/>
      <c r="BW13" s="1057"/>
      <c r="BX13" s="1057"/>
      <c r="BY13" s="1057"/>
      <c r="BZ13" s="1057"/>
      <c r="CA13" s="1057"/>
      <c r="CB13" s="1057"/>
      <c r="CC13" s="1057"/>
      <c r="CD13" s="1057"/>
      <c r="CE13" s="1057"/>
      <c r="CF13" s="1057"/>
      <c r="CG13" s="1078"/>
      <c r="CH13" s="1053">
        <v>21</v>
      </c>
      <c r="CI13" s="1054"/>
      <c r="CJ13" s="1054"/>
      <c r="CK13" s="1054"/>
      <c r="CL13" s="1055"/>
      <c r="CM13" s="1053">
        <v>1928</v>
      </c>
      <c r="CN13" s="1054"/>
      <c r="CO13" s="1054"/>
      <c r="CP13" s="1054"/>
      <c r="CQ13" s="1055"/>
      <c r="CR13" s="1053">
        <v>303</v>
      </c>
      <c r="CS13" s="1054"/>
      <c r="CT13" s="1054"/>
      <c r="CU13" s="1054"/>
      <c r="CV13" s="1055"/>
      <c r="CW13" s="1053">
        <v>22</v>
      </c>
      <c r="CX13" s="1054"/>
      <c r="CY13" s="1054"/>
      <c r="CZ13" s="1054"/>
      <c r="DA13" s="1055"/>
      <c r="DB13" s="1053" t="s">
        <v>464</v>
      </c>
      <c r="DC13" s="1054"/>
      <c r="DD13" s="1054"/>
      <c r="DE13" s="1054"/>
      <c r="DF13" s="1055"/>
      <c r="DG13" s="1053" t="s">
        <v>464</v>
      </c>
      <c r="DH13" s="1054"/>
      <c r="DI13" s="1054"/>
      <c r="DJ13" s="1054"/>
      <c r="DK13" s="1055"/>
      <c r="DL13" s="1053" t="s">
        <v>464</v>
      </c>
      <c r="DM13" s="1054"/>
      <c r="DN13" s="1054"/>
      <c r="DO13" s="1054"/>
      <c r="DP13" s="1055"/>
      <c r="DQ13" s="1053" t="s">
        <v>464</v>
      </c>
      <c r="DR13" s="1054"/>
      <c r="DS13" s="1054"/>
      <c r="DT13" s="1054"/>
      <c r="DU13" s="1055"/>
      <c r="DV13" s="1056"/>
      <c r="DW13" s="1057"/>
      <c r="DX13" s="1057"/>
      <c r="DY13" s="1057"/>
      <c r="DZ13" s="1058"/>
      <c r="EA13" s="230"/>
    </row>
    <row r="14" spans="1:131" s="231" customFormat="1" ht="26.25" customHeight="1" x14ac:dyDescent="0.15">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t="s">
        <v>550</v>
      </c>
      <c r="BT14" s="1057"/>
      <c r="BU14" s="1057"/>
      <c r="BV14" s="1057"/>
      <c r="BW14" s="1057"/>
      <c r="BX14" s="1057"/>
      <c r="BY14" s="1057"/>
      <c r="BZ14" s="1057"/>
      <c r="CA14" s="1057"/>
      <c r="CB14" s="1057"/>
      <c r="CC14" s="1057"/>
      <c r="CD14" s="1057"/>
      <c r="CE14" s="1057"/>
      <c r="CF14" s="1057"/>
      <c r="CG14" s="1078"/>
      <c r="CH14" s="1053">
        <v>-8</v>
      </c>
      <c r="CI14" s="1054"/>
      <c r="CJ14" s="1054"/>
      <c r="CK14" s="1054"/>
      <c r="CL14" s="1055"/>
      <c r="CM14" s="1053">
        <v>2059</v>
      </c>
      <c r="CN14" s="1054"/>
      <c r="CO14" s="1054"/>
      <c r="CP14" s="1054"/>
      <c r="CQ14" s="1055"/>
      <c r="CR14" s="1053">
        <v>494</v>
      </c>
      <c r="CS14" s="1054"/>
      <c r="CT14" s="1054"/>
      <c r="CU14" s="1054"/>
      <c r="CV14" s="1055"/>
      <c r="CW14" s="1053">
        <v>162</v>
      </c>
      <c r="CX14" s="1054"/>
      <c r="CY14" s="1054"/>
      <c r="CZ14" s="1054"/>
      <c r="DA14" s="1055"/>
      <c r="DB14" s="1053" t="s">
        <v>464</v>
      </c>
      <c r="DC14" s="1054"/>
      <c r="DD14" s="1054"/>
      <c r="DE14" s="1054"/>
      <c r="DF14" s="1055"/>
      <c r="DG14" s="1053" t="s">
        <v>464</v>
      </c>
      <c r="DH14" s="1054"/>
      <c r="DI14" s="1054"/>
      <c r="DJ14" s="1054"/>
      <c r="DK14" s="1055"/>
      <c r="DL14" s="1053" t="s">
        <v>464</v>
      </c>
      <c r="DM14" s="1054"/>
      <c r="DN14" s="1054"/>
      <c r="DO14" s="1054"/>
      <c r="DP14" s="1055"/>
      <c r="DQ14" s="1053" t="s">
        <v>464</v>
      </c>
      <c r="DR14" s="1054"/>
      <c r="DS14" s="1054"/>
      <c r="DT14" s="1054"/>
      <c r="DU14" s="1055"/>
      <c r="DV14" s="1056"/>
      <c r="DW14" s="1057"/>
      <c r="DX14" s="1057"/>
      <c r="DY14" s="1057"/>
      <c r="DZ14" s="1058"/>
      <c r="EA14" s="230"/>
    </row>
    <row r="15" spans="1:131" s="231" customFormat="1" ht="26.25" customHeight="1" x14ac:dyDescent="0.15">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t="s">
        <v>551</v>
      </c>
      <c r="BT15" s="1057"/>
      <c r="BU15" s="1057"/>
      <c r="BV15" s="1057"/>
      <c r="BW15" s="1057"/>
      <c r="BX15" s="1057"/>
      <c r="BY15" s="1057"/>
      <c r="BZ15" s="1057"/>
      <c r="CA15" s="1057"/>
      <c r="CB15" s="1057"/>
      <c r="CC15" s="1057"/>
      <c r="CD15" s="1057"/>
      <c r="CE15" s="1057"/>
      <c r="CF15" s="1057"/>
      <c r="CG15" s="1078"/>
      <c r="CH15" s="1053">
        <v>4</v>
      </c>
      <c r="CI15" s="1054"/>
      <c r="CJ15" s="1054"/>
      <c r="CK15" s="1054"/>
      <c r="CL15" s="1055"/>
      <c r="CM15" s="1053">
        <v>672</v>
      </c>
      <c r="CN15" s="1054"/>
      <c r="CO15" s="1054"/>
      <c r="CP15" s="1054"/>
      <c r="CQ15" s="1055"/>
      <c r="CR15" s="1053">
        <v>262</v>
      </c>
      <c r="CS15" s="1054"/>
      <c r="CT15" s="1054"/>
      <c r="CU15" s="1054"/>
      <c r="CV15" s="1055"/>
      <c r="CW15" s="1053">
        <v>7</v>
      </c>
      <c r="CX15" s="1054"/>
      <c r="CY15" s="1054"/>
      <c r="CZ15" s="1054"/>
      <c r="DA15" s="1055"/>
      <c r="DB15" s="1053" t="s">
        <v>464</v>
      </c>
      <c r="DC15" s="1054"/>
      <c r="DD15" s="1054"/>
      <c r="DE15" s="1054"/>
      <c r="DF15" s="1055"/>
      <c r="DG15" s="1053" t="s">
        <v>464</v>
      </c>
      <c r="DH15" s="1054"/>
      <c r="DI15" s="1054"/>
      <c r="DJ15" s="1054"/>
      <c r="DK15" s="1055"/>
      <c r="DL15" s="1053" t="s">
        <v>464</v>
      </c>
      <c r="DM15" s="1054"/>
      <c r="DN15" s="1054"/>
      <c r="DO15" s="1054"/>
      <c r="DP15" s="1055"/>
      <c r="DQ15" s="1053" t="s">
        <v>464</v>
      </c>
      <c r="DR15" s="1054"/>
      <c r="DS15" s="1054"/>
      <c r="DT15" s="1054"/>
      <c r="DU15" s="1055"/>
      <c r="DV15" s="1056"/>
      <c r="DW15" s="1057"/>
      <c r="DX15" s="1057"/>
      <c r="DY15" s="1057"/>
      <c r="DZ15" s="1058"/>
      <c r="EA15" s="230"/>
    </row>
    <row r="16" spans="1:131" s="231" customFormat="1" ht="26.25" customHeight="1" x14ac:dyDescent="0.15">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t="s">
        <v>552</v>
      </c>
      <c r="BT16" s="1057"/>
      <c r="BU16" s="1057"/>
      <c r="BV16" s="1057"/>
      <c r="BW16" s="1057"/>
      <c r="BX16" s="1057"/>
      <c r="BY16" s="1057"/>
      <c r="BZ16" s="1057"/>
      <c r="CA16" s="1057"/>
      <c r="CB16" s="1057"/>
      <c r="CC16" s="1057"/>
      <c r="CD16" s="1057"/>
      <c r="CE16" s="1057"/>
      <c r="CF16" s="1057"/>
      <c r="CG16" s="1078"/>
      <c r="CH16" s="1053">
        <v>1</v>
      </c>
      <c r="CI16" s="1054"/>
      <c r="CJ16" s="1054"/>
      <c r="CK16" s="1054"/>
      <c r="CL16" s="1055"/>
      <c r="CM16" s="1053">
        <v>218</v>
      </c>
      <c r="CN16" s="1054"/>
      <c r="CO16" s="1054"/>
      <c r="CP16" s="1054"/>
      <c r="CQ16" s="1055"/>
      <c r="CR16" s="1053">
        <v>7</v>
      </c>
      <c r="CS16" s="1054"/>
      <c r="CT16" s="1054"/>
      <c r="CU16" s="1054"/>
      <c r="CV16" s="1055"/>
      <c r="CW16" s="1053">
        <v>40</v>
      </c>
      <c r="CX16" s="1054"/>
      <c r="CY16" s="1054"/>
      <c r="CZ16" s="1054"/>
      <c r="DA16" s="1055"/>
      <c r="DB16" s="1053" t="s">
        <v>464</v>
      </c>
      <c r="DC16" s="1054"/>
      <c r="DD16" s="1054"/>
      <c r="DE16" s="1054"/>
      <c r="DF16" s="1055"/>
      <c r="DG16" s="1053">
        <v>1599</v>
      </c>
      <c r="DH16" s="1054"/>
      <c r="DI16" s="1054"/>
      <c r="DJ16" s="1054"/>
      <c r="DK16" s="1055"/>
      <c r="DL16" s="1053" t="s">
        <v>464</v>
      </c>
      <c r="DM16" s="1054"/>
      <c r="DN16" s="1054"/>
      <c r="DO16" s="1054"/>
      <c r="DP16" s="1055"/>
      <c r="DQ16" s="1053" t="s">
        <v>464</v>
      </c>
      <c r="DR16" s="1054"/>
      <c r="DS16" s="1054"/>
      <c r="DT16" s="1054"/>
      <c r="DU16" s="1055"/>
      <c r="DV16" s="1056"/>
      <c r="DW16" s="1057"/>
      <c r="DX16" s="1057"/>
      <c r="DY16" s="1057"/>
      <c r="DZ16" s="1058"/>
      <c r="EA16" s="230"/>
    </row>
    <row r="17" spans="1:131" s="231" customFormat="1" ht="26.25" customHeight="1" x14ac:dyDescent="0.15">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15">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15">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15">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15">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322</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
      <c r="A23" s="236" t="s">
        <v>323</v>
      </c>
      <c r="B23" s="1001" t="s">
        <v>324</v>
      </c>
      <c r="C23" s="1002"/>
      <c r="D23" s="1002"/>
      <c r="E23" s="1002"/>
      <c r="F23" s="1002"/>
      <c r="G23" s="1002"/>
      <c r="H23" s="1002"/>
      <c r="I23" s="1002"/>
      <c r="J23" s="1002"/>
      <c r="K23" s="1002"/>
      <c r="L23" s="1002"/>
      <c r="M23" s="1002"/>
      <c r="N23" s="1002"/>
      <c r="O23" s="1002"/>
      <c r="P23" s="1012"/>
      <c r="Q23" s="1131">
        <v>158053</v>
      </c>
      <c r="R23" s="1125"/>
      <c r="S23" s="1125"/>
      <c r="T23" s="1125"/>
      <c r="U23" s="1125"/>
      <c r="V23" s="1125">
        <v>156686</v>
      </c>
      <c r="W23" s="1125"/>
      <c r="X23" s="1125"/>
      <c r="Y23" s="1125"/>
      <c r="Z23" s="1125"/>
      <c r="AA23" s="1125">
        <v>1367</v>
      </c>
      <c r="AB23" s="1125"/>
      <c r="AC23" s="1125"/>
      <c r="AD23" s="1125"/>
      <c r="AE23" s="1132"/>
      <c r="AF23" s="1133">
        <v>996</v>
      </c>
      <c r="AG23" s="1125"/>
      <c r="AH23" s="1125"/>
      <c r="AI23" s="1125"/>
      <c r="AJ23" s="1134"/>
      <c r="AK23" s="1135"/>
      <c r="AL23" s="1136"/>
      <c r="AM23" s="1136"/>
      <c r="AN23" s="1136"/>
      <c r="AO23" s="1136"/>
      <c r="AP23" s="1125">
        <v>137909</v>
      </c>
      <c r="AQ23" s="1125"/>
      <c r="AR23" s="1125"/>
      <c r="AS23" s="1125"/>
      <c r="AT23" s="1125"/>
      <c r="AU23" s="1126"/>
      <c r="AV23" s="1126"/>
      <c r="AW23" s="1126"/>
      <c r="AX23" s="1126"/>
      <c r="AY23" s="1127"/>
      <c r="AZ23" s="1128" t="s">
        <v>325</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15">
      <c r="A24" s="1124" t="s">
        <v>326</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
      <c r="A25" s="1123" t="s">
        <v>327</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15">
      <c r="A26" s="1059" t="s">
        <v>302</v>
      </c>
      <c r="B26" s="1060"/>
      <c r="C26" s="1060"/>
      <c r="D26" s="1060"/>
      <c r="E26" s="1060"/>
      <c r="F26" s="1060"/>
      <c r="G26" s="1060"/>
      <c r="H26" s="1060"/>
      <c r="I26" s="1060"/>
      <c r="J26" s="1060"/>
      <c r="K26" s="1060"/>
      <c r="L26" s="1060"/>
      <c r="M26" s="1060"/>
      <c r="N26" s="1060"/>
      <c r="O26" s="1060"/>
      <c r="P26" s="1061"/>
      <c r="Q26" s="1065" t="s">
        <v>328</v>
      </c>
      <c r="R26" s="1066"/>
      <c r="S26" s="1066"/>
      <c r="T26" s="1066"/>
      <c r="U26" s="1067"/>
      <c r="V26" s="1065" t="s">
        <v>329</v>
      </c>
      <c r="W26" s="1066"/>
      <c r="X26" s="1066"/>
      <c r="Y26" s="1066"/>
      <c r="Z26" s="1067"/>
      <c r="AA26" s="1065" t="s">
        <v>330</v>
      </c>
      <c r="AB26" s="1066"/>
      <c r="AC26" s="1066"/>
      <c r="AD26" s="1066"/>
      <c r="AE26" s="1066"/>
      <c r="AF26" s="1119" t="s">
        <v>331</v>
      </c>
      <c r="AG26" s="1072"/>
      <c r="AH26" s="1072"/>
      <c r="AI26" s="1072"/>
      <c r="AJ26" s="1120"/>
      <c r="AK26" s="1066" t="s">
        <v>332</v>
      </c>
      <c r="AL26" s="1066"/>
      <c r="AM26" s="1066"/>
      <c r="AN26" s="1066"/>
      <c r="AO26" s="1067"/>
      <c r="AP26" s="1065" t="s">
        <v>333</v>
      </c>
      <c r="AQ26" s="1066"/>
      <c r="AR26" s="1066"/>
      <c r="AS26" s="1066"/>
      <c r="AT26" s="1067"/>
      <c r="AU26" s="1065" t="s">
        <v>334</v>
      </c>
      <c r="AV26" s="1066"/>
      <c r="AW26" s="1066"/>
      <c r="AX26" s="1066"/>
      <c r="AY26" s="1067"/>
      <c r="AZ26" s="1065" t="s">
        <v>335</v>
      </c>
      <c r="BA26" s="1066"/>
      <c r="BB26" s="1066"/>
      <c r="BC26" s="1066"/>
      <c r="BD26" s="1067"/>
      <c r="BE26" s="1065" t="s">
        <v>309</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15">
      <c r="A28" s="238">
        <v>1</v>
      </c>
      <c r="B28" s="1111" t="s">
        <v>336</v>
      </c>
      <c r="C28" s="1112"/>
      <c r="D28" s="1112"/>
      <c r="E28" s="1112"/>
      <c r="F28" s="1112"/>
      <c r="G28" s="1112"/>
      <c r="H28" s="1112"/>
      <c r="I28" s="1112"/>
      <c r="J28" s="1112"/>
      <c r="K28" s="1112"/>
      <c r="L28" s="1112"/>
      <c r="M28" s="1112"/>
      <c r="N28" s="1112"/>
      <c r="O28" s="1112"/>
      <c r="P28" s="1113"/>
      <c r="Q28" s="1114">
        <v>34066</v>
      </c>
      <c r="R28" s="1115"/>
      <c r="S28" s="1115"/>
      <c r="T28" s="1115"/>
      <c r="U28" s="1115"/>
      <c r="V28" s="1115">
        <v>32675</v>
      </c>
      <c r="W28" s="1115"/>
      <c r="X28" s="1115"/>
      <c r="Y28" s="1115"/>
      <c r="Z28" s="1115"/>
      <c r="AA28" s="1115">
        <v>1391</v>
      </c>
      <c r="AB28" s="1115"/>
      <c r="AC28" s="1115"/>
      <c r="AD28" s="1115"/>
      <c r="AE28" s="1116"/>
      <c r="AF28" s="1117">
        <v>1391</v>
      </c>
      <c r="AG28" s="1115"/>
      <c r="AH28" s="1115"/>
      <c r="AI28" s="1115"/>
      <c r="AJ28" s="1118"/>
      <c r="AK28" s="1106">
        <v>2956</v>
      </c>
      <c r="AL28" s="1107"/>
      <c r="AM28" s="1107"/>
      <c r="AN28" s="1107"/>
      <c r="AO28" s="1107"/>
      <c r="AP28" s="1107" t="s">
        <v>464</v>
      </c>
      <c r="AQ28" s="1107"/>
      <c r="AR28" s="1107"/>
      <c r="AS28" s="1107"/>
      <c r="AT28" s="1107"/>
      <c r="AU28" s="1107" t="s">
        <v>464</v>
      </c>
      <c r="AV28" s="1107"/>
      <c r="AW28" s="1107"/>
      <c r="AX28" s="1107"/>
      <c r="AY28" s="1107"/>
      <c r="AZ28" s="1108" t="s">
        <v>464</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15">
      <c r="A29" s="238">
        <v>2</v>
      </c>
      <c r="B29" s="1094" t="s">
        <v>337</v>
      </c>
      <c r="C29" s="1095"/>
      <c r="D29" s="1095"/>
      <c r="E29" s="1095"/>
      <c r="F29" s="1095"/>
      <c r="G29" s="1095"/>
      <c r="H29" s="1095"/>
      <c r="I29" s="1095"/>
      <c r="J29" s="1095"/>
      <c r="K29" s="1095"/>
      <c r="L29" s="1095"/>
      <c r="M29" s="1095"/>
      <c r="N29" s="1095"/>
      <c r="O29" s="1095"/>
      <c r="P29" s="1096"/>
      <c r="Q29" s="1102">
        <v>27922</v>
      </c>
      <c r="R29" s="1103"/>
      <c r="S29" s="1103"/>
      <c r="T29" s="1103"/>
      <c r="U29" s="1103"/>
      <c r="V29" s="1103">
        <v>27619</v>
      </c>
      <c r="W29" s="1103"/>
      <c r="X29" s="1103"/>
      <c r="Y29" s="1103"/>
      <c r="Z29" s="1103"/>
      <c r="AA29" s="1103">
        <v>303</v>
      </c>
      <c r="AB29" s="1103"/>
      <c r="AC29" s="1103"/>
      <c r="AD29" s="1103"/>
      <c r="AE29" s="1104"/>
      <c r="AF29" s="1099">
        <v>303</v>
      </c>
      <c r="AG29" s="1100"/>
      <c r="AH29" s="1100"/>
      <c r="AI29" s="1100"/>
      <c r="AJ29" s="1101"/>
      <c r="AK29" s="1044">
        <v>4285</v>
      </c>
      <c r="AL29" s="1035"/>
      <c r="AM29" s="1035"/>
      <c r="AN29" s="1035"/>
      <c r="AO29" s="1035"/>
      <c r="AP29" s="1035" t="s">
        <v>464</v>
      </c>
      <c r="AQ29" s="1035"/>
      <c r="AR29" s="1035"/>
      <c r="AS29" s="1035"/>
      <c r="AT29" s="1035"/>
      <c r="AU29" s="1035" t="s">
        <v>464</v>
      </c>
      <c r="AV29" s="1035"/>
      <c r="AW29" s="1035"/>
      <c r="AX29" s="1035"/>
      <c r="AY29" s="1035"/>
      <c r="AZ29" s="1105" t="s">
        <v>464</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15">
      <c r="A30" s="238">
        <v>3</v>
      </c>
      <c r="B30" s="1094" t="s">
        <v>338</v>
      </c>
      <c r="C30" s="1095"/>
      <c r="D30" s="1095"/>
      <c r="E30" s="1095"/>
      <c r="F30" s="1095"/>
      <c r="G30" s="1095"/>
      <c r="H30" s="1095"/>
      <c r="I30" s="1095"/>
      <c r="J30" s="1095"/>
      <c r="K30" s="1095"/>
      <c r="L30" s="1095"/>
      <c r="M30" s="1095"/>
      <c r="N30" s="1095"/>
      <c r="O30" s="1095"/>
      <c r="P30" s="1096"/>
      <c r="Q30" s="1102">
        <v>4520</v>
      </c>
      <c r="R30" s="1103"/>
      <c r="S30" s="1103"/>
      <c r="T30" s="1103"/>
      <c r="U30" s="1103"/>
      <c r="V30" s="1103">
        <v>4419</v>
      </c>
      <c r="W30" s="1103"/>
      <c r="X30" s="1103"/>
      <c r="Y30" s="1103"/>
      <c r="Z30" s="1103"/>
      <c r="AA30" s="1103">
        <v>101</v>
      </c>
      <c r="AB30" s="1103"/>
      <c r="AC30" s="1103"/>
      <c r="AD30" s="1103"/>
      <c r="AE30" s="1104"/>
      <c r="AF30" s="1099">
        <v>101</v>
      </c>
      <c r="AG30" s="1100"/>
      <c r="AH30" s="1100"/>
      <c r="AI30" s="1100"/>
      <c r="AJ30" s="1101"/>
      <c r="AK30" s="1044">
        <v>1111</v>
      </c>
      <c r="AL30" s="1035"/>
      <c r="AM30" s="1035"/>
      <c r="AN30" s="1035"/>
      <c r="AO30" s="1035"/>
      <c r="AP30" s="1035" t="s">
        <v>464</v>
      </c>
      <c r="AQ30" s="1035"/>
      <c r="AR30" s="1035"/>
      <c r="AS30" s="1035"/>
      <c r="AT30" s="1035"/>
      <c r="AU30" s="1035" t="s">
        <v>464</v>
      </c>
      <c r="AV30" s="1035"/>
      <c r="AW30" s="1035"/>
      <c r="AX30" s="1035"/>
      <c r="AY30" s="1035"/>
      <c r="AZ30" s="1105" t="s">
        <v>464</v>
      </c>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15">
      <c r="A31" s="238">
        <v>4</v>
      </c>
      <c r="B31" s="1094" t="s">
        <v>339</v>
      </c>
      <c r="C31" s="1095"/>
      <c r="D31" s="1095"/>
      <c r="E31" s="1095"/>
      <c r="F31" s="1095"/>
      <c r="G31" s="1095"/>
      <c r="H31" s="1095"/>
      <c r="I31" s="1095"/>
      <c r="J31" s="1095"/>
      <c r="K31" s="1095"/>
      <c r="L31" s="1095"/>
      <c r="M31" s="1095"/>
      <c r="N31" s="1095"/>
      <c r="O31" s="1095"/>
      <c r="P31" s="1096"/>
      <c r="Q31" s="1102">
        <v>66</v>
      </c>
      <c r="R31" s="1103"/>
      <c r="S31" s="1103"/>
      <c r="T31" s="1103"/>
      <c r="U31" s="1103"/>
      <c r="V31" s="1103">
        <v>58</v>
      </c>
      <c r="W31" s="1103"/>
      <c r="X31" s="1103"/>
      <c r="Y31" s="1103"/>
      <c r="Z31" s="1103"/>
      <c r="AA31" s="1103">
        <v>8</v>
      </c>
      <c r="AB31" s="1103"/>
      <c r="AC31" s="1103"/>
      <c r="AD31" s="1103"/>
      <c r="AE31" s="1104"/>
      <c r="AF31" s="1099">
        <v>8</v>
      </c>
      <c r="AG31" s="1100"/>
      <c r="AH31" s="1100"/>
      <c r="AI31" s="1100"/>
      <c r="AJ31" s="1101"/>
      <c r="AK31" s="1044" t="s">
        <v>558</v>
      </c>
      <c r="AL31" s="1035"/>
      <c r="AM31" s="1035"/>
      <c r="AN31" s="1035"/>
      <c r="AO31" s="1035"/>
      <c r="AP31" s="1035">
        <v>158</v>
      </c>
      <c r="AQ31" s="1035"/>
      <c r="AR31" s="1035"/>
      <c r="AS31" s="1035"/>
      <c r="AT31" s="1035"/>
      <c r="AU31" s="1035" t="s">
        <v>558</v>
      </c>
      <c r="AV31" s="1035"/>
      <c r="AW31" s="1035"/>
      <c r="AX31" s="1035"/>
      <c r="AY31" s="1035"/>
      <c r="AZ31" s="1105" t="s">
        <v>464</v>
      </c>
      <c r="BA31" s="1105"/>
      <c r="BB31" s="1105"/>
      <c r="BC31" s="1105"/>
      <c r="BD31" s="1105"/>
      <c r="BE31" s="1036"/>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15">
      <c r="A32" s="238">
        <v>5</v>
      </c>
      <c r="B32" s="1094" t="s">
        <v>340</v>
      </c>
      <c r="C32" s="1095"/>
      <c r="D32" s="1095"/>
      <c r="E32" s="1095"/>
      <c r="F32" s="1095"/>
      <c r="G32" s="1095"/>
      <c r="H32" s="1095"/>
      <c r="I32" s="1095"/>
      <c r="J32" s="1095"/>
      <c r="K32" s="1095"/>
      <c r="L32" s="1095"/>
      <c r="M32" s="1095"/>
      <c r="N32" s="1095"/>
      <c r="O32" s="1095"/>
      <c r="P32" s="1096"/>
      <c r="Q32" s="1102">
        <v>22784</v>
      </c>
      <c r="R32" s="1103"/>
      <c r="S32" s="1103"/>
      <c r="T32" s="1103"/>
      <c r="U32" s="1103"/>
      <c r="V32" s="1103">
        <v>22131</v>
      </c>
      <c r="W32" s="1103"/>
      <c r="X32" s="1103"/>
      <c r="Y32" s="1103"/>
      <c r="Z32" s="1103"/>
      <c r="AA32" s="1103">
        <v>653</v>
      </c>
      <c r="AB32" s="1103"/>
      <c r="AC32" s="1103"/>
      <c r="AD32" s="1103"/>
      <c r="AE32" s="1104"/>
      <c r="AF32" s="1099">
        <v>653</v>
      </c>
      <c r="AG32" s="1100"/>
      <c r="AH32" s="1100"/>
      <c r="AI32" s="1100"/>
      <c r="AJ32" s="1101"/>
      <c r="AK32" s="1044" t="s">
        <v>464</v>
      </c>
      <c r="AL32" s="1035"/>
      <c r="AM32" s="1035"/>
      <c r="AN32" s="1035"/>
      <c r="AO32" s="1035"/>
      <c r="AP32" s="1035" t="s">
        <v>464</v>
      </c>
      <c r="AQ32" s="1035"/>
      <c r="AR32" s="1035"/>
      <c r="AS32" s="1035"/>
      <c r="AT32" s="1035"/>
      <c r="AU32" s="1035" t="s">
        <v>464</v>
      </c>
      <c r="AV32" s="1035"/>
      <c r="AW32" s="1035"/>
      <c r="AX32" s="1035"/>
      <c r="AY32" s="1035"/>
      <c r="AZ32" s="1105" t="s">
        <v>464</v>
      </c>
      <c r="BA32" s="1105"/>
      <c r="BB32" s="1105"/>
      <c r="BC32" s="1105"/>
      <c r="BD32" s="1105"/>
      <c r="BE32" s="1036"/>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15">
      <c r="A33" s="238">
        <v>6</v>
      </c>
      <c r="B33" s="1094" t="s">
        <v>341</v>
      </c>
      <c r="C33" s="1095"/>
      <c r="D33" s="1095"/>
      <c r="E33" s="1095"/>
      <c r="F33" s="1095"/>
      <c r="G33" s="1095"/>
      <c r="H33" s="1095"/>
      <c r="I33" s="1095"/>
      <c r="J33" s="1095"/>
      <c r="K33" s="1095"/>
      <c r="L33" s="1095"/>
      <c r="M33" s="1095"/>
      <c r="N33" s="1095"/>
      <c r="O33" s="1095"/>
      <c r="P33" s="1096"/>
      <c r="Q33" s="1102">
        <v>4683</v>
      </c>
      <c r="R33" s="1103"/>
      <c r="S33" s="1103"/>
      <c r="T33" s="1103"/>
      <c r="U33" s="1103"/>
      <c r="V33" s="1103">
        <v>4090</v>
      </c>
      <c r="W33" s="1103"/>
      <c r="X33" s="1103"/>
      <c r="Y33" s="1103"/>
      <c r="Z33" s="1103"/>
      <c r="AA33" s="1103">
        <v>593</v>
      </c>
      <c r="AB33" s="1103"/>
      <c r="AC33" s="1103"/>
      <c r="AD33" s="1103"/>
      <c r="AE33" s="1104"/>
      <c r="AF33" s="1099">
        <v>5040</v>
      </c>
      <c r="AG33" s="1100"/>
      <c r="AH33" s="1100"/>
      <c r="AI33" s="1100"/>
      <c r="AJ33" s="1101"/>
      <c r="AK33" s="1044">
        <v>27</v>
      </c>
      <c r="AL33" s="1035"/>
      <c r="AM33" s="1035"/>
      <c r="AN33" s="1035"/>
      <c r="AO33" s="1035"/>
      <c r="AP33" s="1035">
        <v>8526</v>
      </c>
      <c r="AQ33" s="1035"/>
      <c r="AR33" s="1035"/>
      <c r="AS33" s="1035"/>
      <c r="AT33" s="1035"/>
      <c r="AU33" s="1035">
        <v>17</v>
      </c>
      <c r="AV33" s="1035"/>
      <c r="AW33" s="1035"/>
      <c r="AX33" s="1035"/>
      <c r="AY33" s="1035"/>
      <c r="AZ33" s="1105" t="s">
        <v>464</v>
      </c>
      <c r="BA33" s="1105"/>
      <c r="BB33" s="1105"/>
      <c r="BC33" s="1105"/>
      <c r="BD33" s="1105"/>
      <c r="BE33" s="1036" t="s">
        <v>342</v>
      </c>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15">
      <c r="A34" s="238">
        <v>7</v>
      </c>
      <c r="B34" s="1094" t="s">
        <v>343</v>
      </c>
      <c r="C34" s="1095"/>
      <c r="D34" s="1095"/>
      <c r="E34" s="1095"/>
      <c r="F34" s="1095"/>
      <c r="G34" s="1095"/>
      <c r="H34" s="1095"/>
      <c r="I34" s="1095"/>
      <c r="J34" s="1095"/>
      <c r="K34" s="1095"/>
      <c r="L34" s="1095"/>
      <c r="M34" s="1095"/>
      <c r="N34" s="1095"/>
      <c r="O34" s="1095"/>
      <c r="P34" s="1096"/>
      <c r="Q34" s="1102">
        <v>7368</v>
      </c>
      <c r="R34" s="1103"/>
      <c r="S34" s="1103"/>
      <c r="T34" s="1103"/>
      <c r="U34" s="1103"/>
      <c r="V34" s="1103">
        <v>6603</v>
      </c>
      <c r="W34" s="1103"/>
      <c r="X34" s="1103"/>
      <c r="Y34" s="1103"/>
      <c r="Z34" s="1103"/>
      <c r="AA34" s="1103">
        <v>765</v>
      </c>
      <c r="AB34" s="1103"/>
      <c r="AC34" s="1103"/>
      <c r="AD34" s="1103"/>
      <c r="AE34" s="1104"/>
      <c r="AF34" s="1099">
        <v>2864</v>
      </c>
      <c r="AG34" s="1100"/>
      <c r="AH34" s="1100"/>
      <c r="AI34" s="1100"/>
      <c r="AJ34" s="1101"/>
      <c r="AK34" s="1044">
        <v>2067</v>
      </c>
      <c r="AL34" s="1035"/>
      <c r="AM34" s="1035"/>
      <c r="AN34" s="1035"/>
      <c r="AO34" s="1035"/>
      <c r="AP34" s="1035">
        <v>69913</v>
      </c>
      <c r="AQ34" s="1035"/>
      <c r="AR34" s="1035"/>
      <c r="AS34" s="1035"/>
      <c r="AT34" s="1035"/>
      <c r="AU34" s="1035">
        <v>22844</v>
      </c>
      <c r="AV34" s="1035"/>
      <c r="AW34" s="1035"/>
      <c r="AX34" s="1035"/>
      <c r="AY34" s="1035"/>
      <c r="AZ34" s="1105" t="s">
        <v>464</v>
      </c>
      <c r="BA34" s="1105"/>
      <c r="BB34" s="1105"/>
      <c r="BC34" s="1105"/>
      <c r="BD34" s="1105"/>
      <c r="BE34" s="1036" t="s">
        <v>344</v>
      </c>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15">
      <c r="A35" s="238">
        <v>8</v>
      </c>
      <c r="B35" s="1094" t="s">
        <v>345</v>
      </c>
      <c r="C35" s="1095"/>
      <c r="D35" s="1095"/>
      <c r="E35" s="1095"/>
      <c r="F35" s="1095"/>
      <c r="G35" s="1095"/>
      <c r="H35" s="1095"/>
      <c r="I35" s="1095"/>
      <c r="J35" s="1095"/>
      <c r="K35" s="1095"/>
      <c r="L35" s="1095"/>
      <c r="M35" s="1095"/>
      <c r="N35" s="1095"/>
      <c r="O35" s="1095"/>
      <c r="P35" s="1096"/>
      <c r="Q35" s="1102">
        <v>268</v>
      </c>
      <c r="R35" s="1103"/>
      <c r="S35" s="1103"/>
      <c r="T35" s="1103"/>
      <c r="U35" s="1103"/>
      <c r="V35" s="1103">
        <v>257</v>
      </c>
      <c r="W35" s="1103"/>
      <c r="X35" s="1103"/>
      <c r="Y35" s="1103"/>
      <c r="Z35" s="1103"/>
      <c r="AA35" s="1103">
        <v>11</v>
      </c>
      <c r="AB35" s="1103"/>
      <c r="AC35" s="1103"/>
      <c r="AD35" s="1103"/>
      <c r="AE35" s="1104"/>
      <c r="AF35" s="1099">
        <v>11</v>
      </c>
      <c r="AG35" s="1100"/>
      <c r="AH35" s="1100"/>
      <c r="AI35" s="1100"/>
      <c r="AJ35" s="1101"/>
      <c r="AK35" s="1044">
        <v>177</v>
      </c>
      <c r="AL35" s="1035"/>
      <c r="AM35" s="1035"/>
      <c r="AN35" s="1035"/>
      <c r="AO35" s="1035"/>
      <c r="AP35" s="1035">
        <v>1400</v>
      </c>
      <c r="AQ35" s="1035"/>
      <c r="AR35" s="1035"/>
      <c r="AS35" s="1035"/>
      <c r="AT35" s="1035"/>
      <c r="AU35" s="1035">
        <v>1395</v>
      </c>
      <c r="AV35" s="1035"/>
      <c r="AW35" s="1035"/>
      <c r="AX35" s="1035"/>
      <c r="AY35" s="1035"/>
      <c r="AZ35" s="1105" t="s">
        <v>464</v>
      </c>
      <c r="BA35" s="1105"/>
      <c r="BB35" s="1105"/>
      <c r="BC35" s="1105"/>
      <c r="BD35" s="1105"/>
      <c r="BE35" s="1036" t="s">
        <v>346</v>
      </c>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15">
      <c r="A36" s="238">
        <v>9</v>
      </c>
      <c r="B36" s="1094" t="s">
        <v>347</v>
      </c>
      <c r="C36" s="1095"/>
      <c r="D36" s="1095"/>
      <c r="E36" s="1095"/>
      <c r="F36" s="1095"/>
      <c r="G36" s="1095"/>
      <c r="H36" s="1095"/>
      <c r="I36" s="1095"/>
      <c r="J36" s="1095"/>
      <c r="K36" s="1095"/>
      <c r="L36" s="1095"/>
      <c r="M36" s="1095"/>
      <c r="N36" s="1095"/>
      <c r="O36" s="1095"/>
      <c r="P36" s="1096"/>
      <c r="Q36" s="1102">
        <v>211</v>
      </c>
      <c r="R36" s="1103"/>
      <c r="S36" s="1103"/>
      <c r="T36" s="1103"/>
      <c r="U36" s="1103"/>
      <c r="V36" s="1103">
        <v>199</v>
      </c>
      <c r="W36" s="1103"/>
      <c r="X36" s="1103"/>
      <c r="Y36" s="1103"/>
      <c r="Z36" s="1103"/>
      <c r="AA36" s="1103">
        <v>12</v>
      </c>
      <c r="AB36" s="1103"/>
      <c r="AC36" s="1103"/>
      <c r="AD36" s="1103"/>
      <c r="AE36" s="1104"/>
      <c r="AF36" s="1099">
        <v>12</v>
      </c>
      <c r="AG36" s="1100"/>
      <c r="AH36" s="1100"/>
      <c r="AI36" s="1100"/>
      <c r="AJ36" s="1101"/>
      <c r="AK36" s="1044">
        <v>82</v>
      </c>
      <c r="AL36" s="1035"/>
      <c r="AM36" s="1035"/>
      <c r="AN36" s="1035"/>
      <c r="AO36" s="1035"/>
      <c r="AP36" s="1035">
        <v>558</v>
      </c>
      <c r="AQ36" s="1035"/>
      <c r="AR36" s="1035"/>
      <c r="AS36" s="1035"/>
      <c r="AT36" s="1035"/>
      <c r="AU36" s="1035">
        <v>558</v>
      </c>
      <c r="AV36" s="1035"/>
      <c r="AW36" s="1035"/>
      <c r="AX36" s="1035"/>
      <c r="AY36" s="1035"/>
      <c r="AZ36" s="1105" t="s">
        <v>464</v>
      </c>
      <c r="BA36" s="1105"/>
      <c r="BB36" s="1105"/>
      <c r="BC36" s="1105"/>
      <c r="BD36" s="1105"/>
      <c r="BE36" s="1036" t="s">
        <v>348</v>
      </c>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15">
      <c r="A37" s="238">
        <v>10</v>
      </c>
      <c r="B37" s="1094" t="s">
        <v>349</v>
      </c>
      <c r="C37" s="1095"/>
      <c r="D37" s="1095"/>
      <c r="E37" s="1095"/>
      <c r="F37" s="1095"/>
      <c r="G37" s="1095"/>
      <c r="H37" s="1095"/>
      <c r="I37" s="1095"/>
      <c r="J37" s="1095"/>
      <c r="K37" s="1095"/>
      <c r="L37" s="1095"/>
      <c r="M37" s="1095"/>
      <c r="N37" s="1095"/>
      <c r="O37" s="1095"/>
      <c r="P37" s="1096"/>
      <c r="Q37" s="1102">
        <v>341</v>
      </c>
      <c r="R37" s="1103"/>
      <c r="S37" s="1103"/>
      <c r="T37" s="1103"/>
      <c r="U37" s="1103"/>
      <c r="V37" s="1103">
        <v>326</v>
      </c>
      <c r="W37" s="1103"/>
      <c r="X37" s="1103"/>
      <c r="Y37" s="1103"/>
      <c r="Z37" s="1103"/>
      <c r="AA37" s="1103">
        <v>15</v>
      </c>
      <c r="AB37" s="1103"/>
      <c r="AC37" s="1103"/>
      <c r="AD37" s="1103"/>
      <c r="AE37" s="1104"/>
      <c r="AF37" s="1099">
        <v>15</v>
      </c>
      <c r="AG37" s="1100"/>
      <c r="AH37" s="1100"/>
      <c r="AI37" s="1100"/>
      <c r="AJ37" s="1101"/>
      <c r="AK37" s="1044">
        <v>91</v>
      </c>
      <c r="AL37" s="1035"/>
      <c r="AM37" s="1035"/>
      <c r="AN37" s="1035"/>
      <c r="AO37" s="1035"/>
      <c r="AP37" s="1035">
        <v>728</v>
      </c>
      <c r="AQ37" s="1035"/>
      <c r="AR37" s="1035"/>
      <c r="AS37" s="1035"/>
      <c r="AT37" s="1035"/>
      <c r="AU37" s="1035">
        <v>426</v>
      </c>
      <c r="AV37" s="1035"/>
      <c r="AW37" s="1035"/>
      <c r="AX37" s="1035"/>
      <c r="AY37" s="1035"/>
      <c r="AZ37" s="1105" t="s">
        <v>464</v>
      </c>
      <c r="BA37" s="1105"/>
      <c r="BB37" s="1105"/>
      <c r="BC37" s="1105"/>
      <c r="BD37" s="1105"/>
      <c r="BE37" s="1036" t="s">
        <v>350</v>
      </c>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15">
      <c r="A38" s="238">
        <v>11</v>
      </c>
      <c r="B38" s="1094" t="s">
        <v>351</v>
      </c>
      <c r="C38" s="1095"/>
      <c r="D38" s="1095"/>
      <c r="E38" s="1095"/>
      <c r="F38" s="1095"/>
      <c r="G38" s="1095"/>
      <c r="H38" s="1095"/>
      <c r="I38" s="1095"/>
      <c r="J38" s="1095"/>
      <c r="K38" s="1095"/>
      <c r="L38" s="1095"/>
      <c r="M38" s="1095"/>
      <c r="N38" s="1095"/>
      <c r="O38" s="1095"/>
      <c r="P38" s="1096"/>
      <c r="Q38" s="1102">
        <v>57</v>
      </c>
      <c r="R38" s="1103"/>
      <c r="S38" s="1103"/>
      <c r="T38" s="1103"/>
      <c r="U38" s="1103"/>
      <c r="V38" s="1103">
        <v>57</v>
      </c>
      <c r="W38" s="1103"/>
      <c r="X38" s="1103"/>
      <c r="Y38" s="1103"/>
      <c r="Z38" s="1103"/>
      <c r="AA38" s="1103" t="s">
        <v>464</v>
      </c>
      <c r="AB38" s="1103"/>
      <c r="AC38" s="1103"/>
      <c r="AD38" s="1103"/>
      <c r="AE38" s="1104"/>
      <c r="AF38" s="1099" t="s">
        <v>352</v>
      </c>
      <c r="AG38" s="1100"/>
      <c r="AH38" s="1100"/>
      <c r="AI38" s="1100"/>
      <c r="AJ38" s="1101"/>
      <c r="AK38" s="1044" t="s">
        <v>558</v>
      </c>
      <c r="AL38" s="1035"/>
      <c r="AM38" s="1035"/>
      <c r="AN38" s="1035"/>
      <c r="AO38" s="1035"/>
      <c r="AP38" s="1035">
        <v>57</v>
      </c>
      <c r="AQ38" s="1035"/>
      <c r="AR38" s="1035"/>
      <c r="AS38" s="1035"/>
      <c r="AT38" s="1035"/>
      <c r="AU38" s="1035" t="s">
        <v>558</v>
      </c>
      <c r="AV38" s="1035"/>
      <c r="AW38" s="1035"/>
      <c r="AX38" s="1035"/>
      <c r="AY38" s="1035"/>
      <c r="AZ38" s="1105" t="s">
        <v>464</v>
      </c>
      <c r="BA38" s="1105"/>
      <c r="BB38" s="1105"/>
      <c r="BC38" s="1105"/>
      <c r="BD38" s="1105"/>
      <c r="BE38" s="1036" t="s">
        <v>353</v>
      </c>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15">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15">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15">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15">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15">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15">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15">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15">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15">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15">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15">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15">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15">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15">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15">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15">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15">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15">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15">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15">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15">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15">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15">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354</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
      <c r="A63" s="236" t="s">
        <v>323</v>
      </c>
      <c r="B63" s="1001" t="s">
        <v>355</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10397</v>
      </c>
      <c r="AG63" s="1023"/>
      <c r="AH63" s="1023"/>
      <c r="AI63" s="1023"/>
      <c r="AJ63" s="1086"/>
      <c r="AK63" s="1087"/>
      <c r="AL63" s="1027"/>
      <c r="AM63" s="1027"/>
      <c r="AN63" s="1027"/>
      <c r="AO63" s="1027"/>
      <c r="AP63" s="1023">
        <v>81340</v>
      </c>
      <c r="AQ63" s="1023"/>
      <c r="AR63" s="1023"/>
      <c r="AS63" s="1023"/>
      <c r="AT63" s="1023"/>
      <c r="AU63" s="1023">
        <v>25240</v>
      </c>
      <c r="AV63" s="1023"/>
      <c r="AW63" s="1023"/>
      <c r="AX63" s="1023"/>
      <c r="AY63" s="1023"/>
      <c r="AZ63" s="1081"/>
      <c r="BA63" s="1081"/>
      <c r="BB63" s="1081"/>
      <c r="BC63" s="1081"/>
      <c r="BD63" s="1081"/>
      <c r="BE63" s="1024"/>
      <c r="BF63" s="1024"/>
      <c r="BG63" s="1024"/>
      <c r="BH63" s="1024"/>
      <c r="BI63" s="1025"/>
      <c r="BJ63" s="1082" t="s">
        <v>352</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
      <c r="A65" s="228" t="s">
        <v>356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15">
      <c r="A66" s="1059" t="s">
        <v>357</v>
      </c>
      <c r="B66" s="1060"/>
      <c r="C66" s="1060"/>
      <c r="D66" s="1060"/>
      <c r="E66" s="1060"/>
      <c r="F66" s="1060"/>
      <c r="G66" s="1060"/>
      <c r="H66" s="1060"/>
      <c r="I66" s="1060"/>
      <c r="J66" s="1060"/>
      <c r="K66" s="1060"/>
      <c r="L66" s="1060"/>
      <c r="M66" s="1060"/>
      <c r="N66" s="1060"/>
      <c r="O66" s="1060"/>
      <c r="P66" s="1061"/>
      <c r="Q66" s="1065" t="s">
        <v>358</v>
      </c>
      <c r="R66" s="1066"/>
      <c r="S66" s="1066"/>
      <c r="T66" s="1066"/>
      <c r="U66" s="1067"/>
      <c r="V66" s="1065" t="s">
        <v>359</v>
      </c>
      <c r="W66" s="1066"/>
      <c r="X66" s="1066"/>
      <c r="Y66" s="1066"/>
      <c r="Z66" s="1067"/>
      <c r="AA66" s="1065" t="s">
        <v>360</v>
      </c>
      <c r="AB66" s="1066"/>
      <c r="AC66" s="1066"/>
      <c r="AD66" s="1066"/>
      <c r="AE66" s="1067"/>
      <c r="AF66" s="1071" t="s">
        <v>361</v>
      </c>
      <c r="AG66" s="1072"/>
      <c r="AH66" s="1072"/>
      <c r="AI66" s="1072"/>
      <c r="AJ66" s="1073"/>
      <c r="AK66" s="1065" t="s">
        <v>362</v>
      </c>
      <c r="AL66" s="1060"/>
      <c r="AM66" s="1060"/>
      <c r="AN66" s="1060"/>
      <c r="AO66" s="1061"/>
      <c r="AP66" s="1065" t="s">
        <v>363</v>
      </c>
      <c r="AQ66" s="1066"/>
      <c r="AR66" s="1066"/>
      <c r="AS66" s="1066"/>
      <c r="AT66" s="1067"/>
      <c r="AU66" s="1065" t="s">
        <v>364</v>
      </c>
      <c r="AV66" s="1066"/>
      <c r="AW66" s="1066"/>
      <c r="AX66" s="1066"/>
      <c r="AY66" s="1067"/>
      <c r="AZ66" s="1065" t="s">
        <v>309</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15">
      <c r="A68" s="232">
        <v>1</v>
      </c>
      <c r="B68" s="1049" t="s">
        <v>529</v>
      </c>
      <c r="C68" s="1050"/>
      <c r="D68" s="1050"/>
      <c r="E68" s="1050"/>
      <c r="F68" s="1050"/>
      <c r="G68" s="1050"/>
      <c r="H68" s="1050"/>
      <c r="I68" s="1050"/>
      <c r="J68" s="1050"/>
      <c r="K68" s="1050"/>
      <c r="L68" s="1050"/>
      <c r="M68" s="1050"/>
      <c r="N68" s="1050"/>
      <c r="O68" s="1050"/>
      <c r="P68" s="1051"/>
      <c r="Q68" s="1052">
        <v>953</v>
      </c>
      <c r="R68" s="1046"/>
      <c r="S68" s="1046"/>
      <c r="T68" s="1046"/>
      <c r="U68" s="1046"/>
      <c r="V68" s="1046">
        <v>810</v>
      </c>
      <c r="W68" s="1046"/>
      <c r="X68" s="1046"/>
      <c r="Y68" s="1046"/>
      <c r="Z68" s="1046"/>
      <c r="AA68" s="1046">
        <v>143</v>
      </c>
      <c r="AB68" s="1046"/>
      <c r="AC68" s="1046"/>
      <c r="AD68" s="1046"/>
      <c r="AE68" s="1046"/>
      <c r="AF68" s="1046">
        <v>143</v>
      </c>
      <c r="AG68" s="1046"/>
      <c r="AH68" s="1046"/>
      <c r="AI68" s="1046"/>
      <c r="AJ68" s="1046"/>
      <c r="AK68" s="1046" t="s">
        <v>464</v>
      </c>
      <c r="AL68" s="1046"/>
      <c r="AM68" s="1046"/>
      <c r="AN68" s="1046"/>
      <c r="AO68" s="1046"/>
      <c r="AP68" s="1046" t="s">
        <v>464</v>
      </c>
      <c r="AQ68" s="1046"/>
      <c r="AR68" s="1046"/>
      <c r="AS68" s="1046"/>
      <c r="AT68" s="1046"/>
      <c r="AU68" s="1046" t="s">
        <v>464</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15">
      <c r="A69" s="234">
        <v>2</v>
      </c>
      <c r="B69" s="1038" t="s">
        <v>530</v>
      </c>
      <c r="C69" s="1039"/>
      <c r="D69" s="1039"/>
      <c r="E69" s="1039"/>
      <c r="F69" s="1039"/>
      <c r="G69" s="1039"/>
      <c r="H69" s="1039"/>
      <c r="I69" s="1039"/>
      <c r="J69" s="1039"/>
      <c r="K69" s="1039"/>
      <c r="L69" s="1039"/>
      <c r="M69" s="1039"/>
      <c r="N69" s="1039"/>
      <c r="O69" s="1039"/>
      <c r="P69" s="1040"/>
      <c r="Q69" s="1041">
        <v>192</v>
      </c>
      <c r="R69" s="1035"/>
      <c r="S69" s="1035"/>
      <c r="T69" s="1035"/>
      <c r="U69" s="1035"/>
      <c r="V69" s="1035">
        <v>148</v>
      </c>
      <c r="W69" s="1035"/>
      <c r="X69" s="1035"/>
      <c r="Y69" s="1035"/>
      <c r="Z69" s="1035"/>
      <c r="AA69" s="1035">
        <v>44</v>
      </c>
      <c r="AB69" s="1035"/>
      <c r="AC69" s="1035"/>
      <c r="AD69" s="1035"/>
      <c r="AE69" s="1035"/>
      <c r="AF69" s="1035">
        <v>44</v>
      </c>
      <c r="AG69" s="1035"/>
      <c r="AH69" s="1035"/>
      <c r="AI69" s="1035"/>
      <c r="AJ69" s="1035"/>
      <c r="AK69" s="1035" t="s">
        <v>464</v>
      </c>
      <c r="AL69" s="1035"/>
      <c r="AM69" s="1035"/>
      <c r="AN69" s="1035"/>
      <c r="AO69" s="1035"/>
      <c r="AP69" s="1035" t="s">
        <v>464</v>
      </c>
      <c r="AQ69" s="1035"/>
      <c r="AR69" s="1035"/>
      <c r="AS69" s="1035"/>
      <c r="AT69" s="1035"/>
      <c r="AU69" s="1035" t="s">
        <v>464</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15">
      <c r="A70" s="234">
        <v>3</v>
      </c>
      <c r="B70" s="1038" t="s">
        <v>531</v>
      </c>
      <c r="C70" s="1039"/>
      <c r="D70" s="1039"/>
      <c r="E70" s="1039"/>
      <c r="F70" s="1039"/>
      <c r="G70" s="1039"/>
      <c r="H70" s="1039"/>
      <c r="I70" s="1039"/>
      <c r="J70" s="1039"/>
      <c r="K70" s="1039"/>
      <c r="L70" s="1039"/>
      <c r="M70" s="1039"/>
      <c r="N70" s="1039"/>
      <c r="O70" s="1039"/>
      <c r="P70" s="1040"/>
      <c r="Q70" s="1041">
        <v>330</v>
      </c>
      <c r="R70" s="1035"/>
      <c r="S70" s="1035"/>
      <c r="T70" s="1035"/>
      <c r="U70" s="1035"/>
      <c r="V70" s="1035">
        <v>321</v>
      </c>
      <c r="W70" s="1035"/>
      <c r="X70" s="1035"/>
      <c r="Y70" s="1035"/>
      <c r="Z70" s="1035"/>
      <c r="AA70" s="1035">
        <v>9</v>
      </c>
      <c r="AB70" s="1035"/>
      <c r="AC70" s="1035"/>
      <c r="AD70" s="1035"/>
      <c r="AE70" s="1035"/>
      <c r="AF70" s="1035">
        <v>9</v>
      </c>
      <c r="AG70" s="1035"/>
      <c r="AH70" s="1035"/>
      <c r="AI70" s="1035"/>
      <c r="AJ70" s="1035"/>
      <c r="AK70" s="1035">
        <v>8</v>
      </c>
      <c r="AL70" s="1035"/>
      <c r="AM70" s="1035"/>
      <c r="AN70" s="1035"/>
      <c r="AO70" s="1035"/>
      <c r="AP70" s="1035">
        <v>8</v>
      </c>
      <c r="AQ70" s="1035"/>
      <c r="AR70" s="1035"/>
      <c r="AS70" s="1035"/>
      <c r="AT70" s="1035"/>
      <c r="AU70" s="1035">
        <v>6</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15">
      <c r="A71" s="234">
        <v>4</v>
      </c>
      <c r="B71" s="1038" t="s">
        <v>532</v>
      </c>
      <c r="C71" s="1039"/>
      <c r="D71" s="1039"/>
      <c r="E71" s="1039"/>
      <c r="F71" s="1039"/>
      <c r="G71" s="1039"/>
      <c r="H71" s="1039"/>
      <c r="I71" s="1039"/>
      <c r="J71" s="1039"/>
      <c r="K71" s="1039"/>
      <c r="L71" s="1039"/>
      <c r="M71" s="1039"/>
      <c r="N71" s="1039"/>
      <c r="O71" s="1039"/>
      <c r="P71" s="1040"/>
      <c r="Q71" s="1041">
        <v>26</v>
      </c>
      <c r="R71" s="1035"/>
      <c r="S71" s="1035"/>
      <c r="T71" s="1035"/>
      <c r="U71" s="1035"/>
      <c r="V71" s="1035">
        <v>24</v>
      </c>
      <c r="W71" s="1035"/>
      <c r="X71" s="1035"/>
      <c r="Y71" s="1035"/>
      <c r="Z71" s="1035"/>
      <c r="AA71" s="1035">
        <v>3</v>
      </c>
      <c r="AB71" s="1035"/>
      <c r="AC71" s="1035"/>
      <c r="AD71" s="1035"/>
      <c r="AE71" s="1035"/>
      <c r="AF71" s="1035">
        <v>3</v>
      </c>
      <c r="AG71" s="1035"/>
      <c r="AH71" s="1035"/>
      <c r="AI71" s="1035"/>
      <c r="AJ71" s="1035"/>
      <c r="AK71" s="1035" t="s">
        <v>464</v>
      </c>
      <c r="AL71" s="1035"/>
      <c r="AM71" s="1035"/>
      <c r="AN71" s="1035"/>
      <c r="AO71" s="1035"/>
      <c r="AP71" s="1035" t="s">
        <v>464</v>
      </c>
      <c r="AQ71" s="1035"/>
      <c r="AR71" s="1035"/>
      <c r="AS71" s="1035"/>
      <c r="AT71" s="1035"/>
      <c r="AU71" s="1035" t="s">
        <v>464</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15">
      <c r="A72" s="234">
        <v>5</v>
      </c>
      <c r="B72" s="1038" t="s">
        <v>533</v>
      </c>
      <c r="C72" s="1039"/>
      <c r="D72" s="1039"/>
      <c r="E72" s="1039"/>
      <c r="F72" s="1039"/>
      <c r="G72" s="1039"/>
      <c r="H72" s="1039"/>
      <c r="I72" s="1039"/>
      <c r="J72" s="1039"/>
      <c r="K72" s="1039"/>
      <c r="L72" s="1039"/>
      <c r="M72" s="1039"/>
      <c r="N72" s="1039"/>
      <c r="O72" s="1039"/>
      <c r="P72" s="1040"/>
      <c r="Q72" s="1041">
        <v>35</v>
      </c>
      <c r="R72" s="1035"/>
      <c r="S72" s="1035"/>
      <c r="T72" s="1035"/>
      <c r="U72" s="1035"/>
      <c r="V72" s="1035">
        <v>34</v>
      </c>
      <c r="W72" s="1035"/>
      <c r="X72" s="1035"/>
      <c r="Y72" s="1035"/>
      <c r="Z72" s="1035"/>
      <c r="AA72" s="1035">
        <v>2</v>
      </c>
      <c r="AB72" s="1035"/>
      <c r="AC72" s="1035"/>
      <c r="AD72" s="1035"/>
      <c r="AE72" s="1035"/>
      <c r="AF72" s="1035">
        <v>2</v>
      </c>
      <c r="AG72" s="1035"/>
      <c r="AH72" s="1035"/>
      <c r="AI72" s="1035"/>
      <c r="AJ72" s="1035"/>
      <c r="AK72" s="1035" t="s">
        <v>464</v>
      </c>
      <c r="AL72" s="1035"/>
      <c r="AM72" s="1035"/>
      <c r="AN72" s="1035"/>
      <c r="AO72" s="1035"/>
      <c r="AP72" s="1035" t="s">
        <v>464</v>
      </c>
      <c r="AQ72" s="1035"/>
      <c r="AR72" s="1035"/>
      <c r="AS72" s="1035"/>
      <c r="AT72" s="1035"/>
      <c r="AU72" s="1035" t="s">
        <v>464</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15">
      <c r="A73" s="234">
        <v>6</v>
      </c>
      <c r="B73" s="1038" t="s">
        <v>534</v>
      </c>
      <c r="C73" s="1039"/>
      <c r="D73" s="1039"/>
      <c r="E73" s="1039"/>
      <c r="F73" s="1039"/>
      <c r="G73" s="1039"/>
      <c r="H73" s="1039"/>
      <c r="I73" s="1039"/>
      <c r="J73" s="1039"/>
      <c r="K73" s="1039"/>
      <c r="L73" s="1039"/>
      <c r="M73" s="1039"/>
      <c r="N73" s="1039"/>
      <c r="O73" s="1039"/>
      <c r="P73" s="1040"/>
      <c r="Q73" s="1041">
        <v>5208</v>
      </c>
      <c r="R73" s="1035"/>
      <c r="S73" s="1035"/>
      <c r="T73" s="1035"/>
      <c r="U73" s="1035"/>
      <c r="V73" s="1035">
        <v>4482</v>
      </c>
      <c r="W73" s="1035"/>
      <c r="X73" s="1035"/>
      <c r="Y73" s="1035"/>
      <c r="Z73" s="1035"/>
      <c r="AA73" s="1035">
        <v>726</v>
      </c>
      <c r="AB73" s="1035"/>
      <c r="AC73" s="1035"/>
      <c r="AD73" s="1035"/>
      <c r="AE73" s="1035"/>
      <c r="AF73" s="1035">
        <v>726</v>
      </c>
      <c r="AG73" s="1035"/>
      <c r="AH73" s="1035"/>
      <c r="AI73" s="1035"/>
      <c r="AJ73" s="1035"/>
      <c r="AK73" s="1035" t="s">
        <v>464</v>
      </c>
      <c r="AL73" s="1035"/>
      <c r="AM73" s="1035"/>
      <c r="AN73" s="1035"/>
      <c r="AO73" s="1035"/>
      <c r="AP73" s="1035">
        <v>2556</v>
      </c>
      <c r="AQ73" s="1035"/>
      <c r="AR73" s="1035"/>
      <c r="AS73" s="1035"/>
      <c r="AT73" s="1035"/>
      <c r="AU73" s="1035">
        <v>1728</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15">
      <c r="A74" s="234">
        <v>7</v>
      </c>
      <c r="B74" s="1038" t="s">
        <v>535</v>
      </c>
      <c r="C74" s="1039"/>
      <c r="D74" s="1039"/>
      <c r="E74" s="1039"/>
      <c r="F74" s="1039"/>
      <c r="G74" s="1039"/>
      <c r="H74" s="1039"/>
      <c r="I74" s="1039"/>
      <c r="J74" s="1039"/>
      <c r="K74" s="1039"/>
      <c r="L74" s="1039"/>
      <c r="M74" s="1039"/>
      <c r="N74" s="1039"/>
      <c r="O74" s="1039"/>
      <c r="P74" s="1040"/>
      <c r="Q74" s="1041">
        <v>1641</v>
      </c>
      <c r="R74" s="1035"/>
      <c r="S74" s="1035"/>
      <c r="T74" s="1035"/>
      <c r="U74" s="1035"/>
      <c r="V74" s="1035">
        <v>1542</v>
      </c>
      <c r="W74" s="1035"/>
      <c r="X74" s="1035"/>
      <c r="Y74" s="1035"/>
      <c r="Z74" s="1035"/>
      <c r="AA74" s="1035">
        <v>99</v>
      </c>
      <c r="AB74" s="1035"/>
      <c r="AC74" s="1035"/>
      <c r="AD74" s="1035"/>
      <c r="AE74" s="1035"/>
      <c r="AF74" s="1035">
        <v>99</v>
      </c>
      <c r="AG74" s="1035"/>
      <c r="AH74" s="1035"/>
      <c r="AI74" s="1035"/>
      <c r="AJ74" s="1035"/>
      <c r="AK74" s="1035" t="s">
        <v>464</v>
      </c>
      <c r="AL74" s="1035"/>
      <c r="AM74" s="1035"/>
      <c r="AN74" s="1035"/>
      <c r="AO74" s="1035"/>
      <c r="AP74" s="1035">
        <v>1508</v>
      </c>
      <c r="AQ74" s="1035"/>
      <c r="AR74" s="1035"/>
      <c r="AS74" s="1035"/>
      <c r="AT74" s="1035"/>
      <c r="AU74" s="1035">
        <v>217</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15">
      <c r="A75" s="234">
        <v>8</v>
      </c>
      <c r="B75" s="1038" t="s">
        <v>536</v>
      </c>
      <c r="C75" s="1039"/>
      <c r="D75" s="1039"/>
      <c r="E75" s="1039"/>
      <c r="F75" s="1039"/>
      <c r="G75" s="1039"/>
      <c r="H75" s="1039"/>
      <c r="I75" s="1039"/>
      <c r="J75" s="1039"/>
      <c r="K75" s="1039"/>
      <c r="L75" s="1039"/>
      <c r="M75" s="1039"/>
      <c r="N75" s="1039"/>
      <c r="O75" s="1039"/>
      <c r="P75" s="1040"/>
      <c r="Q75" s="1042">
        <v>379</v>
      </c>
      <c r="R75" s="1043"/>
      <c r="S75" s="1043"/>
      <c r="T75" s="1043"/>
      <c r="U75" s="1044"/>
      <c r="V75" s="1045">
        <v>370</v>
      </c>
      <c r="W75" s="1043"/>
      <c r="X75" s="1043"/>
      <c r="Y75" s="1043"/>
      <c r="Z75" s="1044"/>
      <c r="AA75" s="1045">
        <v>8</v>
      </c>
      <c r="AB75" s="1043"/>
      <c r="AC75" s="1043"/>
      <c r="AD75" s="1043"/>
      <c r="AE75" s="1044"/>
      <c r="AF75" s="1045">
        <v>8</v>
      </c>
      <c r="AG75" s="1043"/>
      <c r="AH75" s="1043"/>
      <c r="AI75" s="1043"/>
      <c r="AJ75" s="1044"/>
      <c r="AK75" s="1045">
        <v>165</v>
      </c>
      <c r="AL75" s="1043"/>
      <c r="AM75" s="1043"/>
      <c r="AN75" s="1043"/>
      <c r="AO75" s="1044"/>
      <c r="AP75" s="1045" t="s">
        <v>464</v>
      </c>
      <c r="AQ75" s="1043"/>
      <c r="AR75" s="1043"/>
      <c r="AS75" s="1043"/>
      <c r="AT75" s="1044"/>
      <c r="AU75" s="1045" t="s">
        <v>464</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15">
      <c r="A76" s="234">
        <v>9</v>
      </c>
      <c r="B76" s="1038" t="s">
        <v>537</v>
      </c>
      <c r="C76" s="1039"/>
      <c r="D76" s="1039"/>
      <c r="E76" s="1039"/>
      <c r="F76" s="1039"/>
      <c r="G76" s="1039"/>
      <c r="H76" s="1039"/>
      <c r="I76" s="1039"/>
      <c r="J76" s="1039"/>
      <c r="K76" s="1039"/>
      <c r="L76" s="1039"/>
      <c r="M76" s="1039"/>
      <c r="N76" s="1039"/>
      <c r="O76" s="1039"/>
      <c r="P76" s="1040"/>
      <c r="Q76" s="1042">
        <v>63</v>
      </c>
      <c r="R76" s="1043"/>
      <c r="S76" s="1043"/>
      <c r="T76" s="1043"/>
      <c r="U76" s="1044"/>
      <c r="V76" s="1045">
        <v>63</v>
      </c>
      <c r="W76" s="1043"/>
      <c r="X76" s="1043"/>
      <c r="Y76" s="1043"/>
      <c r="Z76" s="1044"/>
      <c r="AA76" s="1045" t="s">
        <v>464</v>
      </c>
      <c r="AB76" s="1043"/>
      <c r="AC76" s="1043"/>
      <c r="AD76" s="1043"/>
      <c r="AE76" s="1044"/>
      <c r="AF76" s="1045" t="s">
        <v>464</v>
      </c>
      <c r="AG76" s="1043"/>
      <c r="AH76" s="1043"/>
      <c r="AI76" s="1043"/>
      <c r="AJ76" s="1044"/>
      <c r="AK76" s="1045" t="s">
        <v>464</v>
      </c>
      <c r="AL76" s="1043"/>
      <c r="AM76" s="1043"/>
      <c r="AN76" s="1043"/>
      <c r="AO76" s="1044"/>
      <c r="AP76" s="1045" t="s">
        <v>464</v>
      </c>
      <c r="AQ76" s="1043"/>
      <c r="AR76" s="1043"/>
      <c r="AS76" s="1043"/>
      <c r="AT76" s="1044"/>
      <c r="AU76" s="1045" t="s">
        <v>464</v>
      </c>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15">
      <c r="A77" s="234">
        <v>10</v>
      </c>
      <c r="B77" s="1038" t="s">
        <v>538</v>
      </c>
      <c r="C77" s="1039"/>
      <c r="D77" s="1039"/>
      <c r="E77" s="1039"/>
      <c r="F77" s="1039"/>
      <c r="G77" s="1039"/>
      <c r="H77" s="1039"/>
      <c r="I77" s="1039"/>
      <c r="J77" s="1039"/>
      <c r="K77" s="1039"/>
      <c r="L77" s="1039"/>
      <c r="M77" s="1039"/>
      <c r="N77" s="1039"/>
      <c r="O77" s="1039"/>
      <c r="P77" s="1040"/>
      <c r="Q77" s="1042">
        <v>194</v>
      </c>
      <c r="R77" s="1043"/>
      <c r="S77" s="1043"/>
      <c r="T77" s="1043"/>
      <c r="U77" s="1044"/>
      <c r="V77" s="1045">
        <v>161</v>
      </c>
      <c r="W77" s="1043"/>
      <c r="X77" s="1043"/>
      <c r="Y77" s="1043"/>
      <c r="Z77" s="1044"/>
      <c r="AA77" s="1045">
        <v>33</v>
      </c>
      <c r="AB77" s="1043"/>
      <c r="AC77" s="1043"/>
      <c r="AD77" s="1043"/>
      <c r="AE77" s="1044"/>
      <c r="AF77" s="1045">
        <v>33</v>
      </c>
      <c r="AG77" s="1043"/>
      <c r="AH77" s="1043"/>
      <c r="AI77" s="1043"/>
      <c r="AJ77" s="1044"/>
      <c r="AK77" s="1045" t="s">
        <v>464</v>
      </c>
      <c r="AL77" s="1043"/>
      <c r="AM77" s="1043"/>
      <c r="AN77" s="1043"/>
      <c r="AO77" s="1044"/>
      <c r="AP77" s="1045" t="s">
        <v>464</v>
      </c>
      <c r="AQ77" s="1043"/>
      <c r="AR77" s="1043"/>
      <c r="AS77" s="1043"/>
      <c r="AT77" s="1044"/>
      <c r="AU77" s="1045" t="s">
        <v>464</v>
      </c>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15">
      <c r="A78" s="234">
        <v>11</v>
      </c>
      <c r="B78" s="1038" t="s">
        <v>539</v>
      </c>
      <c r="C78" s="1039"/>
      <c r="D78" s="1039"/>
      <c r="E78" s="1039"/>
      <c r="F78" s="1039"/>
      <c r="G78" s="1039"/>
      <c r="H78" s="1039"/>
      <c r="I78" s="1039"/>
      <c r="J78" s="1039"/>
      <c r="K78" s="1039"/>
      <c r="L78" s="1039"/>
      <c r="M78" s="1039"/>
      <c r="N78" s="1039"/>
      <c r="O78" s="1039"/>
      <c r="P78" s="1040"/>
      <c r="Q78" s="1041">
        <v>814330</v>
      </c>
      <c r="R78" s="1035"/>
      <c r="S78" s="1035"/>
      <c r="T78" s="1035"/>
      <c r="U78" s="1035"/>
      <c r="V78" s="1035">
        <v>784571</v>
      </c>
      <c r="W78" s="1035"/>
      <c r="X78" s="1035"/>
      <c r="Y78" s="1035"/>
      <c r="Z78" s="1035"/>
      <c r="AA78" s="1035">
        <v>29760</v>
      </c>
      <c r="AB78" s="1035"/>
      <c r="AC78" s="1035"/>
      <c r="AD78" s="1035"/>
      <c r="AE78" s="1035"/>
      <c r="AF78" s="1035">
        <v>29760</v>
      </c>
      <c r="AG78" s="1035"/>
      <c r="AH78" s="1035"/>
      <c r="AI78" s="1035"/>
      <c r="AJ78" s="1035"/>
      <c r="AK78" s="1035">
        <v>5568</v>
      </c>
      <c r="AL78" s="1035"/>
      <c r="AM78" s="1035"/>
      <c r="AN78" s="1035"/>
      <c r="AO78" s="1035"/>
      <c r="AP78" s="1035" t="s">
        <v>464</v>
      </c>
      <c r="AQ78" s="1035"/>
      <c r="AR78" s="1035"/>
      <c r="AS78" s="1035"/>
      <c r="AT78" s="1035"/>
      <c r="AU78" s="1035" t="s">
        <v>464</v>
      </c>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15">
      <c r="A79" s="234">
        <v>12</v>
      </c>
      <c r="B79" s="1038" t="s">
        <v>540</v>
      </c>
      <c r="C79" s="1039"/>
      <c r="D79" s="1039"/>
      <c r="E79" s="1039"/>
      <c r="F79" s="1039"/>
      <c r="G79" s="1039"/>
      <c r="H79" s="1039"/>
      <c r="I79" s="1039"/>
      <c r="J79" s="1039"/>
      <c r="K79" s="1039"/>
      <c r="L79" s="1039"/>
      <c r="M79" s="1039"/>
      <c r="N79" s="1039"/>
      <c r="O79" s="1039"/>
      <c r="P79" s="1040"/>
      <c r="Q79" s="1041">
        <v>4428</v>
      </c>
      <c r="R79" s="1035"/>
      <c r="S79" s="1035"/>
      <c r="T79" s="1035"/>
      <c r="U79" s="1035"/>
      <c r="V79" s="1035">
        <v>3894</v>
      </c>
      <c r="W79" s="1035"/>
      <c r="X79" s="1035"/>
      <c r="Y79" s="1035"/>
      <c r="Z79" s="1035"/>
      <c r="AA79" s="1035">
        <v>534</v>
      </c>
      <c r="AB79" s="1035"/>
      <c r="AC79" s="1035"/>
      <c r="AD79" s="1035"/>
      <c r="AE79" s="1035"/>
      <c r="AF79" s="1035">
        <v>2529</v>
      </c>
      <c r="AG79" s="1035"/>
      <c r="AH79" s="1035"/>
      <c r="AI79" s="1035"/>
      <c r="AJ79" s="1035"/>
      <c r="AK79" s="1035">
        <v>752</v>
      </c>
      <c r="AL79" s="1035"/>
      <c r="AM79" s="1035"/>
      <c r="AN79" s="1035"/>
      <c r="AO79" s="1035"/>
      <c r="AP79" s="1035">
        <v>7368</v>
      </c>
      <c r="AQ79" s="1035"/>
      <c r="AR79" s="1035"/>
      <c r="AS79" s="1035"/>
      <c r="AT79" s="1035"/>
      <c r="AU79" s="1035" t="s">
        <v>464</v>
      </c>
      <c r="AV79" s="1035"/>
      <c r="AW79" s="1035"/>
      <c r="AX79" s="1035"/>
      <c r="AY79" s="1035"/>
      <c r="AZ79" s="1036" t="s">
        <v>559</v>
      </c>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15">
      <c r="A80" s="234">
        <v>13</v>
      </c>
      <c r="B80" s="1038" t="s">
        <v>541</v>
      </c>
      <c r="C80" s="1039"/>
      <c r="D80" s="1039"/>
      <c r="E80" s="1039"/>
      <c r="F80" s="1039"/>
      <c r="G80" s="1039"/>
      <c r="H80" s="1039"/>
      <c r="I80" s="1039"/>
      <c r="J80" s="1039"/>
      <c r="K80" s="1039"/>
      <c r="L80" s="1039"/>
      <c r="M80" s="1039"/>
      <c r="N80" s="1039"/>
      <c r="O80" s="1039"/>
      <c r="P80" s="1040"/>
      <c r="Q80" s="1041">
        <v>1599</v>
      </c>
      <c r="R80" s="1035"/>
      <c r="S80" s="1035"/>
      <c r="T80" s="1035"/>
      <c r="U80" s="1035"/>
      <c r="V80" s="1035">
        <v>1402</v>
      </c>
      <c r="W80" s="1035"/>
      <c r="X80" s="1035"/>
      <c r="Y80" s="1035"/>
      <c r="Z80" s="1035"/>
      <c r="AA80" s="1035">
        <v>198</v>
      </c>
      <c r="AB80" s="1035"/>
      <c r="AC80" s="1035"/>
      <c r="AD80" s="1035"/>
      <c r="AE80" s="1035"/>
      <c r="AF80" s="1035">
        <v>1996</v>
      </c>
      <c r="AG80" s="1035"/>
      <c r="AH80" s="1035"/>
      <c r="AI80" s="1035"/>
      <c r="AJ80" s="1035"/>
      <c r="AK80" s="1035">
        <v>110</v>
      </c>
      <c r="AL80" s="1035"/>
      <c r="AM80" s="1035"/>
      <c r="AN80" s="1035"/>
      <c r="AO80" s="1035"/>
      <c r="AP80" s="1035">
        <v>26</v>
      </c>
      <c r="AQ80" s="1035"/>
      <c r="AR80" s="1035"/>
      <c r="AS80" s="1035"/>
      <c r="AT80" s="1035"/>
      <c r="AU80" s="1035" t="s">
        <v>464</v>
      </c>
      <c r="AV80" s="1035"/>
      <c r="AW80" s="1035"/>
      <c r="AX80" s="1035"/>
      <c r="AY80" s="1035"/>
      <c r="AZ80" s="1036" t="s">
        <v>559</v>
      </c>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15">
      <c r="A81" s="234">
        <v>14</v>
      </c>
      <c r="B81" s="1038" t="s">
        <v>542</v>
      </c>
      <c r="C81" s="1039"/>
      <c r="D81" s="1039"/>
      <c r="E81" s="1039"/>
      <c r="F81" s="1039"/>
      <c r="G81" s="1039"/>
      <c r="H81" s="1039"/>
      <c r="I81" s="1039"/>
      <c r="J81" s="1039"/>
      <c r="K81" s="1039"/>
      <c r="L81" s="1039"/>
      <c r="M81" s="1039"/>
      <c r="N81" s="1039"/>
      <c r="O81" s="1039"/>
      <c r="P81" s="1040"/>
      <c r="Q81" s="1041">
        <v>534</v>
      </c>
      <c r="R81" s="1035"/>
      <c r="S81" s="1035"/>
      <c r="T81" s="1035"/>
      <c r="U81" s="1035"/>
      <c r="V81" s="1035">
        <v>514</v>
      </c>
      <c r="W81" s="1035"/>
      <c r="X81" s="1035"/>
      <c r="Y81" s="1035"/>
      <c r="Z81" s="1035"/>
      <c r="AA81" s="1035">
        <v>21</v>
      </c>
      <c r="AB81" s="1035"/>
      <c r="AC81" s="1035"/>
      <c r="AD81" s="1035"/>
      <c r="AE81" s="1035"/>
      <c r="AF81" s="1035">
        <v>1616</v>
      </c>
      <c r="AG81" s="1035"/>
      <c r="AH81" s="1035"/>
      <c r="AI81" s="1035"/>
      <c r="AJ81" s="1035"/>
      <c r="AK81" s="1035">
        <v>0</v>
      </c>
      <c r="AL81" s="1035"/>
      <c r="AM81" s="1035"/>
      <c r="AN81" s="1035"/>
      <c r="AO81" s="1035"/>
      <c r="AP81" s="1035">
        <v>1930</v>
      </c>
      <c r="AQ81" s="1035"/>
      <c r="AR81" s="1035"/>
      <c r="AS81" s="1035"/>
      <c r="AT81" s="1035"/>
      <c r="AU81" s="1035" t="s">
        <v>464</v>
      </c>
      <c r="AV81" s="1035"/>
      <c r="AW81" s="1035"/>
      <c r="AX81" s="1035"/>
      <c r="AY81" s="1035"/>
      <c r="AZ81" s="1036" t="s">
        <v>559</v>
      </c>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15">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15">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15">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15">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15">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15">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
      <c r="A88" s="236" t="s">
        <v>323</v>
      </c>
      <c r="B88" s="1001" t="s">
        <v>365</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36967</v>
      </c>
      <c r="AG88" s="1023"/>
      <c r="AH88" s="1023"/>
      <c r="AI88" s="1023"/>
      <c r="AJ88" s="1023"/>
      <c r="AK88" s="1027"/>
      <c r="AL88" s="1027"/>
      <c r="AM88" s="1027"/>
      <c r="AN88" s="1027"/>
      <c r="AO88" s="1027"/>
      <c r="AP88" s="1023">
        <v>13395</v>
      </c>
      <c r="AQ88" s="1023"/>
      <c r="AR88" s="1023"/>
      <c r="AS88" s="1023"/>
      <c r="AT88" s="1023"/>
      <c r="AU88" s="1023">
        <v>1950</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323</v>
      </c>
      <c r="BR102" s="1001" t="s">
        <v>366</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1159</v>
      </c>
      <c r="CS102" s="1017"/>
      <c r="CT102" s="1017"/>
      <c r="CU102" s="1017"/>
      <c r="CV102" s="1018"/>
      <c r="CW102" s="1016">
        <v>579</v>
      </c>
      <c r="CX102" s="1017"/>
      <c r="CY102" s="1017"/>
      <c r="CZ102" s="1017"/>
      <c r="DA102" s="1018"/>
      <c r="DB102" s="1016" t="s">
        <v>636</v>
      </c>
      <c r="DC102" s="1017"/>
      <c r="DD102" s="1017"/>
      <c r="DE102" s="1017"/>
      <c r="DF102" s="1018"/>
      <c r="DG102" s="1016">
        <v>1599</v>
      </c>
      <c r="DH102" s="1017"/>
      <c r="DI102" s="1017"/>
      <c r="DJ102" s="1017"/>
      <c r="DK102" s="1018"/>
      <c r="DL102" s="1016">
        <v>1438</v>
      </c>
      <c r="DM102" s="1017"/>
      <c r="DN102" s="1017"/>
      <c r="DO102" s="1017"/>
      <c r="DP102" s="1018"/>
      <c r="DQ102" s="1016">
        <v>144</v>
      </c>
      <c r="DR102" s="1017"/>
      <c r="DS102" s="1017"/>
      <c r="DT102" s="1017"/>
      <c r="DU102" s="1018"/>
      <c r="DV102" s="1001" t="s">
        <v>636</v>
      </c>
      <c r="DW102" s="1002"/>
      <c r="DX102" s="1002"/>
      <c r="DY102" s="1002"/>
      <c r="DZ102" s="100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367</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368</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369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370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1006" t="s">
        <v>371</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372</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15">
      <c r="A109" s="959" t="s">
        <v>373</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374</v>
      </c>
      <c r="AB109" s="960"/>
      <c r="AC109" s="960"/>
      <c r="AD109" s="960"/>
      <c r="AE109" s="961"/>
      <c r="AF109" s="962" t="s">
        <v>375</v>
      </c>
      <c r="AG109" s="960"/>
      <c r="AH109" s="960"/>
      <c r="AI109" s="960"/>
      <c r="AJ109" s="961"/>
      <c r="AK109" s="962" t="s">
        <v>268</v>
      </c>
      <c r="AL109" s="960"/>
      <c r="AM109" s="960"/>
      <c r="AN109" s="960"/>
      <c r="AO109" s="961"/>
      <c r="AP109" s="962" t="s">
        <v>376</v>
      </c>
      <c r="AQ109" s="960"/>
      <c r="AR109" s="960"/>
      <c r="AS109" s="960"/>
      <c r="AT109" s="993"/>
      <c r="AU109" s="959" t="s">
        <v>373</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374</v>
      </c>
      <c r="BR109" s="960"/>
      <c r="BS109" s="960"/>
      <c r="BT109" s="960"/>
      <c r="BU109" s="961"/>
      <c r="BV109" s="962" t="s">
        <v>375</v>
      </c>
      <c r="BW109" s="960"/>
      <c r="BX109" s="960"/>
      <c r="BY109" s="960"/>
      <c r="BZ109" s="961"/>
      <c r="CA109" s="962" t="s">
        <v>268</v>
      </c>
      <c r="CB109" s="960"/>
      <c r="CC109" s="960"/>
      <c r="CD109" s="960"/>
      <c r="CE109" s="961"/>
      <c r="CF109" s="1000" t="s">
        <v>376</v>
      </c>
      <c r="CG109" s="1000"/>
      <c r="CH109" s="1000"/>
      <c r="CI109" s="1000"/>
      <c r="CJ109" s="1000"/>
      <c r="CK109" s="962" t="s">
        <v>377</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374</v>
      </c>
      <c r="DH109" s="960"/>
      <c r="DI109" s="960"/>
      <c r="DJ109" s="960"/>
      <c r="DK109" s="961"/>
      <c r="DL109" s="962" t="s">
        <v>375</v>
      </c>
      <c r="DM109" s="960"/>
      <c r="DN109" s="960"/>
      <c r="DO109" s="960"/>
      <c r="DP109" s="961"/>
      <c r="DQ109" s="962" t="s">
        <v>268</v>
      </c>
      <c r="DR109" s="960"/>
      <c r="DS109" s="960"/>
      <c r="DT109" s="960"/>
      <c r="DU109" s="961"/>
      <c r="DV109" s="962" t="s">
        <v>376</v>
      </c>
      <c r="DW109" s="960"/>
      <c r="DX109" s="960"/>
      <c r="DY109" s="960"/>
      <c r="DZ109" s="993"/>
    </row>
    <row r="110" spans="1:131" s="226" customFormat="1" ht="26.25" customHeight="1" x14ac:dyDescent="0.15">
      <c r="A110" s="871" t="s">
        <v>378</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13160861</v>
      </c>
      <c r="AB110" s="953"/>
      <c r="AC110" s="953"/>
      <c r="AD110" s="953"/>
      <c r="AE110" s="954"/>
      <c r="AF110" s="955">
        <v>13244151</v>
      </c>
      <c r="AG110" s="953"/>
      <c r="AH110" s="953"/>
      <c r="AI110" s="953"/>
      <c r="AJ110" s="954"/>
      <c r="AK110" s="955">
        <v>13386070</v>
      </c>
      <c r="AL110" s="953"/>
      <c r="AM110" s="953"/>
      <c r="AN110" s="953"/>
      <c r="AO110" s="954"/>
      <c r="AP110" s="956">
        <v>21.2</v>
      </c>
      <c r="AQ110" s="957"/>
      <c r="AR110" s="957"/>
      <c r="AS110" s="957"/>
      <c r="AT110" s="958"/>
      <c r="AU110" s="994" t="s">
        <v>73</v>
      </c>
      <c r="AV110" s="995"/>
      <c r="AW110" s="995"/>
      <c r="AX110" s="995"/>
      <c r="AY110" s="995"/>
      <c r="AZ110" s="924" t="s">
        <v>379</v>
      </c>
      <c r="BA110" s="872"/>
      <c r="BB110" s="872"/>
      <c r="BC110" s="872"/>
      <c r="BD110" s="872"/>
      <c r="BE110" s="872"/>
      <c r="BF110" s="872"/>
      <c r="BG110" s="872"/>
      <c r="BH110" s="872"/>
      <c r="BI110" s="872"/>
      <c r="BJ110" s="872"/>
      <c r="BK110" s="872"/>
      <c r="BL110" s="872"/>
      <c r="BM110" s="872"/>
      <c r="BN110" s="872"/>
      <c r="BO110" s="872"/>
      <c r="BP110" s="873"/>
      <c r="BQ110" s="925">
        <v>142471449</v>
      </c>
      <c r="BR110" s="906"/>
      <c r="BS110" s="906"/>
      <c r="BT110" s="906"/>
      <c r="BU110" s="906"/>
      <c r="BV110" s="906">
        <v>141907076</v>
      </c>
      <c r="BW110" s="906"/>
      <c r="BX110" s="906"/>
      <c r="BY110" s="906"/>
      <c r="BZ110" s="906"/>
      <c r="CA110" s="906">
        <v>137909484</v>
      </c>
      <c r="CB110" s="906"/>
      <c r="CC110" s="906"/>
      <c r="CD110" s="906"/>
      <c r="CE110" s="906"/>
      <c r="CF110" s="930">
        <v>218.9</v>
      </c>
      <c r="CG110" s="931"/>
      <c r="CH110" s="931"/>
      <c r="CI110" s="931"/>
      <c r="CJ110" s="931"/>
      <c r="CK110" s="990" t="s">
        <v>380</v>
      </c>
      <c r="CL110" s="883"/>
      <c r="CM110" s="924" t="s">
        <v>381</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v>133958</v>
      </c>
      <c r="DH110" s="906"/>
      <c r="DI110" s="906"/>
      <c r="DJ110" s="906"/>
      <c r="DK110" s="906"/>
      <c r="DL110" s="906">
        <v>108387</v>
      </c>
      <c r="DM110" s="906"/>
      <c r="DN110" s="906"/>
      <c r="DO110" s="906"/>
      <c r="DP110" s="906"/>
      <c r="DQ110" s="906">
        <v>82220</v>
      </c>
      <c r="DR110" s="906"/>
      <c r="DS110" s="906"/>
      <c r="DT110" s="906"/>
      <c r="DU110" s="906"/>
      <c r="DV110" s="907">
        <v>0.1</v>
      </c>
      <c r="DW110" s="907"/>
      <c r="DX110" s="907"/>
      <c r="DY110" s="907"/>
      <c r="DZ110" s="908"/>
    </row>
    <row r="111" spans="1:131" s="226" customFormat="1" ht="26.25" customHeight="1" x14ac:dyDescent="0.15">
      <c r="A111" s="838" t="s">
        <v>382</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383</v>
      </c>
      <c r="AB111" s="983"/>
      <c r="AC111" s="983"/>
      <c r="AD111" s="983"/>
      <c r="AE111" s="984"/>
      <c r="AF111" s="985" t="s">
        <v>383</v>
      </c>
      <c r="AG111" s="983"/>
      <c r="AH111" s="983"/>
      <c r="AI111" s="983"/>
      <c r="AJ111" s="984"/>
      <c r="AK111" s="985" t="s">
        <v>383</v>
      </c>
      <c r="AL111" s="983"/>
      <c r="AM111" s="983"/>
      <c r="AN111" s="983"/>
      <c r="AO111" s="984"/>
      <c r="AP111" s="986" t="s">
        <v>384</v>
      </c>
      <c r="AQ111" s="987"/>
      <c r="AR111" s="987"/>
      <c r="AS111" s="987"/>
      <c r="AT111" s="988"/>
      <c r="AU111" s="996"/>
      <c r="AV111" s="997"/>
      <c r="AW111" s="997"/>
      <c r="AX111" s="997"/>
      <c r="AY111" s="997"/>
      <c r="AZ111" s="879" t="s">
        <v>385</v>
      </c>
      <c r="BA111" s="816"/>
      <c r="BB111" s="816"/>
      <c r="BC111" s="816"/>
      <c r="BD111" s="816"/>
      <c r="BE111" s="816"/>
      <c r="BF111" s="816"/>
      <c r="BG111" s="816"/>
      <c r="BH111" s="816"/>
      <c r="BI111" s="816"/>
      <c r="BJ111" s="816"/>
      <c r="BK111" s="816"/>
      <c r="BL111" s="816"/>
      <c r="BM111" s="816"/>
      <c r="BN111" s="816"/>
      <c r="BO111" s="816"/>
      <c r="BP111" s="817"/>
      <c r="BQ111" s="880">
        <v>1257691</v>
      </c>
      <c r="BR111" s="881"/>
      <c r="BS111" s="881"/>
      <c r="BT111" s="881"/>
      <c r="BU111" s="881"/>
      <c r="BV111" s="881">
        <v>1743720</v>
      </c>
      <c r="BW111" s="881"/>
      <c r="BX111" s="881"/>
      <c r="BY111" s="881"/>
      <c r="BZ111" s="881"/>
      <c r="CA111" s="881">
        <v>1511838</v>
      </c>
      <c r="CB111" s="881"/>
      <c r="CC111" s="881"/>
      <c r="CD111" s="881"/>
      <c r="CE111" s="881"/>
      <c r="CF111" s="939">
        <v>2.4</v>
      </c>
      <c r="CG111" s="940"/>
      <c r="CH111" s="940"/>
      <c r="CI111" s="940"/>
      <c r="CJ111" s="940"/>
      <c r="CK111" s="991"/>
      <c r="CL111" s="885"/>
      <c r="CM111" s="879" t="s">
        <v>386</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387</v>
      </c>
      <c r="DH111" s="881"/>
      <c r="DI111" s="881"/>
      <c r="DJ111" s="881"/>
      <c r="DK111" s="881"/>
      <c r="DL111" s="881" t="s">
        <v>387</v>
      </c>
      <c r="DM111" s="881"/>
      <c r="DN111" s="881"/>
      <c r="DO111" s="881"/>
      <c r="DP111" s="881"/>
      <c r="DQ111" s="881" t="s">
        <v>387</v>
      </c>
      <c r="DR111" s="881"/>
      <c r="DS111" s="881"/>
      <c r="DT111" s="881"/>
      <c r="DU111" s="881"/>
      <c r="DV111" s="858" t="s">
        <v>387</v>
      </c>
      <c r="DW111" s="858"/>
      <c r="DX111" s="858"/>
      <c r="DY111" s="858"/>
      <c r="DZ111" s="859"/>
    </row>
    <row r="112" spans="1:131" s="226" customFormat="1" ht="26.25" customHeight="1" x14ac:dyDescent="0.15">
      <c r="A112" s="976" t="s">
        <v>388</v>
      </c>
      <c r="B112" s="977"/>
      <c r="C112" s="816" t="s">
        <v>389</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v>66667</v>
      </c>
      <c r="AB112" s="844"/>
      <c r="AC112" s="844"/>
      <c r="AD112" s="844"/>
      <c r="AE112" s="845"/>
      <c r="AF112" s="846">
        <v>66667</v>
      </c>
      <c r="AG112" s="844"/>
      <c r="AH112" s="844"/>
      <c r="AI112" s="844"/>
      <c r="AJ112" s="845"/>
      <c r="AK112" s="846">
        <v>66667</v>
      </c>
      <c r="AL112" s="844"/>
      <c r="AM112" s="844"/>
      <c r="AN112" s="844"/>
      <c r="AO112" s="845"/>
      <c r="AP112" s="888">
        <v>0.1</v>
      </c>
      <c r="AQ112" s="889"/>
      <c r="AR112" s="889"/>
      <c r="AS112" s="889"/>
      <c r="AT112" s="890"/>
      <c r="AU112" s="996"/>
      <c r="AV112" s="997"/>
      <c r="AW112" s="997"/>
      <c r="AX112" s="997"/>
      <c r="AY112" s="997"/>
      <c r="AZ112" s="879" t="s">
        <v>390</v>
      </c>
      <c r="BA112" s="816"/>
      <c r="BB112" s="816"/>
      <c r="BC112" s="816"/>
      <c r="BD112" s="816"/>
      <c r="BE112" s="816"/>
      <c r="BF112" s="816"/>
      <c r="BG112" s="816"/>
      <c r="BH112" s="816"/>
      <c r="BI112" s="816"/>
      <c r="BJ112" s="816"/>
      <c r="BK112" s="816"/>
      <c r="BL112" s="816"/>
      <c r="BM112" s="816"/>
      <c r="BN112" s="816"/>
      <c r="BO112" s="816"/>
      <c r="BP112" s="817"/>
      <c r="BQ112" s="880">
        <v>24579478</v>
      </c>
      <c r="BR112" s="881"/>
      <c r="BS112" s="881"/>
      <c r="BT112" s="881"/>
      <c r="BU112" s="881"/>
      <c r="BV112" s="881">
        <v>25260882</v>
      </c>
      <c r="BW112" s="881"/>
      <c r="BX112" s="881"/>
      <c r="BY112" s="881"/>
      <c r="BZ112" s="881"/>
      <c r="CA112" s="881">
        <v>25239971</v>
      </c>
      <c r="CB112" s="881"/>
      <c r="CC112" s="881"/>
      <c r="CD112" s="881"/>
      <c r="CE112" s="881"/>
      <c r="CF112" s="939">
        <v>40.1</v>
      </c>
      <c r="CG112" s="940"/>
      <c r="CH112" s="940"/>
      <c r="CI112" s="940"/>
      <c r="CJ112" s="940"/>
      <c r="CK112" s="991"/>
      <c r="CL112" s="885"/>
      <c r="CM112" s="879" t="s">
        <v>391</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384</v>
      </c>
      <c r="DH112" s="881"/>
      <c r="DI112" s="881"/>
      <c r="DJ112" s="881"/>
      <c r="DK112" s="881"/>
      <c r="DL112" s="881" t="s">
        <v>387</v>
      </c>
      <c r="DM112" s="881"/>
      <c r="DN112" s="881"/>
      <c r="DO112" s="881"/>
      <c r="DP112" s="881"/>
      <c r="DQ112" s="881" t="s">
        <v>384</v>
      </c>
      <c r="DR112" s="881"/>
      <c r="DS112" s="881"/>
      <c r="DT112" s="881"/>
      <c r="DU112" s="881"/>
      <c r="DV112" s="858" t="s">
        <v>384</v>
      </c>
      <c r="DW112" s="858"/>
      <c r="DX112" s="858"/>
      <c r="DY112" s="858"/>
      <c r="DZ112" s="859"/>
    </row>
    <row r="113" spans="1:130" s="226" customFormat="1" ht="26.25" customHeight="1" x14ac:dyDescent="0.15">
      <c r="A113" s="978"/>
      <c r="B113" s="979"/>
      <c r="C113" s="816" t="s">
        <v>392</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1679659</v>
      </c>
      <c r="AB113" s="983"/>
      <c r="AC113" s="983"/>
      <c r="AD113" s="983"/>
      <c r="AE113" s="984"/>
      <c r="AF113" s="985">
        <v>1650740</v>
      </c>
      <c r="AG113" s="983"/>
      <c r="AH113" s="983"/>
      <c r="AI113" s="983"/>
      <c r="AJ113" s="984"/>
      <c r="AK113" s="985">
        <v>1617762</v>
      </c>
      <c r="AL113" s="983"/>
      <c r="AM113" s="983"/>
      <c r="AN113" s="983"/>
      <c r="AO113" s="984"/>
      <c r="AP113" s="986">
        <v>2.6</v>
      </c>
      <c r="AQ113" s="987"/>
      <c r="AR113" s="987"/>
      <c r="AS113" s="987"/>
      <c r="AT113" s="988"/>
      <c r="AU113" s="996"/>
      <c r="AV113" s="997"/>
      <c r="AW113" s="997"/>
      <c r="AX113" s="997"/>
      <c r="AY113" s="997"/>
      <c r="AZ113" s="879" t="s">
        <v>393</v>
      </c>
      <c r="BA113" s="816"/>
      <c r="BB113" s="816"/>
      <c r="BC113" s="816"/>
      <c r="BD113" s="816"/>
      <c r="BE113" s="816"/>
      <c r="BF113" s="816"/>
      <c r="BG113" s="816"/>
      <c r="BH113" s="816"/>
      <c r="BI113" s="816"/>
      <c r="BJ113" s="816"/>
      <c r="BK113" s="816"/>
      <c r="BL113" s="816"/>
      <c r="BM113" s="816"/>
      <c r="BN113" s="816"/>
      <c r="BO113" s="816"/>
      <c r="BP113" s="817"/>
      <c r="BQ113" s="880">
        <v>1877591</v>
      </c>
      <c r="BR113" s="881"/>
      <c r="BS113" s="881"/>
      <c r="BT113" s="881"/>
      <c r="BU113" s="881"/>
      <c r="BV113" s="881">
        <v>2207320</v>
      </c>
      <c r="BW113" s="881"/>
      <c r="BX113" s="881"/>
      <c r="BY113" s="881"/>
      <c r="BZ113" s="881"/>
      <c r="CA113" s="881">
        <v>1950402</v>
      </c>
      <c r="CB113" s="881"/>
      <c r="CC113" s="881"/>
      <c r="CD113" s="881"/>
      <c r="CE113" s="881"/>
      <c r="CF113" s="939">
        <v>3.1</v>
      </c>
      <c r="CG113" s="940"/>
      <c r="CH113" s="940"/>
      <c r="CI113" s="940"/>
      <c r="CJ113" s="940"/>
      <c r="CK113" s="991"/>
      <c r="CL113" s="885"/>
      <c r="CM113" s="879" t="s">
        <v>394</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384</v>
      </c>
      <c r="DH113" s="844"/>
      <c r="DI113" s="844"/>
      <c r="DJ113" s="844"/>
      <c r="DK113" s="845"/>
      <c r="DL113" s="846" t="s">
        <v>384</v>
      </c>
      <c r="DM113" s="844"/>
      <c r="DN113" s="844"/>
      <c r="DO113" s="844"/>
      <c r="DP113" s="845"/>
      <c r="DQ113" s="846" t="s">
        <v>384</v>
      </c>
      <c r="DR113" s="844"/>
      <c r="DS113" s="844"/>
      <c r="DT113" s="844"/>
      <c r="DU113" s="845"/>
      <c r="DV113" s="888" t="s">
        <v>384</v>
      </c>
      <c r="DW113" s="889"/>
      <c r="DX113" s="889"/>
      <c r="DY113" s="889"/>
      <c r="DZ113" s="890"/>
    </row>
    <row r="114" spans="1:130" s="226" customFormat="1" ht="26.25" customHeight="1" x14ac:dyDescent="0.15">
      <c r="A114" s="978"/>
      <c r="B114" s="979"/>
      <c r="C114" s="816" t="s">
        <v>395</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412711</v>
      </c>
      <c r="AB114" s="844"/>
      <c r="AC114" s="844"/>
      <c r="AD114" s="844"/>
      <c r="AE114" s="845"/>
      <c r="AF114" s="846">
        <v>377095</v>
      </c>
      <c r="AG114" s="844"/>
      <c r="AH114" s="844"/>
      <c r="AI114" s="844"/>
      <c r="AJ114" s="845"/>
      <c r="AK114" s="846">
        <v>387679</v>
      </c>
      <c r="AL114" s="844"/>
      <c r="AM114" s="844"/>
      <c r="AN114" s="844"/>
      <c r="AO114" s="845"/>
      <c r="AP114" s="888">
        <v>0.6</v>
      </c>
      <c r="AQ114" s="889"/>
      <c r="AR114" s="889"/>
      <c r="AS114" s="889"/>
      <c r="AT114" s="890"/>
      <c r="AU114" s="996"/>
      <c r="AV114" s="997"/>
      <c r="AW114" s="997"/>
      <c r="AX114" s="997"/>
      <c r="AY114" s="997"/>
      <c r="AZ114" s="879" t="s">
        <v>396</v>
      </c>
      <c r="BA114" s="816"/>
      <c r="BB114" s="816"/>
      <c r="BC114" s="816"/>
      <c r="BD114" s="816"/>
      <c r="BE114" s="816"/>
      <c r="BF114" s="816"/>
      <c r="BG114" s="816"/>
      <c r="BH114" s="816"/>
      <c r="BI114" s="816"/>
      <c r="BJ114" s="816"/>
      <c r="BK114" s="816"/>
      <c r="BL114" s="816"/>
      <c r="BM114" s="816"/>
      <c r="BN114" s="816"/>
      <c r="BO114" s="816"/>
      <c r="BP114" s="817"/>
      <c r="BQ114" s="880">
        <v>14382380</v>
      </c>
      <c r="BR114" s="881"/>
      <c r="BS114" s="881"/>
      <c r="BT114" s="881"/>
      <c r="BU114" s="881"/>
      <c r="BV114" s="881">
        <v>14523428</v>
      </c>
      <c r="BW114" s="881"/>
      <c r="BX114" s="881"/>
      <c r="BY114" s="881"/>
      <c r="BZ114" s="881"/>
      <c r="CA114" s="881">
        <v>14379337</v>
      </c>
      <c r="CB114" s="881"/>
      <c r="CC114" s="881"/>
      <c r="CD114" s="881"/>
      <c r="CE114" s="881"/>
      <c r="CF114" s="939">
        <v>22.8</v>
      </c>
      <c r="CG114" s="940"/>
      <c r="CH114" s="940"/>
      <c r="CI114" s="940"/>
      <c r="CJ114" s="940"/>
      <c r="CK114" s="991"/>
      <c r="CL114" s="885"/>
      <c r="CM114" s="879" t="s">
        <v>397</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384</v>
      </c>
      <c r="DH114" s="844"/>
      <c r="DI114" s="844"/>
      <c r="DJ114" s="844"/>
      <c r="DK114" s="845"/>
      <c r="DL114" s="846" t="s">
        <v>384</v>
      </c>
      <c r="DM114" s="844"/>
      <c r="DN114" s="844"/>
      <c r="DO114" s="844"/>
      <c r="DP114" s="845"/>
      <c r="DQ114" s="846" t="s">
        <v>384</v>
      </c>
      <c r="DR114" s="844"/>
      <c r="DS114" s="844"/>
      <c r="DT114" s="844"/>
      <c r="DU114" s="845"/>
      <c r="DV114" s="888" t="s">
        <v>384</v>
      </c>
      <c r="DW114" s="889"/>
      <c r="DX114" s="889"/>
      <c r="DY114" s="889"/>
      <c r="DZ114" s="890"/>
    </row>
    <row r="115" spans="1:130" s="226" customFormat="1" ht="26.25" customHeight="1" x14ac:dyDescent="0.15">
      <c r="A115" s="978"/>
      <c r="B115" s="979"/>
      <c r="C115" s="816" t="s">
        <v>398</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42021</v>
      </c>
      <c r="AB115" s="983"/>
      <c r="AC115" s="983"/>
      <c r="AD115" s="983"/>
      <c r="AE115" s="984"/>
      <c r="AF115" s="985">
        <v>45911</v>
      </c>
      <c r="AG115" s="983"/>
      <c r="AH115" s="983"/>
      <c r="AI115" s="983"/>
      <c r="AJ115" s="984"/>
      <c r="AK115" s="985">
        <v>43970</v>
      </c>
      <c r="AL115" s="983"/>
      <c r="AM115" s="983"/>
      <c r="AN115" s="983"/>
      <c r="AO115" s="984"/>
      <c r="AP115" s="986">
        <v>0.1</v>
      </c>
      <c r="AQ115" s="987"/>
      <c r="AR115" s="987"/>
      <c r="AS115" s="987"/>
      <c r="AT115" s="988"/>
      <c r="AU115" s="996"/>
      <c r="AV115" s="997"/>
      <c r="AW115" s="997"/>
      <c r="AX115" s="997"/>
      <c r="AY115" s="997"/>
      <c r="AZ115" s="879" t="s">
        <v>399</v>
      </c>
      <c r="BA115" s="816"/>
      <c r="BB115" s="816"/>
      <c r="BC115" s="816"/>
      <c r="BD115" s="816"/>
      <c r="BE115" s="816"/>
      <c r="BF115" s="816"/>
      <c r="BG115" s="816"/>
      <c r="BH115" s="816"/>
      <c r="BI115" s="816"/>
      <c r="BJ115" s="816"/>
      <c r="BK115" s="816"/>
      <c r="BL115" s="816"/>
      <c r="BM115" s="816"/>
      <c r="BN115" s="816"/>
      <c r="BO115" s="816"/>
      <c r="BP115" s="817"/>
      <c r="BQ115" s="880">
        <v>188957</v>
      </c>
      <c r="BR115" s="881"/>
      <c r="BS115" s="881"/>
      <c r="BT115" s="881"/>
      <c r="BU115" s="881"/>
      <c r="BV115" s="881">
        <v>170288</v>
      </c>
      <c r="BW115" s="881"/>
      <c r="BX115" s="881"/>
      <c r="BY115" s="881"/>
      <c r="BZ115" s="881"/>
      <c r="CA115" s="881">
        <v>152085</v>
      </c>
      <c r="CB115" s="881"/>
      <c r="CC115" s="881"/>
      <c r="CD115" s="881"/>
      <c r="CE115" s="881"/>
      <c r="CF115" s="939">
        <v>0.2</v>
      </c>
      <c r="CG115" s="940"/>
      <c r="CH115" s="940"/>
      <c r="CI115" s="940"/>
      <c r="CJ115" s="940"/>
      <c r="CK115" s="991"/>
      <c r="CL115" s="885"/>
      <c r="CM115" s="879" t="s">
        <v>400</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v>1095499</v>
      </c>
      <c r="DH115" s="844"/>
      <c r="DI115" s="844"/>
      <c r="DJ115" s="844"/>
      <c r="DK115" s="845"/>
      <c r="DL115" s="846">
        <v>1519053</v>
      </c>
      <c r="DM115" s="844"/>
      <c r="DN115" s="844"/>
      <c r="DO115" s="844"/>
      <c r="DP115" s="845"/>
      <c r="DQ115" s="846">
        <v>1327175</v>
      </c>
      <c r="DR115" s="844"/>
      <c r="DS115" s="844"/>
      <c r="DT115" s="844"/>
      <c r="DU115" s="845"/>
      <c r="DV115" s="888">
        <v>2.1</v>
      </c>
      <c r="DW115" s="889"/>
      <c r="DX115" s="889"/>
      <c r="DY115" s="889"/>
      <c r="DZ115" s="890"/>
    </row>
    <row r="116" spans="1:130" s="226" customFormat="1" ht="26.25" customHeight="1" x14ac:dyDescent="0.15">
      <c r="A116" s="980"/>
      <c r="B116" s="981"/>
      <c r="C116" s="903" t="s">
        <v>401</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384</v>
      </c>
      <c r="AB116" s="844"/>
      <c r="AC116" s="844"/>
      <c r="AD116" s="844"/>
      <c r="AE116" s="845"/>
      <c r="AF116" s="846" t="s">
        <v>384</v>
      </c>
      <c r="AG116" s="844"/>
      <c r="AH116" s="844"/>
      <c r="AI116" s="844"/>
      <c r="AJ116" s="845"/>
      <c r="AK116" s="846" t="s">
        <v>384</v>
      </c>
      <c r="AL116" s="844"/>
      <c r="AM116" s="844"/>
      <c r="AN116" s="844"/>
      <c r="AO116" s="845"/>
      <c r="AP116" s="888" t="s">
        <v>384</v>
      </c>
      <c r="AQ116" s="889"/>
      <c r="AR116" s="889"/>
      <c r="AS116" s="889"/>
      <c r="AT116" s="890"/>
      <c r="AU116" s="996"/>
      <c r="AV116" s="997"/>
      <c r="AW116" s="997"/>
      <c r="AX116" s="997"/>
      <c r="AY116" s="997"/>
      <c r="AZ116" s="973" t="s">
        <v>402</v>
      </c>
      <c r="BA116" s="974"/>
      <c r="BB116" s="974"/>
      <c r="BC116" s="974"/>
      <c r="BD116" s="974"/>
      <c r="BE116" s="974"/>
      <c r="BF116" s="974"/>
      <c r="BG116" s="974"/>
      <c r="BH116" s="974"/>
      <c r="BI116" s="974"/>
      <c r="BJ116" s="974"/>
      <c r="BK116" s="974"/>
      <c r="BL116" s="974"/>
      <c r="BM116" s="974"/>
      <c r="BN116" s="974"/>
      <c r="BO116" s="974"/>
      <c r="BP116" s="975"/>
      <c r="BQ116" s="880" t="s">
        <v>384</v>
      </c>
      <c r="BR116" s="881"/>
      <c r="BS116" s="881"/>
      <c r="BT116" s="881"/>
      <c r="BU116" s="881"/>
      <c r="BV116" s="881" t="s">
        <v>384</v>
      </c>
      <c r="BW116" s="881"/>
      <c r="BX116" s="881"/>
      <c r="BY116" s="881"/>
      <c r="BZ116" s="881"/>
      <c r="CA116" s="881" t="s">
        <v>384</v>
      </c>
      <c r="CB116" s="881"/>
      <c r="CC116" s="881"/>
      <c r="CD116" s="881"/>
      <c r="CE116" s="881"/>
      <c r="CF116" s="939" t="s">
        <v>384</v>
      </c>
      <c r="CG116" s="940"/>
      <c r="CH116" s="940"/>
      <c r="CI116" s="940"/>
      <c r="CJ116" s="940"/>
      <c r="CK116" s="991"/>
      <c r="CL116" s="885"/>
      <c r="CM116" s="879" t="s">
        <v>403</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v>2550</v>
      </c>
      <c r="DH116" s="844"/>
      <c r="DI116" s="844"/>
      <c r="DJ116" s="844"/>
      <c r="DK116" s="845"/>
      <c r="DL116" s="846" t="s">
        <v>384</v>
      </c>
      <c r="DM116" s="844"/>
      <c r="DN116" s="844"/>
      <c r="DO116" s="844"/>
      <c r="DP116" s="845"/>
      <c r="DQ116" s="846" t="s">
        <v>384</v>
      </c>
      <c r="DR116" s="844"/>
      <c r="DS116" s="844"/>
      <c r="DT116" s="844"/>
      <c r="DU116" s="845"/>
      <c r="DV116" s="888" t="s">
        <v>384</v>
      </c>
      <c r="DW116" s="889"/>
      <c r="DX116" s="889"/>
      <c r="DY116" s="889"/>
      <c r="DZ116" s="890"/>
    </row>
    <row r="117" spans="1:130" s="226" customFormat="1" ht="26.25" customHeight="1" x14ac:dyDescent="0.15">
      <c r="A117" s="959" t="s">
        <v>188</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404</v>
      </c>
      <c r="Z117" s="961"/>
      <c r="AA117" s="966">
        <v>15361919</v>
      </c>
      <c r="AB117" s="967"/>
      <c r="AC117" s="967"/>
      <c r="AD117" s="967"/>
      <c r="AE117" s="968"/>
      <c r="AF117" s="969">
        <v>15384564</v>
      </c>
      <c r="AG117" s="967"/>
      <c r="AH117" s="967"/>
      <c r="AI117" s="967"/>
      <c r="AJ117" s="968"/>
      <c r="AK117" s="969">
        <v>15502148</v>
      </c>
      <c r="AL117" s="967"/>
      <c r="AM117" s="967"/>
      <c r="AN117" s="967"/>
      <c r="AO117" s="968"/>
      <c r="AP117" s="970"/>
      <c r="AQ117" s="971"/>
      <c r="AR117" s="971"/>
      <c r="AS117" s="971"/>
      <c r="AT117" s="972"/>
      <c r="AU117" s="996"/>
      <c r="AV117" s="997"/>
      <c r="AW117" s="997"/>
      <c r="AX117" s="997"/>
      <c r="AY117" s="997"/>
      <c r="AZ117" s="927" t="s">
        <v>405</v>
      </c>
      <c r="BA117" s="928"/>
      <c r="BB117" s="928"/>
      <c r="BC117" s="928"/>
      <c r="BD117" s="928"/>
      <c r="BE117" s="928"/>
      <c r="BF117" s="928"/>
      <c r="BG117" s="928"/>
      <c r="BH117" s="928"/>
      <c r="BI117" s="928"/>
      <c r="BJ117" s="928"/>
      <c r="BK117" s="928"/>
      <c r="BL117" s="928"/>
      <c r="BM117" s="928"/>
      <c r="BN117" s="928"/>
      <c r="BO117" s="928"/>
      <c r="BP117" s="929"/>
      <c r="BQ117" s="880" t="s">
        <v>406</v>
      </c>
      <c r="BR117" s="881"/>
      <c r="BS117" s="881"/>
      <c r="BT117" s="881"/>
      <c r="BU117" s="881"/>
      <c r="BV117" s="881" t="s">
        <v>407</v>
      </c>
      <c r="BW117" s="881"/>
      <c r="BX117" s="881"/>
      <c r="BY117" s="881"/>
      <c r="BZ117" s="881"/>
      <c r="CA117" s="881" t="s">
        <v>408</v>
      </c>
      <c r="CB117" s="881"/>
      <c r="CC117" s="881"/>
      <c r="CD117" s="881"/>
      <c r="CE117" s="881"/>
      <c r="CF117" s="939" t="s">
        <v>409</v>
      </c>
      <c r="CG117" s="940"/>
      <c r="CH117" s="940"/>
      <c r="CI117" s="940"/>
      <c r="CJ117" s="940"/>
      <c r="CK117" s="991"/>
      <c r="CL117" s="885"/>
      <c r="CM117" s="879" t="s">
        <v>410</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411</v>
      </c>
      <c r="DH117" s="844"/>
      <c r="DI117" s="844"/>
      <c r="DJ117" s="844"/>
      <c r="DK117" s="845"/>
      <c r="DL117" s="846" t="s">
        <v>352</v>
      </c>
      <c r="DM117" s="844"/>
      <c r="DN117" s="844"/>
      <c r="DO117" s="844"/>
      <c r="DP117" s="845"/>
      <c r="DQ117" s="846" t="s">
        <v>406</v>
      </c>
      <c r="DR117" s="844"/>
      <c r="DS117" s="844"/>
      <c r="DT117" s="844"/>
      <c r="DU117" s="845"/>
      <c r="DV117" s="888" t="s">
        <v>412</v>
      </c>
      <c r="DW117" s="889"/>
      <c r="DX117" s="889"/>
      <c r="DY117" s="889"/>
      <c r="DZ117" s="890"/>
    </row>
    <row r="118" spans="1:130" s="226" customFormat="1" ht="26.25" customHeight="1" x14ac:dyDescent="0.15">
      <c r="A118" s="959" t="s">
        <v>377</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374</v>
      </c>
      <c r="AB118" s="960"/>
      <c r="AC118" s="960"/>
      <c r="AD118" s="960"/>
      <c r="AE118" s="961"/>
      <c r="AF118" s="962" t="s">
        <v>375</v>
      </c>
      <c r="AG118" s="960"/>
      <c r="AH118" s="960"/>
      <c r="AI118" s="960"/>
      <c r="AJ118" s="961"/>
      <c r="AK118" s="962" t="s">
        <v>268</v>
      </c>
      <c r="AL118" s="960"/>
      <c r="AM118" s="960"/>
      <c r="AN118" s="960"/>
      <c r="AO118" s="961"/>
      <c r="AP118" s="963" t="s">
        <v>376</v>
      </c>
      <c r="AQ118" s="964"/>
      <c r="AR118" s="964"/>
      <c r="AS118" s="964"/>
      <c r="AT118" s="965"/>
      <c r="AU118" s="996"/>
      <c r="AV118" s="997"/>
      <c r="AW118" s="997"/>
      <c r="AX118" s="997"/>
      <c r="AY118" s="997"/>
      <c r="AZ118" s="902" t="s">
        <v>413</v>
      </c>
      <c r="BA118" s="903"/>
      <c r="BB118" s="903"/>
      <c r="BC118" s="903"/>
      <c r="BD118" s="903"/>
      <c r="BE118" s="903"/>
      <c r="BF118" s="903"/>
      <c r="BG118" s="903"/>
      <c r="BH118" s="903"/>
      <c r="BI118" s="903"/>
      <c r="BJ118" s="903"/>
      <c r="BK118" s="903"/>
      <c r="BL118" s="903"/>
      <c r="BM118" s="903"/>
      <c r="BN118" s="903"/>
      <c r="BO118" s="903"/>
      <c r="BP118" s="904"/>
      <c r="BQ118" s="943" t="s">
        <v>414</v>
      </c>
      <c r="BR118" s="909"/>
      <c r="BS118" s="909"/>
      <c r="BT118" s="909"/>
      <c r="BU118" s="909"/>
      <c r="BV118" s="909" t="s">
        <v>407</v>
      </c>
      <c r="BW118" s="909"/>
      <c r="BX118" s="909"/>
      <c r="BY118" s="909"/>
      <c r="BZ118" s="909"/>
      <c r="CA118" s="909" t="s">
        <v>407</v>
      </c>
      <c r="CB118" s="909"/>
      <c r="CC118" s="909"/>
      <c r="CD118" s="909"/>
      <c r="CE118" s="909"/>
      <c r="CF118" s="939" t="s">
        <v>406</v>
      </c>
      <c r="CG118" s="940"/>
      <c r="CH118" s="940"/>
      <c r="CI118" s="940"/>
      <c r="CJ118" s="940"/>
      <c r="CK118" s="991"/>
      <c r="CL118" s="885"/>
      <c r="CM118" s="879" t="s">
        <v>415</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411</v>
      </c>
      <c r="DH118" s="844"/>
      <c r="DI118" s="844"/>
      <c r="DJ118" s="844"/>
      <c r="DK118" s="845"/>
      <c r="DL118" s="846" t="s">
        <v>412</v>
      </c>
      <c r="DM118" s="844"/>
      <c r="DN118" s="844"/>
      <c r="DO118" s="844"/>
      <c r="DP118" s="845"/>
      <c r="DQ118" s="846" t="s">
        <v>384</v>
      </c>
      <c r="DR118" s="844"/>
      <c r="DS118" s="844"/>
      <c r="DT118" s="844"/>
      <c r="DU118" s="845"/>
      <c r="DV118" s="888" t="s">
        <v>411</v>
      </c>
      <c r="DW118" s="889"/>
      <c r="DX118" s="889"/>
      <c r="DY118" s="889"/>
      <c r="DZ118" s="890"/>
    </row>
    <row r="119" spans="1:130" s="226" customFormat="1" ht="26.25" customHeight="1" x14ac:dyDescent="0.15">
      <c r="A119" s="882" t="s">
        <v>380</v>
      </c>
      <c r="B119" s="883"/>
      <c r="C119" s="924" t="s">
        <v>381</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v>29698</v>
      </c>
      <c r="AB119" s="953"/>
      <c r="AC119" s="953"/>
      <c r="AD119" s="953"/>
      <c r="AE119" s="954"/>
      <c r="AF119" s="955">
        <v>29728</v>
      </c>
      <c r="AG119" s="953"/>
      <c r="AH119" s="953"/>
      <c r="AI119" s="953"/>
      <c r="AJ119" s="954"/>
      <c r="AK119" s="955">
        <v>29757</v>
      </c>
      <c r="AL119" s="953"/>
      <c r="AM119" s="953"/>
      <c r="AN119" s="953"/>
      <c r="AO119" s="954"/>
      <c r="AP119" s="956">
        <v>0</v>
      </c>
      <c r="AQ119" s="957"/>
      <c r="AR119" s="957"/>
      <c r="AS119" s="957"/>
      <c r="AT119" s="958"/>
      <c r="AU119" s="998"/>
      <c r="AV119" s="999"/>
      <c r="AW119" s="999"/>
      <c r="AX119" s="999"/>
      <c r="AY119" s="999"/>
      <c r="AZ119" s="247" t="s">
        <v>188</v>
      </c>
      <c r="BA119" s="247"/>
      <c r="BB119" s="247"/>
      <c r="BC119" s="247"/>
      <c r="BD119" s="247"/>
      <c r="BE119" s="247"/>
      <c r="BF119" s="247"/>
      <c r="BG119" s="247"/>
      <c r="BH119" s="247"/>
      <c r="BI119" s="247"/>
      <c r="BJ119" s="247"/>
      <c r="BK119" s="247"/>
      <c r="BL119" s="247"/>
      <c r="BM119" s="247"/>
      <c r="BN119" s="247"/>
      <c r="BO119" s="941" t="s">
        <v>416</v>
      </c>
      <c r="BP119" s="942"/>
      <c r="BQ119" s="943">
        <v>184757546</v>
      </c>
      <c r="BR119" s="909"/>
      <c r="BS119" s="909"/>
      <c r="BT119" s="909"/>
      <c r="BU119" s="909"/>
      <c r="BV119" s="909">
        <v>185812714</v>
      </c>
      <c r="BW119" s="909"/>
      <c r="BX119" s="909"/>
      <c r="BY119" s="909"/>
      <c r="BZ119" s="909"/>
      <c r="CA119" s="909">
        <v>181143117</v>
      </c>
      <c r="CB119" s="909"/>
      <c r="CC119" s="909"/>
      <c r="CD119" s="909"/>
      <c r="CE119" s="909"/>
      <c r="CF119" s="812"/>
      <c r="CG119" s="813"/>
      <c r="CH119" s="813"/>
      <c r="CI119" s="813"/>
      <c r="CJ119" s="898"/>
      <c r="CK119" s="992"/>
      <c r="CL119" s="887"/>
      <c r="CM119" s="902" t="s">
        <v>417</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v>25684</v>
      </c>
      <c r="DH119" s="828"/>
      <c r="DI119" s="828"/>
      <c r="DJ119" s="828"/>
      <c r="DK119" s="829"/>
      <c r="DL119" s="830">
        <v>116280</v>
      </c>
      <c r="DM119" s="828"/>
      <c r="DN119" s="828"/>
      <c r="DO119" s="828"/>
      <c r="DP119" s="829"/>
      <c r="DQ119" s="830">
        <v>102443</v>
      </c>
      <c r="DR119" s="828"/>
      <c r="DS119" s="828"/>
      <c r="DT119" s="828"/>
      <c r="DU119" s="829"/>
      <c r="DV119" s="912">
        <v>0.2</v>
      </c>
      <c r="DW119" s="913"/>
      <c r="DX119" s="913"/>
      <c r="DY119" s="913"/>
      <c r="DZ119" s="914"/>
    </row>
    <row r="120" spans="1:130" s="226" customFormat="1" ht="26.25" customHeight="1" x14ac:dyDescent="0.15">
      <c r="A120" s="884"/>
      <c r="B120" s="885"/>
      <c r="C120" s="879" t="s">
        <v>386</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407</v>
      </c>
      <c r="AB120" s="844"/>
      <c r="AC120" s="844"/>
      <c r="AD120" s="844"/>
      <c r="AE120" s="845"/>
      <c r="AF120" s="846" t="s">
        <v>352</v>
      </c>
      <c r="AG120" s="844"/>
      <c r="AH120" s="844"/>
      <c r="AI120" s="844"/>
      <c r="AJ120" s="845"/>
      <c r="AK120" s="846" t="s">
        <v>230</v>
      </c>
      <c r="AL120" s="844"/>
      <c r="AM120" s="844"/>
      <c r="AN120" s="844"/>
      <c r="AO120" s="845"/>
      <c r="AP120" s="888" t="s">
        <v>407</v>
      </c>
      <c r="AQ120" s="889"/>
      <c r="AR120" s="889"/>
      <c r="AS120" s="889"/>
      <c r="AT120" s="890"/>
      <c r="AU120" s="944" t="s">
        <v>418</v>
      </c>
      <c r="AV120" s="945"/>
      <c r="AW120" s="945"/>
      <c r="AX120" s="945"/>
      <c r="AY120" s="946"/>
      <c r="AZ120" s="924" t="s">
        <v>419</v>
      </c>
      <c r="BA120" s="872"/>
      <c r="BB120" s="872"/>
      <c r="BC120" s="872"/>
      <c r="BD120" s="872"/>
      <c r="BE120" s="872"/>
      <c r="BF120" s="872"/>
      <c r="BG120" s="872"/>
      <c r="BH120" s="872"/>
      <c r="BI120" s="872"/>
      <c r="BJ120" s="872"/>
      <c r="BK120" s="872"/>
      <c r="BL120" s="872"/>
      <c r="BM120" s="872"/>
      <c r="BN120" s="872"/>
      <c r="BO120" s="872"/>
      <c r="BP120" s="873"/>
      <c r="BQ120" s="925">
        <v>16345422</v>
      </c>
      <c r="BR120" s="906"/>
      <c r="BS120" s="906"/>
      <c r="BT120" s="906"/>
      <c r="BU120" s="906"/>
      <c r="BV120" s="906">
        <v>18820070</v>
      </c>
      <c r="BW120" s="906"/>
      <c r="BX120" s="906"/>
      <c r="BY120" s="906"/>
      <c r="BZ120" s="906"/>
      <c r="CA120" s="906">
        <v>21855539</v>
      </c>
      <c r="CB120" s="906"/>
      <c r="CC120" s="906"/>
      <c r="CD120" s="906"/>
      <c r="CE120" s="906"/>
      <c r="CF120" s="930">
        <v>34.700000000000003</v>
      </c>
      <c r="CG120" s="931"/>
      <c r="CH120" s="931"/>
      <c r="CI120" s="931"/>
      <c r="CJ120" s="931"/>
      <c r="CK120" s="932" t="s">
        <v>420</v>
      </c>
      <c r="CL120" s="916"/>
      <c r="CM120" s="916"/>
      <c r="CN120" s="916"/>
      <c r="CO120" s="917"/>
      <c r="CP120" s="936" t="s">
        <v>421</v>
      </c>
      <c r="CQ120" s="937"/>
      <c r="CR120" s="937"/>
      <c r="CS120" s="937"/>
      <c r="CT120" s="937"/>
      <c r="CU120" s="937"/>
      <c r="CV120" s="937"/>
      <c r="CW120" s="937"/>
      <c r="CX120" s="937"/>
      <c r="CY120" s="937"/>
      <c r="CZ120" s="937"/>
      <c r="DA120" s="937"/>
      <c r="DB120" s="937"/>
      <c r="DC120" s="937"/>
      <c r="DD120" s="937"/>
      <c r="DE120" s="937"/>
      <c r="DF120" s="938"/>
      <c r="DG120" s="925">
        <v>21856939</v>
      </c>
      <c r="DH120" s="906"/>
      <c r="DI120" s="906"/>
      <c r="DJ120" s="906"/>
      <c r="DK120" s="906"/>
      <c r="DL120" s="906">
        <v>22709846</v>
      </c>
      <c r="DM120" s="906"/>
      <c r="DN120" s="906"/>
      <c r="DO120" s="906"/>
      <c r="DP120" s="906"/>
      <c r="DQ120" s="906">
        <v>22844389</v>
      </c>
      <c r="DR120" s="906"/>
      <c r="DS120" s="906"/>
      <c r="DT120" s="906"/>
      <c r="DU120" s="906"/>
      <c r="DV120" s="907">
        <v>36.299999999999997</v>
      </c>
      <c r="DW120" s="907"/>
      <c r="DX120" s="907"/>
      <c r="DY120" s="907"/>
      <c r="DZ120" s="908"/>
    </row>
    <row r="121" spans="1:130" s="226" customFormat="1" ht="26.25" customHeight="1" x14ac:dyDescent="0.15">
      <c r="A121" s="884"/>
      <c r="B121" s="885"/>
      <c r="C121" s="927" t="s">
        <v>422</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408</v>
      </c>
      <c r="AB121" s="844"/>
      <c r="AC121" s="844"/>
      <c r="AD121" s="844"/>
      <c r="AE121" s="845"/>
      <c r="AF121" s="846" t="s">
        <v>407</v>
      </c>
      <c r="AG121" s="844"/>
      <c r="AH121" s="844"/>
      <c r="AI121" s="844"/>
      <c r="AJ121" s="845"/>
      <c r="AK121" s="846" t="s">
        <v>407</v>
      </c>
      <c r="AL121" s="844"/>
      <c r="AM121" s="844"/>
      <c r="AN121" s="844"/>
      <c r="AO121" s="845"/>
      <c r="AP121" s="888" t="s">
        <v>407</v>
      </c>
      <c r="AQ121" s="889"/>
      <c r="AR121" s="889"/>
      <c r="AS121" s="889"/>
      <c r="AT121" s="890"/>
      <c r="AU121" s="947"/>
      <c r="AV121" s="948"/>
      <c r="AW121" s="948"/>
      <c r="AX121" s="948"/>
      <c r="AY121" s="949"/>
      <c r="AZ121" s="879" t="s">
        <v>423</v>
      </c>
      <c r="BA121" s="816"/>
      <c r="BB121" s="816"/>
      <c r="BC121" s="816"/>
      <c r="BD121" s="816"/>
      <c r="BE121" s="816"/>
      <c r="BF121" s="816"/>
      <c r="BG121" s="816"/>
      <c r="BH121" s="816"/>
      <c r="BI121" s="816"/>
      <c r="BJ121" s="816"/>
      <c r="BK121" s="816"/>
      <c r="BL121" s="816"/>
      <c r="BM121" s="816"/>
      <c r="BN121" s="816"/>
      <c r="BO121" s="816"/>
      <c r="BP121" s="817"/>
      <c r="BQ121" s="880">
        <v>26152120</v>
      </c>
      <c r="BR121" s="881"/>
      <c r="BS121" s="881"/>
      <c r="BT121" s="881"/>
      <c r="BU121" s="881"/>
      <c r="BV121" s="881">
        <v>27752771</v>
      </c>
      <c r="BW121" s="881"/>
      <c r="BX121" s="881"/>
      <c r="BY121" s="881"/>
      <c r="BZ121" s="881"/>
      <c r="CA121" s="881">
        <v>27541107</v>
      </c>
      <c r="CB121" s="881"/>
      <c r="CC121" s="881"/>
      <c r="CD121" s="881"/>
      <c r="CE121" s="881"/>
      <c r="CF121" s="939">
        <v>43.7</v>
      </c>
      <c r="CG121" s="940"/>
      <c r="CH121" s="940"/>
      <c r="CI121" s="940"/>
      <c r="CJ121" s="940"/>
      <c r="CK121" s="933"/>
      <c r="CL121" s="919"/>
      <c r="CM121" s="919"/>
      <c r="CN121" s="919"/>
      <c r="CO121" s="920"/>
      <c r="CP121" s="899" t="s">
        <v>424</v>
      </c>
      <c r="CQ121" s="900"/>
      <c r="CR121" s="900"/>
      <c r="CS121" s="900"/>
      <c r="CT121" s="900"/>
      <c r="CU121" s="900"/>
      <c r="CV121" s="900"/>
      <c r="CW121" s="900"/>
      <c r="CX121" s="900"/>
      <c r="CY121" s="900"/>
      <c r="CZ121" s="900"/>
      <c r="DA121" s="900"/>
      <c r="DB121" s="900"/>
      <c r="DC121" s="900"/>
      <c r="DD121" s="900"/>
      <c r="DE121" s="900"/>
      <c r="DF121" s="901"/>
      <c r="DG121" s="880">
        <v>1623736</v>
      </c>
      <c r="DH121" s="881"/>
      <c r="DI121" s="881"/>
      <c r="DJ121" s="881"/>
      <c r="DK121" s="881"/>
      <c r="DL121" s="881">
        <v>1510920</v>
      </c>
      <c r="DM121" s="881"/>
      <c r="DN121" s="881"/>
      <c r="DO121" s="881"/>
      <c r="DP121" s="881"/>
      <c r="DQ121" s="881">
        <v>1394566</v>
      </c>
      <c r="DR121" s="881"/>
      <c r="DS121" s="881"/>
      <c r="DT121" s="881"/>
      <c r="DU121" s="881"/>
      <c r="DV121" s="858">
        <v>2.2000000000000002</v>
      </c>
      <c r="DW121" s="858"/>
      <c r="DX121" s="858"/>
      <c r="DY121" s="858"/>
      <c r="DZ121" s="859"/>
    </row>
    <row r="122" spans="1:130" s="226" customFormat="1" ht="26.25" customHeight="1" x14ac:dyDescent="0.15">
      <c r="A122" s="884"/>
      <c r="B122" s="885"/>
      <c r="C122" s="879" t="s">
        <v>397</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384</v>
      </c>
      <c r="AB122" s="844"/>
      <c r="AC122" s="844"/>
      <c r="AD122" s="844"/>
      <c r="AE122" s="845"/>
      <c r="AF122" s="846" t="s">
        <v>408</v>
      </c>
      <c r="AG122" s="844"/>
      <c r="AH122" s="844"/>
      <c r="AI122" s="844"/>
      <c r="AJ122" s="845"/>
      <c r="AK122" s="846" t="s">
        <v>407</v>
      </c>
      <c r="AL122" s="844"/>
      <c r="AM122" s="844"/>
      <c r="AN122" s="844"/>
      <c r="AO122" s="845"/>
      <c r="AP122" s="888" t="s">
        <v>409</v>
      </c>
      <c r="AQ122" s="889"/>
      <c r="AR122" s="889"/>
      <c r="AS122" s="889"/>
      <c r="AT122" s="890"/>
      <c r="AU122" s="947"/>
      <c r="AV122" s="948"/>
      <c r="AW122" s="948"/>
      <c r="AX122" s="948"/>
      <c r="AY122" s="949"/>
      <c r="AZ122" s="902" t="s">
        <v>425</v>
      </c>
      <c r="BA122" s="903"/>
      <c r="BB122" s="903"/>
      <c r="BC122" s="903"/>
      <c r="BD122" s="903"/>
      <c r="BE122" s="903"/>
      <c r="BF122" s="903"/>
      <c r="BG122" s="903"/>
      <c r="BH122" s="903"/>
      <c r="BI122" s="903"/>
      <c r="BJ122" s="903"/>
      <c r="BK122" s="903"/>
      <c r="BL122" s="903"/>
      <c r="BM122" s="903"/>
      <c r="BN122" s="903"/>
      <c r="BO122" s="903"/>
      <c r="BP122" s="904"/>
      <c r="BQ122" s="943">
        <v>123121707</v>
      </c>
      <c r="BR122" s="909"/>
      <c r="BS122" s="909"/>
      <c r="BT122" s="909"/>
      <c r="BU122" s="909"/>
      <c r="BV122" s="909">
        <v>124981221</v>
      </c>
      <c r="BW122" s="909"/>
      <c r="BX122" s="909"/>
      <c r="BY122" s="909"/>
      <c r="BZ122" s="909"/>
      <c r="CA122" s="909">
        <v>122720744</v>
      </c>
      <c r="CB122" s="909"/>
      <c r="CC122" s="909"/>
      <c r="CD122" s="909"/>
      <c r="CE122" s="909"/>
      <c r="CF122" s="910">
        <v>194.8</v>
      </c>
      <c r="CG122" s="911"/>
      <c r="CH122" s="911"/>
      <c r="CI122" s="911"/>
      <c r="CJ122" s="911"/>
      <c r="CK122" s="933"/>
      <c r="CL122" s="919"/>
      <c r="CM122" s="919"/>
      <c r="CN122" s="919"/>
      <c r="CO122" s="920"/>
      <c r="CP122" s="899" t="s">
        <v>347</v>
      </c>
      <c r="CQ122" s="900"/>
      <c r="CR122" s="900"/>
      <c r="CS122" s="900"/>
      <c r="CT122" s="900"/>
      <c r="CU122" s="900"/>
      <c r="CV122" s="900"/>
      <c r="CW122" s="900"/>
      <c r="CX122" s="900"/>
      <c r="CY122" s="900"/>
      <c r="CZ122" s="900"/>
      <c r="DA122" s="900"/>
      <c r="DB122" s="900"/>
      <c r="DC122" s="900"/>
      <c r="DD122" s="900"/>
      <c r="DE122" s="900"/>
      <c r="DF122" s="901"/>
      <c r="DG122" s="880">
        <v>599187</v>
      </c>
      <c r="DH122" s="881"/>
      <c r="DI122" s="881"/>
      <c r="DJ122" s="881"/>
      <c r="DK122" s="881"/>
      <c r="DL122" s="881">
        <v>575096</v>
      </c>
      <c r="DM122" s="881"/>
      <c r="DN122" s="881"/>
      <c r="DO122" s="881"/>
      <c r="DP122" s="881"/>
      <c r="DQ122" s="881">
        <v>558328</v>
      </c>
      <c r="DR122" s="881"/>
      <c r="DS122" s="881"/>
      <c r="DT122" s="881"/>
      <c r="DU122" s="881"/>
      <c r="DV122" s="858">
        <v>0.9</v>
      </c>
      <c r="DW122" s="858"/>
      <c r="DX122" s="858"/>
      <c r="DY122" s="858"/>
      <c r="DZ122" s="859"/>
    </row>
    <row r="123" spans="1:130" s="226" customFormat="1" ht="26.25" customHeight="1" x14ac:dyDescent="0.15">
      <c r="A123" s="884"/>
      <c r="B123" s="885"/>
      <c r="C123" s="879" t="s">
        <v>403</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v>2652</v>
      </c>
      <c r="AB123" s="844"/>
      <c r="AC123" s="844"/>
      <c r="AD123" s="844"/>
      <c r="AE123" s="845"/>
      <c r="AF123" s="846" t="s">
        <v>407</v>
      </c>
      <c r="AG123" s="844"/>
      <c r="AH123" s="844"/>
      <c r="AI123" s="844"/>
      <c r="AJ123" s="845"/>
      <c r="AK123" s="846" t="s">
        <v>411</v>
      </c>
      <c r="AL123" s="844"/>
      <c r="AM123" s="844"/>
      <c r="AN123" s="844"/>
      <c r="AO123" s="845"/>
      <c r="AP123" s="888" t="s">
        <v>352</v>
      </c>
      <c r="AQ123" s="889"/>
      <c r="AR123" s="889"/>
      <c r="AS123" s="889"/>
      <c r="AT123" s="890"/>
      <c r="AU123" s="950"/>
      <c r="AV123" s="951"/>
      <c r="AW123" s="951"/>
      <c r="AX123" s="951"/>
      <c r="AY123" s="951"/>
      <c r="AZ123" s="247" t="s">
        <v>188</v>
      </c>
      <c r="BA123" s="247"/>
      <c r="BB123" s="247"/>
      <c r="BC123" s="247"/>
      <c r="BD123" s="247"/>
      <c r="BE123" s="247"/>
      <c r="BF123" s="247"/>
      <c r="BG123" s="247"/>
      <c r="BH123" s="247"/>
      <c r="BI123" s="247"/>
      <c r="BJ123" s="247"/>
      <c r="BK123" s="247"/>
      <c r="BL123" s="247"/>
      <c r="BM123" s="247"/>
      <c r="BN123" s="247"/>
      <c r="BO123" s="941" t="s">
        <v>426</v>
      </c>
      <c r="BP123" s="942"/>
      <c r="BQ123" s="896">
        <v>165619249</v>
      </c>
      <c r="BR123" s="897"/>
      <c r="BS123" s="897"/>
      <c r="BT123" s="897"/>
      <c r="BU123" s="897"/>
      <c r="BV123" s="897">
        <v>171554062</v>
      </c>
      <c r="BW123" s="897"/>
      <c r="BX123" s="897"/>
      <c r="BY123" s="897"/>
      <c r="BZ123" s="897"/>
      <c r="CA123" s="897">
        <v>172117390</v>
      </c>
      <c r="CB123" s="897"/>
      <c r="CC123" s="897"/>
      <c r="CD123" s="897"/>
      <c r="CE123" s="897"/>
      <c r="CF123" s="812"/>
      <c r="CG123" s="813"/>
      <c r="CH123" s="813"/>
      <c r="CI123" s="813"/>
      <c r="CJ123" s="898"/>
      <c r="CK123" s="933"/>
      <c r="CL123" s="919"/>
      <c r="CM123" s="919"/>
      <c r="CN123" s="919"/>
      <c r="CO123" s="920"/>
      <c r="CP123" s="899" t="s">
        <v>427</v>
      </c>
      <c r="CQ123" s="900"/>
      <c r="CR123" s="900"/>
      <c r="CS123" s="900"/>
      <c r="CT123" s="900"/>
      <c r="CU123" s="900"/>
      <c r="CV123" s="900"/>
      <c r="CW123" s="900"/>
      <c r="CX123" s="900"/>
      <c r="CY123" s="900"/>
      <c r="CZ123" s="900"/>
      <c r="DA123" s="900"/>
      <c r="DB123" s="900"/>
      <c r="DC123" s="900"/>
      <c r="DD123" s="900"/>
      <c r="DE123" s="900"/>
      <c r="DF123" s="901"/>
      <c r="DG123" s="843">
        <v>482070</v>
      </c>
      <c r="DH123" s="844"/>
      <c r="DI123" s="844"/>
      <c r="DJ123" s="844"/>
      <c r="DK123" s="845"/>
      <c r="DL123" s="846">
        <v>447695</v>
      </c>
      <c r="DM123" s="844"/>
      <c r="DN123" s="844"/>
      <c r="DO123" s="844"/>
      <c r="DP123" s="845"/>
      <c r="DQ123" s="846">
        <v>425637</v>
      </c>
      <c r="DR123" s="844"/>
      <c r="DS123" s="844"/>
      <c r="DT123" s="844"/>
      <c r="DU123" s="845"/>
      <c r="DV123" s="888">
        <v>0.7</v>
      </c>
      <c r="DW123" s="889"/>
      <c r="DX123" s="889"/>
      <c r="DY123" s="889"/>
      <c r="DZ123" s="890"/>
    </row>
    <row r="124" spans="1:130" s="226" customFormat="1" ht="26.25" customHeight="1" thickBot="1" x14ac:dyDescent="0.2">
      <c r="A124" s="884"/>
      <c r="B124" s="885"/>
      <c r="C124" s="879" t="s">
        <v>410</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406</v>
      </c>
      <c r="AB124" s="844"/>
      <c r="AC124" s="844"/>
      <c r="AD124" s="844"/>
      <c r="AE124" s="845"/>
      <c r="AF124" s="846" t="s">
        <v>384</v>
      </c>
      <c r="AG124" s="844"/>
      <c r="AH124" s="844"/>
      <c r="AI124" s="844"/>
      <c r="AJ124" s="845"/>
      <c r="AK124" s="846" t="s">
        <v>406</v>
      </c>
      <c r="AL124" s="844"/>
      <c r="AM124" s="844"/>
      <c r="AN124" s="844"/>
      <c r="AO124" s="845"/>
      <c r="AP124" s="888" t="s">
        <v>230</v>
      </c>
      <c r="AQ124" s="889"/>
      <c r="AR124" s="889"/>
      <c r="AS124" s="889"/>
      <c r="AT124" s="890"/>
      <c r="AU124" s="891" t="s">
        <v>428</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32.5</v>
      </c>
      <c r="BR124" s="895"/>
      <c r="BS124" s="895"/>
      <c r="BT124" s="895"/>
      <c r="BU124" s="895"/>
      <c r="BV124" s="895">
        <v>23.7</v>
      </c>
      <c r="BW124" s="895"/>
      <c r="BX124" s="895"/>
      <c r="BY124" s="895"/>
      <c r="BZ124" s="895"/>
      <c r="CA124" s="895">
        <v>14.3</v>
      </c>
      <c r="CB124" s="895"/>
      <c r="CC124" s="895"/>
      <c r="CD124" s="895"/>
      <c r="CE124" s="895"/>
      <c r="CF124" s="790"/>
      <c r="CG124" s="791"/>
      <c r="CH124" s="791"/>
      <c r="CI124" s="791"/>
      <c r="CJ124" s="926"/>
      <c r="CK124" s="934"/>
      <c r="CL124" s="934"/>
      <c r="CM124" s="934"/>
      <c r="CN124" s="934"/>
      <c r="CO124" s="935"/>
      <c r="CP124" s="899" t="s">
        <v>429</v>
      </c>
      <c r="CQ124" s="900"/>
      <c r="CR124" s="900"/>
      <c r="CS124" s="900"/>
      <c r="CT124" s="900"/>
      <c r="CU124" s="900"/>
      <c r="CV124" s="900"/>
      <c r="CW124" s="900"/>
      <c r="CX124" s="900"/>
      <c r="CY124" s="900"/>
      <c r="CZ124" s="900"/>
      <c r="DA124" s="900"/>
      <c r="DB124" s="900"/>
      <c r="DC124" s="900"/>
      <c r="DD124" s="900"/>
      <c r="DE124" s="900"/>
      <c r="DF124" s="901"/>
      <c r="DG124" s="827">
        <v>17546</v>
      </c>
      <c r="DH124" s="828"/>
      <c r="DI124" s="828"/>
      <c r="DJ124" s="828"/>
      <c r="DK124" s="829"/>
      <c r="DL124" s="830">
        <v>17325</v>
      </c>
      <c r="DM124" s="828"/>
      <c r="DN124" s="828"/>
      <c r="DO124" s="828"/>
      <c r="DP124" s="829"/>
      <c r="DQ124" s="830">
        <v>17051</v>
      </c>
      <c r="DR124" s="828"/>
      <c r="DS124" s="828"/>
      <c r="DT124" s="828"/>
      <c r="DU124" s="829"/>
      <c r="DV124" s="912">
        <v>0</v>
      </c>
      <c r="DW124" s="913"/>
      <c r="DX124" s="913"/>
      <c r="DY124" s="913"/>
      <c r="DZ124" s="914"/>
    </row>
    <row r="125" spans="1:130" s="226" customFormat="1" ht="26.25" customHeight="1" x14ac:dyDescent="0.15">
      <c r="A125" s="884"/>
      <c r="B125" s="885"/>
      <c r="C125" s="879" t="s">
        <v>415</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352</v>
      </c>
      <c r="AB125" s="844"/>
      <c r="AC125" s="844"/>
      <c r="AD125" s="844"/>
      <c r="AE125" s="845"/>
      <c r="AF125" s="846" t="s">
        <v>409</v>
      </c>
      <c r="AG125" s="844"/>
      <c r="AH125" s="844"/>
      <c r="AI125" s="844"/>
      <c r="AJ125" s="845"/>
      <c r="AK125" s="846" t="s">
        <v>407</v>
      </c>
      <c r="AL125" s="844"/>
      <c r="AM125" s="844"/>
      <c r="AN125" s="844"/>
      <c r="AO125" s="845"/>
      <c r="AP125" s="888" t="s">
        <v>384</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430</v>
      </c>
      <c r="CL125" s="916"/>
      <c r="CM125" s="916"/>
      <c r="CN125" s="916"/>
      <c r="CO125" s="917"/>
      <c r="CP125" s="924" t="s">
        <v>431</v>
      </c>
      <c r="CQ125" s="872"/>
      <c r="CR125" s="872"/>
      <c r="CS125" s="872"/>
      <c r="CT125" s="872"/>
      <c r="CU125" s="872"/>
      <c r="CV125" s="872"/>
      <c r="CW125" s="872"/>
      <c r="CX125" s="872"/>
      <c r="CY125" s="872"/>
      <c r="CZ125" s="872"/>
      <c r="DA125" s="872"/>
      <c r="DB125" s="872"/>
      <c r="DC125" s="872"/>
      <c r="DD125" s="872"/>
      <c r="DE125" s="872"/>
      <c r="DF125" s="873"/>
      <c r="DG125" s="925" t="s">
        <v>384</v>
      </c>
      <c r="DH125" s="906"/>
      <c r="DI125" s="906"/>
      <c r="DJ125" s="906"/>
      <c r="DK125" s="906"/>
      <c r="DL125" s="906" t="s">
        <v>406</v>
      </c>
      <c r="DM125" s="906"/>
      <c r="DN125" s="906"/>
      <c r="DO125" s="906"/>
      <c r="DP125" s="906"/>
      <c r="DQ125" s="906" t="s">
        <v>384</v>
      </c>
      <c r="DR125" s="906"/>
      <c r="DS125" s="906"/>
      <c r="DT125" s="906"/>
      <c r="DU125" s="906"/>
      <c r="DV125" s="907" t="s">
        <v>409</v>
      </c>
      <c r="DW125" s="907"/>
      <c r="DX125" s="907"/>
      <c r="DY125" s="907"/>
      <c r="DZ125" s="908"/>
    </row>
    <row r="126" spans="1:130" s="226" customFormat="1" ht="26.25" customHeight="1" thickBot="1" x14ac:dyDescent="0.2">
      <c r="A126" s="884"/>
      <c r="B126" s="885"/>
      <c r="C126" s="879" t="s">
        <v>417</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6328</v>
      </c>
      <c r="AB126" s="844"/>
      <c r="AC126" s="844"/>
      <c r="AD126" s="844"/>
      <c r="AE126" s="845"/>
      <c r="AF126" s="846">
        <v>13781</v>
      </c>
      <c r="AG126" s="844"/>
      <c r="AH126" s="844"/>
      <c r="AI126" s="844"/>
      <c r="AJ126" s="845"/>
      <c r="AK126" s="846">
        <v>13781</v>
      </c>
      <c r="AL126" s="844"/>
      <c r="AM126" s="844"/>
      <c r="AN126" s="844"/>
      <c r="AO126" s="845"/>
      <c r="AP126" s="888">
        <v>0</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432</v>
      </c>
      <c r="CQ126" s="816"/>
      <c r="CR126" s="816"/>
      <c r="CS126" s="816"/>
      <c r="CT126" s="816"/>
      <c r="CU126" s="816"/>
      <c r="CV126" s="816"/>
      <c r="CW126" s="816"/>
      <c r="CX126" s="816"/>
      <c r="CY126" s="816"/>
      <c r="CZ126" s="816"/>
      <c r="DA126" s="816"/>
      <c r="DB126" s="816"/>
      <c r="DC126" s="816"/>
      <c r="DD126" s="816"/>
      <c r="DE126" s="816"/>
      <c r="DF126" s="817"/>
      <c r="DG126" s="880" t="s">
        <v>406</v>
      </c>
      <c r="DH126" s="881"/>
      <c r="DI126" s="881"/>
      <c r="DJ126" s="881"/>
      <c r="DK126" s="881"/>
      <c r="DL126" s="881" t="s">
        <v>384</v>
      </c>
      <c r="DM126" s="881"/>
      <c r="DN126" s="881"/>
      <c r="DO126" s="881"/>
      <c r="DP126" s="881"/>
      <c r="DQ126" s="881" t="s">
        <v>409</v>
      </c>
      <c r="DR126" s="881"/>
      <c r="DS126" s="881"/>
      <c r="DT126" s="881"/>
      <c r="DU126" s="881"/>
      <c r="DV126" s="858" t="s">
        <v>406</v>
      </c>
      <c r="DW126" s="858"/>
      <c r="DX126" s="858"/>
      <c r="DY126" s="858"/>
      <c r="DZ126" s="859"/>
    </row>
    <row r="127" spans="1:130" s="226" customFormat="1" ht="26.25" customHeight="1" x14ac:dyDescent="0.15">
      <c r="A127" s="886"/>
      <c r="B127" s="887"/>
      <c r="C127" s="902" t="s">
        <v>433</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3343</v>
      </c>
      <c r="AB127" s="844"/>
      <c r="AC127" s="844"/>
      <c r="AD127" s="844"/>
      <c r="AE127" s="845"/>
      <c r="AF127" s="846">
        <v>2402</v>
      </c>
      <c r="AG127" s="844"/>
      <c r="AH127" s="844"/>
      <c r="AI127" s="844"/>
      <c r="AJ127" s="845"/>
      <c r="AK127" s="846">
        <v>432</v>
      </c>
      <c r="AL127" s="844"/>
      <c r="AM127" s="844"/>
      <c r="AN127" s="844"/>
      <c r="AO127" s="845"/>
      <c r="AP127" s="888">
        <v>0</v>
      </c>
      <c r="AQ127" s="889"/>
      <c r="AR127" s="889"/>
      <c r="AS127" s="889"/>
      <c r="AT127" s="890"/>
      <c r="AU127" s="228"/>
      <c r="AV127" s="228"/>
      <c r="AW127" s="228"/>
      <c r="AX127" s="905" t="s">
        <v>434</v>
      </c>
      <c r="AY127" s="876"/>
      <c r="AZ127" s="876"/>
      <c r="BA127" s="876"/>
      <c r="BB127" s="876"/>
      <c r="BC127" s="876"/>
      <c r="BD127" s="876"/>
      <c r="BE127" s="877"/>
      <c r="BF127" s="875" t="s">
        <v>435</v>
      </c>
      <c r="BG127" s="876"/>
      <c r="BH127" s="876"/>
      <c r="BI127" s="876"/>
      <c r="BJ127" s="876"/>
      <c r="BK127" s="876"/>
      <c r="BL127" s="877"/>
      <c r="BM127" s="875" t="s">
        <v>436</v>
      </c>
      <c r="BN127" s="876"/>
      <c r="BO127" s="876"/>
      <c r="BP127" s="876"/>
      <c r="BQ127" s="876"/>
      <c r="BR127" s="876"/>
      <c r="BS127" s="877"/>
      <c r="BT127" s="875" t="s">
        <v>437</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438</v>
      </c>
      <c r="CQ127" s="816"/>
      <c r="CR127" s="816"/>
      <c r="CS127" s="816"/>
      <c r="CT127" s="816"/>
      <c r="CU127" s="816"/>
      <c r="CV127" s="816"/>
      <c r="CW127" s="816"/>
      <c r="CX127" s="816"/>
      <c r="CY127" s="816"/>
      <c r="CZ127" s="816"/>
      <c r="DA127" s="816"/>
      <c r="DB127" s="816"/>
      <c r="DC127" s="816"/>
      <c r="DD127" s="816"/>
      <c r="DE127" s="816"/>
      <c r="DF127" s="817"/>
      <c r="DG127" s="880" t="s">
        <v>409</v>
      </c>
      <c r="DH127" s="881"/>
      <c r="DI127" s="881"/>
      <c r="DJ127" s="881"/>
      <c r="DK127" s="881"/>
      <c r="DL127" s="881" t="s">
        <v>406</v>
      </c>
      <c r="DM127" s="881"/>
      <c r="DN127" s="881"/>
      <c r="DO127" s="881"/>
      <c r="DP127" s="881"/>
      <c r="DQ127" s="881" t="s">
        <v>384</v>
      </c>
      <c r="DR127" s="881"/>
      <c r="DS127" s="881"/>
      <c r="DT127" s="881"/>
      <c r="DU127" s="881"/>
      <c r="DV127" s="858" t="s">
        <v>407</v>
      </c>
      <c r="DW127" s="858"/>
      <c r="DX127" s="858"/>
      <c r="DY127" s="858"/>
      <c r="DZ127" s="859"/>
    </row>
    <row r="128" spans="1:130" s="226" customFormat="1" ht="26.25" customHeight="1" thickBot="1" x14ac:dyDescent="0.2">
      <c r="A128" s="860" t="s">
        <v>439</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440</v>
      </c>
      <c r="X128" s="862"/>
      <c r="Y128" s="862"/>
      <c r="Z128" s="863"/>
      <c r="AA128" s="864">
        <v>2837704</v>
      </c>
      <c r="AB128" s="865"/>
      <c r="AC128" s="865"/>
      <c r="AD128" s="865"/>
      <c r="AE128" s="866"/>
      <c r="AF128" s="867">
        <v>2818704</v>
      </c>
      <c r="AG128" s="865"/>
      <c r="AH128" s="865"/>
      <c r="AI128" s="865"/>
      <c r="AJ128" s="866"/>
      <c r="AK128" s="867">
        <v>2785544</v>
      </c>
      <c r="AL128" s="865"/>
      <c r="AM128" s="865"/>
      <c r="AN128" s="865"/>
      <c r="AO128" s="866"/>
      <c r="AP128" s="868"/>
      <c r="AQ128" s="869"/>
      <c r="AR128" s="869"/>
      <c r="AS128" s="869"/>
      <c r="AT128" s="870"/>
      <c r="AU128" s="228"/>
      <c r="AV128" s="228"/>
      <c r="AW128" s="228"/>
      <c r="AX128" s="871" t="s">
        <v>441</v>
      </c>
      <c r="AY128" s="872"/>
      <c r="AZ128" s="872"/>
      <c r="BA128" s="872"/>
      <c r="BB128" s="872"/>
      <c r="BC128" s="872"/>
      <c r="BD128" s="872"/>
      <c r="BE128" s="873"/>
      <c r="BF128" s="850" t="s">
        <v>411</v>
      </c>
      <c r="BG128" s="851"/>
      <c r="BH128" s="851"/>
      <c r="BI128" s="851"/>
      <c r="BJ128" s="851"/>
      <c r="BK128" s="851"/>
      <c r="BL128" s="874"/>
      <c r="BM128" s="850">
        <v>11.25</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442</v>
      </c>
      <c r="CQ128" s="794"/>
      <c r="CR128" s="794"/>
      <c r="CS128" s="794"/>
      <c r="CT128" s="794"/>
      <c r="CU128" s="794"/>
      <c r="CV128" s="794"/>
      <c r="CW128" s="794"/>
      <c r="CX128" s="794"/>
      <c r="CY128" s="794"/>
      <c r="CZ128" s="794"/>
      <c r="DA128" s="794"/>
      <c r="DB128" s="794"/>
      <c r="DC128" s="794"/>
      <c r="DD128" s="794"/>
      <c r="DE128" s="794"/>
      <c r="DF128" s="795"/>
      <c r="DG128" s="854">
        <v>188957</v>
      </c>
      <c r="DH128" s="855"/>
      <c r="DI128" s="855"/>
      <c r="DJ128" s="855"/>
      <c r="DK128" s="855"/>
      <c r="DL128" s="855">
        <v>170288</v>
      </c>
      <c r="DM128" s="855"/>
      <c r="DN128" s="855"/>
      <c r="DO128" s="855"/>
      <c r="DP128" s="855"/>
      <c r="DQ128" s="855">
        <v>152085</v>
      </c>
      <c r="DR128" s="855"/>
      <c r="DS128" s="855"/>
      <c r="DT128" s="855"/>
      <c r="DU128" s="855"/>
      <c r="DV128" s="856">
        <v>0.2</v>
      </c>
      <c r="DW128" s="856"/>
      <c r="DX128" s="856"/>
      <c r="DY128" s="856"/>
      <c r="DZ128" s="857"/>
    </row>
    <row r="129" spans="1:131" s="226" customFormat="1" ht="26.25" customHeight="1" x14ac:dyDescent="0.15">
      <c r="A129" s="838" t="s">
        <v>107</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443</v>
      </c>
      <c r="X129" s="841"/>
      <c r="Y129" s="841"/>
      <c r="Z129" s="842"/>
      <c r="AA129" s="843">
        <v>69154492</v>
      </c>
      <c r="AB129" s="844"/>
      <c r="AC129" s="844"/>
      <c r="AD129" s="844"/>
      <c r="AE129" s="845"/>
      <c r="AF129" s="846">
        <v>70294508</v>
      </c>
      <c r="AG129" s="844"/>
      <c r="AH129" s="844"/>
      <c r="AI129" s="844"/>
      <c r="AJ129" s="845"/>
      <c r="AK129" s="846">
        <v>73754152</v>
      </c>
      <c r="AL129" s="844"/>
      <c r="AM129" s="844"/>
      <c r="AN129" s="844"/>
      <c r="AO129" s="845"/>
      <c r="AP129" s="847"/>
      <c r="AQ129" s="848"/>
      <c r="AR129" s="848"/>
      <c r="AS129" s="848"/>
      <c r="AT129" s="849"/>
      <c r="AU129" s="229"/>
      <c r="AV129" s="229"/>
      <c r="AW129" s="229"/>
      <c r="AX129" s="815" t="s">
        <v>444</v>
      </c>
      <c r="AY129" s="816"/>
      <c r="AZ129" s="816"/>
      <c r="BA129" s="816"/>
      <c r="BB129" s="816"/>
      <c r="BC129" s="816"/>
      <c r="BD129" s="816"/>
      <c r="BE129" s="817"/>
      <c r="BF129" s="834" t="s">
        <v>406</v>
      </c>
      <c r="BG129" s="835"/>
      <c r="BH129" s="835"/>
      <c r="BI129" s="835"/>
      <c r="BJ129" s="835"/>
      <c r="BK129" s="835"/>
      <c r="BL129" s="836"/>
      <c r="BM129" s="834">
        <v>16.25</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38" t="s">
        <v>445</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446</v>
      </c>
      <c r="X130" s="841"/>
      <c r="Y130" s="841"/>
      <c r="Z130" s="842"/>
      <c r="AA130" s="843">
        <v>10368013</v>
      </c>
      <c r="AB130" s="844"/>
      <c r="AC130" s="844"/>
      <c r="AD130" s="844"/>
      <c r="AE130" s="845"/>
      <c r="AF130" s="846">
        <v>10337695</v>
      </c>
      <c r="AG130" s="844"/>
      <c r="AH130" s="844"/>
      <c r="AI130" s="844"/>
      <c r="AJ130" s="845"/>
      <c r="AK130" s="846">
        <v>10755469</v>
      </c>
      <c r="AL130" s="844"/>
      <c r="AM130" s="844"/>
      <c r="AN130" s="844"/>
      <c r="AO130" s="845"/>
      <c r="AP130" s="847"/>
      <c r="AQ130" s="848"/>
      <c r="AR130" s="848"/>
      <c r="AS130" s="848"/>
      <c r="AT130" s="849"/>
      <c r="AU130" s="229"/>
      <c r="AV130" s="229"/>
      <c r="AW130" s="229"/>
      <c r="AX130" s="815" t="s">
        <v>447</v>
      </c>
      <c r="AY130" s="816"/>
      <c r="AZ130" s="816"/>
      <c r="BA130" s="816"/>
      <c r="BB130" s="816"/>
      <c r="BC130" s="816"/>
      <c r="BD130" s="816"/>
      <c r="BE130" s="817"/>
      <c r="BF130" s="818">
        <v>3.4</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448</v>
      </c>
      <c r="X131" s="825"/>
      <c r="Y131" s="825"/>
      <c r="Z131" s="826"/>
      <c r="AA131" s="827">
        <v>58786479</v>
      </c>
      <c r="AB131" s="828"/>
      <c r="AC131" s="828"/>
      <c r="AD131" s="828"/>
      <c r="AE131" s="829"/>
      <c r="AF131" s="830">
        <v>59956813</v>
      </c>
      <c r="AG131" s="828"/>
      <c r="AH131" s="828"/>
      <c r="AI131" s="828"/>
      <c r="AJ131" s="829"/>
      <c r="AK131" s="830">
        <v>62998683</v>
      </c>
      <c r="AL131" s="828"/>
      <c r="AM131" s="828"/>
      <c r="AN131" s="828"/>
      <c r="AO131" s="829"/>
      <c r="AP131" s="831"/>
      <c r="AQ131" s="832"/>
      <c r="AR131" s="832"/>
      <c r="AS131" s="832"/>
      <c r="AT131" s="833"/>
      <c r="AU131" s="229"/>
      <c r="AV131" s="229"/>
      <c r="AW131" s="229"/>
      <c r="AX131" s="793" t="s">
        <v>449</v>
      </c>
      <c r="AY131" s="794"/>
      <c r="AZ131" s="794"/>
      <c r="BA131" s="794"/>
      <c r="BB131" s="794"/>
      <c r="BC131" s="794"/>
      <c r="BD131" s="794"/>
      <c r="BE131" s="795"/>
      <c r="BF131" s="796">
        <v>14.3</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802" t="s">
        <v>450</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451</v>
      </c>
      <c r="W132" s="806"/>
      <c r="X132" s="806"/>
      <c r="Y132" s="806"/>
      <c r="Z132" s="807"/>
      <c r="AA132" s="808">
        <v>3.6678536230000001</v>
      </c>
      <c r="AB132" s="809"/>
      <c r="AC132" s="809"/>
      <c r="AD132" s="809"/>
      <c r="AE132" s="810"/>
      <c r="AF132" s="811">
        <v>3.7162832520000002</v>
      </c>
      <c r="AG132" s="809"/>
      <c r="AH132" s="809"/>
      <c r="AI132" s="809"/>
      <c r="AJ132" s="810"/>
      <c r="AK132" s="811">
        <v>3.112977774</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452</v>
      </c>
      <c r="W133" s="785"/>
      <c r="X133" s="785"/>
      <c r="Y133" s="785"/>
      <c r="Z133" s="786"/>
      <c r="AA133" s="787">
        <v>3.4</v>
      </c>
      <c r="AB133" s="788"/>
      <c r="AC133" s="788"/>
      <c r="AD133" s="788"/>
      <c r="AE133" s="789"/>
      <c r="AF133" s="787">
        <v>3.5</v>
      </c>
      <c r="AG133" s="788"/>
      <c r="AH133" s="788"/>
      <c r="AI133" s="788"/>
      <c r="AJ133" s="789"/>
      <c r="AK133" s="787">
        <v>3.4</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NK1XHUOJWmv/zFCNXwVD08yfMuSv7Wrt+b3vBy9bfWnyuCOlBMsE0y83yxQ0vJ6B0LOqEkzIxIikTaWOees/dQ==" saltValue="xUsRKiJ9nF6QkvozC2BG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453</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C5VJHPBVjXxh5yt9VbFfUJcYVVf5IpKpy4vDJzBXzBPBwxtrf2gO+KdQ2ZasNZ/itkc/wH0OGAopnWU/bZbwg==" saltValue="B7+y/rbHmCqMKL7sBUIR9w=="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454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455</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456</v>
      </c>
      <c r="AP7" s="268"/>
      <c r="AQ7" s="269" t="s">
        <v>457</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458</v>
      </c>
      <c r="AQ8" s="275" t="s">
        <v>459</v>
      </c>
      <c r="AR8" s="276" t="s">
        <v>460</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461</v>
      </c>
      <c r="AL9" s="1195"/>
      <c r="AM9" s="1195"/>
      <c r="AN9" s="1196"/>
      <c r="AO9" s="277">
        <v>17145699</v>
      </c>
      <c r="AP9" s="277">
        <v>56577</v>
      </c>
      <c r="AQ9" s="278">
        <v>62943</v>
      </c>
      <c r="AR9" s="279">
        <v>-10.1</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462</v>
      </c>
      <c r="AL10" s="1195"/>
      <c r="AM10" s="1195"/>
      <c r="AN10" s="1196"/>
      <c r="AO10" s="280">
        <v>2404732</v>
      </c>
      <c r="AP10" s="280">
        <v>7935</v>
      </c>
      <c r="AQ10" s="281">
        <v>1681</v>
      </c>
      <c r="AR10" s="282">
        <v>372</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463</v>
      </c>
      <c r="AL11" s="1195"/>
      <c r="AM11" s="1195"/>
      <c r="AN11" s="1196"/>
      <c r="AO11" s="280" t="s">
        <v>464</v>
      </c>
      <c r="AP11" s="280" t="s">
        <v>464</v>
      </c>
      <c r="AQ11" s="281">
        <v>656</v>
      </c>
      <c r="AR11" s="282" t="s">
        <v>464</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465</v>
      </c>
      <c r="AL12" s="1195"/>
      <c r="AM12" s="1195"/>
      <c r="AN12" s="1196"/>
      <c r="AO12" s="280">
        <v>1600</v>
      </c>
      <c r="AP12" s="280">
        <v>5</v>
      </c>
      <c r="AQ12" s="281">
        <v>24</v>
      </c>
      <c r="AR12" s="282">
        <v>-79.2</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466</v>
      </c>
      <c r="AL13" s="1195"/>
      <c r="AM13" s="1195"/>
      <c r="AN13" s="1196"/>
      <c r="AO13" s="280">
        <v>775078</v>
      </c>
      <c r="AP13" s="280">
        <v>2558</v>
      </c>
      <c r="AQ13" s="281">
        <v>1968</v>
      </c>
      <c r="AR13" s="282">
        <v>30</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467</v>
      </c>
      <c r="AL14" s="1195"/>
      <c r="AM14" s="1195"/>
      <c r="AN14" s="1196"/>
      <c r="AO14" s="280">
        <v>226860</v>
      </c>
      <c r="AP14" s="280">
        <v>749</v>
      </c>
      <c r="AQ14" s="281">
        <v>1222</v>
      </c>
      <c r="AR14" s="282">
        <v>-38.700000000000003</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468</v>
      </c>
      <c r="AL15" s="1198"/>
      <c r="AM15" s="1198"/>
      <c r="AN15" s="1199"/>
      <c r="AO15" s="280">
        <v>-1258656</v>
      </c>
      <c r="AP15" s="280">
        <v>-4153</v>
      </c>
      <c r="AQ15" s="281">
        <v>-3725</v>
      </c>
      <c r="AR15" s="282">
        <v>11.5</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188</v>
      </c>
      <c r="AL16" s="1198"/>
      <c r="AM16" s="1198"/>
      <c r="AN16" s="1199"/>
      <c r="AO16" s="280">
        <v>19295313</v>
      </c>
      <c r="AP16" s="280">
        <v>63670</v>
      </c>
      <c r="AQ16" s="281">
        <v>64768</v>
      </c>
      <c r="AR16" s="282">
        <v>-1.7</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469</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470</v>
      </c>
      <c r="AP20" s="289" t="s">
        <v>471</v>
      </c>
      <c r="AQ20" s="290" t="s">
        <v>472</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473</v>
      </c>
      <c r="AL21" s="1201"/>
      <c r="AM21" s="1201"/>
      <c r="AN21" s="1202"/>
      <c r="AO21" s="293">
        <v>5.43</v>
      </c>
      <c r="AP21" s="294">
        <v>6.41</v>
      </c>
      <c r="AQ21" s="295">
        <v>-0.98</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474</v>
      </c>
      <c r="AL22" s="1201"/>
      <c r="AM22" s="1201"/>
      <c r="AN22" s="1202"/>
      <c r="AO22" s="298">
        <v>99.3</v>
      </c>
      <c r="AP22" s="299">
        <v>99.7</v>
      </c>
      <c r="AQ22" s="300">
        <v>-0.4</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93" t="s">
        <v>475</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x14ac:dyDescent="0.15">
      <c r="A27" s="305"/>
      <c r="AO27" s="258"/>
      <c r="AP27" s="258"/>
      <c r="AQ27" s="258"/>
      <c r="AR27" s="258"/>
      <c r="AS27" s="258"/>
      <c r="AT27" s="258"/>
    </row>
    <row r="28" spans="1:46" ht="17.25" x14ac:dyDescent="0.15">
      <c r="A28" s="259" t="s">
        <v>476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477</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456</v>
      </c>
      <c r="AP30" s="268"/>
      <c r="AQ30" s="269" t="s">
        <v>457</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458</v>
      </c>
      <c r="AQ31" s="275" t="s">
        <v>459</v>
      </c>
      <c r="AR31" s="276" t="s">
        <v>460</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478</v>
      </c>
      <c r="AL32" s="1185"/>
      <c r="AM32" s="1185"/>
      <c r="AN32" s="1186"/>
      <c r="AO32" s="308">
        <v>13386070</v>
      </c>
      <c r="AP32" s="308">
        <v>44171</v>
      </c>
      <c r="AQ32" s="309">
        <v>36898</v>
      </c>
      <c r="AR32" s="310">
        <v>19.7</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479</v>
      </c>
      <c r="AL33" s="1185"/>
      <c r="AM33" s="1185"/>
      <c r="AN33" s="1186"/>
      <c r="AO33" s="308" t="s">
        <v>464</v>
      </c>
      <c r="AP33" s="308" t="s">
        <v>464</v>
      </c>
      <c r="AQ33" s="309">
        <v>2</v>
      </c>
      <c r="AR33" s="310" t="s">
        <v>464</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480</v>
      </c>
      <c r="AL34" s="1185"/>
      <c r="AM34" s="1185"/>
      <c r="AN34" s="1186"/>
      <c r="AO34" s="308">
        <v>66667</v>
      </c>
      <c r="AP34" s="308">
        <v>220</v>
      </c>
      <c r="AQ34" s="309">
        <v>63</v>
      </c>
      <c r="AR34" s="310">
        <v>249.2</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481</v>
      </c>
      <c r="AL35" s="1185"/>
      <c r="AM35" s="1185"/>
      <c r="AN35" s="1186"/>
      <c r="AO35" s="308">
        <v>1617762</v>
      </c>
      <c r="AP35" s="308">
        <v>5338</v>
      </c>
      <c r="AQ35" s="309">
        <v>8350</v>
      </c>
      <c r="AR35" s="310">
        <v>-36.1</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482</v>
      </c>
      <c r="AL36" s="1185"/>
      <c r="AM36" s="1185"/>
      <c r="AN36" s="1186"/>
      <c r="AO36" s="308">
        <v>387679</v>
      </c>
      <c r="AP36" s="308">
        <v>1279</v>
      </c>
      <c r="AQ36" s="309">
        <v>436</v>
      </c>
      <c r="AR36" s="310">
        <v>193.3</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483</v>
      </c>
      <c r="AL37" s="1185"/>
      <c r="AM37" s="1185"/>
      <c r="AN37" s="1186"/>
      <c r="AO37" s="308">
        <v>43970</v>
      </c>
      <c r="AP37" s="308">
        <v>145</v>
      </c>
      <c r="AQ37" s="309">
        <v>641</v>
      </c>
      <c r="AR37" s="310">
        <v>-77.400000000000006</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484</v>
      </c>
      <c r="AL38" s="1188"/>
      <c r="AM38" s="1188"/>
      <c r="AN38" s="1189"/>
      <c r="AO38" s="311" t="s">
        <v>464</v>
      </c>
      <c r="AP38" s="311" t="s">
        <v>464</v>
      </c>
      <c r="AQ38" s="312">
        <v>1</v>
      </c>
      <c r="AR38" s="300" t="s">
        <v>464</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485</v>
      </c>
      <c r="AL39" s="1188"/>
      <c r="AM39" s="1188"/>
      <c r="AN39" s="1189"/>
      <c r="AO39" s="308">
        <v>-2785544</v>
      </c>
      <c r="AP39" s="308">
        <v>-9192</v>
      </c>
      <c r="AQ39" s="309">
        <v>-7817</v>
      </c>
      <c r="AR39" s="310">
        <v>17.600000000000001</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486</v>
      </c>
      <c r="AL40" s="1185"/>
      <c r="AM40" s="1185"/>
      <c r="AN40" s="1186"/>
      <c r="AO40" s="308">
        <v>-10755469</v>
      </c>
      <c r="AP40" s="308">
        <v>-35491</v>
      </c>
      <c r="AQ40" s="309">
        <v>-28299</v>
      </c>
      <c r="AR40" s="310">
        <v>25.4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264</v>
      </c>
      <c r="AL41" s="1191"/>
      <c r="AM41" s="1191"/>
      <c r="AN41" s="1192"/>
      <c r="AO41" s="308">
        <v>1961135</v>
      </c>
      <c r="AP41" s="308">
        <v>6471</v>
      </c>
      <c r="AQ41" s="309">
        <v>10277</v>
      </c>
      <c r="AR41" s="310">
        <v>-37</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487</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488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489</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456</v>
      </c>
      <c r="AN49" s="1179" t="s">
        <v>490</v>
      </c>
      <c r="AO49" s="1180"/>
      <c r="AP49" s="1180"/>
      <c r="AQ49" s="1180"/>
      <c r="AR49" s="1181"/>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491</v>
      </c>
      <c r="AO50" s="325" t="s">
        <v>492</v>
      </c>
      <c r="AP50" s="326" t="s">
        <v>493</v>
      </c>
      <c r="AQ50" s="327" t="s">
        <v>494</v>
      </c>
      <c r="AR50" s="328" t="s">
        <v>495</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496</v>
      </c>
      <c r="AL51" s="321"/>
      <c r="AM51" s="329">
        <v>16657621</v>
      </c>
      <c r="AN51" s="330">
        <v>54355</v>
      </c>
      <c r="AO51" s="331">
        <v>27.8</v>
      </c>
      <c r="AP51" s="332">
        <v>48088</v>
      </c>
      <c r="AQ51" s="333">
        <v>3.6</v>
      </c>
      <c r="AR51" s="334">
        <v>24.2</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497</v>
      </c>
      <c r="AM52" s="337">
        <v>7135722</v>
      </c>
      <c r="AN52" s="338">
        <v>23284</v>
      </c>
      <c r="AO52" s="339">
        <v>36.1</v>
      </c>
      <c r="AP52" s="340">
        <v>25183</v>
      </c>
      <c r="AQ52" s="341">
        <v>-4.3</v>
      </c>
      <c r="AR52" s="342">
        <v>40.4</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498</v>
      </c>
      <c r="AL53" s="321"/>
      <c r="AM53" s="329">
        <v>12158550</v>
      </c>
      <c r="AN53" s="330">
        <v>39719</v>
      </c>
      <c r="AO53" s="331">
        <v>-26.9</v>
      </c>
      <c r="AP53" s="332">
        <v>46457</v>
      </c>
      <c r="AQ53" s="333">
        <v>-3.4</v>
      </c>
      <c r="AR53" s="334">
        <v>-23.5</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497</v>
      </c>
      <c r="AM54" s="337">
        <v>6146388</v>
      </c>
      <c r="AN54" s="338">
        <v>20079</v>
      </c>
      <c r="AO54" s="339">
        <v>-13.8</v>
      </c>
      <c r="AP54" s="340">
        <v>24020</v>
      </c>
      <c r="AQ54" s="341">
        <v>-4.5999999999999996</v>
      </c>
      <c r="AR54" s="342">
        <v>-9.1999999999999993</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499</v>
      </c>
      <c r="AL55" s="321"/>
      <c r="AM55" s="329">
        <v>10888754</v>
      </c>
      <c r="AN55" s="330">
        <v>35664</v>
      </c>
      <c r="AO55" s="331">
        <v>-10.199999999999999</v>
      </c>
      <c r="AP55" s="332">
        <v>51849</v>
      </c>
      <c r="AQ55" s="333">
        <v>11.6</v>
      </c>
      <c r="AR55" s="334">
        <v>-21.8</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497</v>
      </c>
      <c r="AM56" s="337">
        <v>5035111</v>
      </c>
      <c r="AN56" s="338">
        <v>16492</v>
      </c>
      <c r="AO56" s="339">
        <v>-17.899999999999999</v>
      </c>
      <c r="AP56" s="340">
        <v>26326</v>
      </c>
      <c r="AQ56" s="341">
        <v>9.6</v>
      </c>
      <c r="AR56" s="342">
        <v>-27.5</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500</v>
      </c>
      <c r="AL57" s="321"/>
      <c r="AM57" s="329">
        <v>12775265</v>
      </c>
      <c r="AN57" s="330">
        <v>41932</v>
      </c>
      <c r="AO57" s="331">
        <v>17.600000000000001</v>
      </c>
      <c r="AP57" s="332">
        <v>52191</v>
      </c>
      <c r="AQ57" s="333">
        <v>0.7</v>
      </c>
      <c r="AR57" s="334">
        <v>16.899999999999999</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497</v>
      </c>
      <c r="AM58" s="337">
        <v>4993766</v>
      </c>
      <c r="AN58" s="338">
        <v>16391</v>
      </c>
      <c r="AO58" s="339">
        <v>-0.6</v>
      </c>
      <c r="AP58" s="340">
        <v>26807</v>
      </c>
      <c r="AQ58" s="341">
        <v>1.8</v>
      </c>
      <c r="AR58" s="342">
        <v>-2.4</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501</v>
      </c>
      <c r="AL59" s="321"/>
      <c r="AM59" s="329">
        <v>9956712</v>
      </c>
      <c r="AN59" s="330">
        <v>32855</v>
      </c>
      <c r="AO59" s="331">
        <v>-21.6</v>
      </c>
      <c r="AP59" s="332">
        <v>48105</v>
      </c>
      <c r="AQ59" s="333">
        <v>-7.8</v>
      </c>
      <c r="AR59" s="334">
        <v>-13.8</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497</v>
      </c>
      <c r="AM60" s="337">
        <v>4536008</v>
      </c>
      <c r="AN60" s="338">
        <v>14968</v>
      </c>
      <c r="AO60" s="339">
        <v>-8.6999999999999993</v>
      </c>
      <c r="AP60" s="340">
        <v>24072</v>
      </c>
      <c r="AQ60" s="341">
        <v>-10.199999999999999</v>
      </c>
      <c r="AR60" s="342">
        <v>1.5</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502</v>
      </c>
      <c r="AL61" s="343"/>
      <c r="AM61" s="344">
        <v>12487380</v>
      </c>
      <c r="AN61" s="345">
        <v>40905</v>
      </c>
      <c r="AO61" s="346">
        <v>-2.7</v>
      </c>
      <c r="AP61" s="347">
        <v>49338</v>
      </c>
      <c r="AQ61" s="348">
        <v>0.9</v>
      </c>
      <c r="AR61" s="334">
        <v>-3.6</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497</v>
      </c>
      <c r="AM62" s="337">
        <v>5569399</v>
      </c>
      <c r="AN62" s="338">
        <v>18243</v>
      </c>
      <c r="AO62" s="339">
        <v>-1</v>
      </c>
      <c r="AP62" s="340">
        <v>25282</v>
      </c>
      <c r="AQ62" s="341">
        <v>-1.5</v>
      </c>
      <c r="AR62" s="342">
        <v>0.5</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oh0X4RP2WBSL68wl2U90quSY8lwylGQwFCwmEQ0ubYl14ouJgapsu4tPVF87zj+2k6Mh9Vhc7FwUWdqk6scJnA==" saltValue="QgNAwxSqH8RHCcXAMoRG8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504</v>
      </c>
    </row>
    <row r="120" spans="125:125" ht="13.5" hidden="1" customHeight="1" x14ac:dyDescent="0.15"/>
    <row r="121" spans="125:125" ht="13.5" hidden="1" customHeight="1" x14ac:dyDescent="0.15">
      <c r="DU121" s="255"/>
    </row>
  </sheetData>
  <sheetProtection algorithmName="SHA-512" hashValue="NWQJMTRMH2F7p0wZs4FVoq3KaTZplictqsNHbWmwT4xeHioskxKuYSR2jOq+gbKUmZrFzIJUyy5swHVTK4RFhQ==" saltValue="508HuAHUHSHPab797J1O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505</v>
      </c>
    </row>
  </sheetData>
  <sheetProtection algorithmName="SHA-512" hashValue="Jo6VPUOUaLRo0W5uSYtCwPLrY2MqTOpaj34f86P+7A6Lc/qri9mdu8YXI5UCR7wt33FnD6Ajc4dja7Wo+U8OyQ==" saltValue="ZQT5K+hmSZlzlqc7KjBd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506</v>
      </c>
      <c r="G46" s="8" t="s">
        <v>507</v>
      </c>
      <c r="H46" s="8" t="s">
        <v>508</v>
      </c>
      <c r="I46" s="8" t="s">
        <v>509</v>
      </c>
      <c r="J46" s="9" t="s">
        <v>510</v>
      </c>
    </row>
    <row r="47" spans="2:10" ht="57.75" customHeight="1" x14ac:dyDescent="0.15">
      <c r="B47" s="10"/>
      <c r="C47" s="1203" t="s">
        <v>3</v>
      </c>
      <c r="D47" s="1203"/>
      <c r="E47" s="1204"/>
      <c r="F47" s="11">
        <v>11.12</v>
      </c>
      <c r="G47" s="12">
        <v>11.11</v>
      </c>
      <c r="H47" s="12">
        <v>8.15</v>
      </c>
      <c r="I47" s="12">
        <v>9.33</v>
      </c>
      <c r="J47" s="13">
        <v>10.1</v>
      </c>
    </row>
    <row r="48" spans="2:10" ht="57.75" customHeight="1" x14ac:dyDescent="0.15">
      <c r="B48" s="14"/>
      <c r="C48" s="1205" t="s">
        <v>4</v>
      </c>
      <c r="D48" s="1205"/>
      <c r="E48" s="1206"/>
      <c r="F48" s="15">
        <v>1.52</v>
      </c>
      <c r="G48" s="16">
        <v>1.46</v>
      </c>
      <c r="H48" s="16">
        <v>1.23</v>
      </c>
      <c r="I48" s="16">
        <v>1.41</v>
      </c>
      <c r="J48" s="17">
        <v>1.35</v>
      </c>
    </row>
    <row r="49" spans="2:10" ht="57.75" customHeight="1" thickBot="1" x14ac:dyDescent="0.2">
      <c r="B49" s="18"/>
      <c r="C49" s="1207" t="s">
        <v>5</v>
      </c>
      <c r="D49" s="1207"/>
      <c r="E49" s="1208"/>
      <c r="F49" s="19">
        <v>0.08</v>
      </c>
      <c r="G49" s="20" t="s">
        <v>511</v>
      </c>
      <c r="H49" s="20" t="s">
        <v>512</v>
      </c>
      <c r="I49" s="20">
        <v>0.28999999999999998</v>
      </c>
      <c r="J49" s="21">
        <v>1.22</v>
      </c>
    </row>
    <row r="50" spans="2:10" x14ac:dyDescent="0.15"/>
  </sheetData>
  <sheetProtection algorithmName="SHA-512" hashValue="RMGT/fB3MdJadGC2b5ertpCn+mFtrUl5LB/VO2xZn13CIN+YWT0ar3BqgDaGM3g2b4p6jAxKjg3x4q1KBsir6Q==" saltValue="PVVMIk3jkvv3fcHeVGaH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2023-03-15T00:21:36Z</cp:lastPrinted>
  <dcterms:created xsi:type="dcterms:W3CDTF">2023-02-20T07:08:51Z</dcterms:created>
  <dcterms:modified xsi:type="dcterms:W3CDTF">2023-11-01T01:12:57Z</dcterms:modified>
  <cp:category/>
</cp:coreProperties>
</file>