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0490" windowHeight="676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9" l="1"/>
  <c r="AP88" i="9"/>
  <c r="AU63" i="9"/>
  <c r="AP63" i="9"/>
  <c r="AP23" i="9"/>
  <c r="AA23" i="9"/>
  <c r="V23" i="9"/>
  <c r="Q23" i="9"/>
  <c r="DG43" i="7"/>
  <c r="CQ43" i="7"/>
  <c r="CO43" i="7" s="1"/>
  <c r="BY43" i="7"/>
  <c r="BE43" i="7"/>
  <c r="AM43" i="7"/>
  <c r="U43" i="7"/>
  <c r="E43" i="7"/>
  <c r="C43" i="7" s="1"/>
  <c r="DG42" i="7"/>
  <c r="CQ42" i="7"/>
  <c r="CO42" i="7" s="1"/>
  <c r="BY42" i="7"/>
  <c r="BE42" i="7"/>
  <c r="AM42" i="7"/>
  <c r="U42" i="7"/>
  <c r="E42" i="7"/>
  <c r="C42" i="7" s="1"/>
  <c r="DG41" i="7"/>
  <c r="CQ41" i="7"/>
  <c r="CO41" i="7" s="1"/>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DG37" i="7"/>
  <c r="CQ37" i="7"/>
  <c r="CO37" i="7" s="1"/>
  <c r="BY37" i="7"/>
  <c r="BE37" i="7"/>
  <c r="AM37" i="7"/>
  <c r="U37" i="7"/>
  <c r="E37" i="7"/>
  <c r="DG36" i="7"/>
  <c r="CQ36" i="7"/>
  <c r="BY36" i="7"/>
  <c r="BE36" i="7"/>
  <c r="AM36" i="7"/>
  <c r="U36" i="7"/>
  <c r="E36" i="7"/>
  <c r="DG35" i="7"/>
  <c r="CQ35" i="7"/>
  <c r="BY35" i="7"/>
  <c r="BE35" i="7"/>
  <c r="AO35" i="7"/>
  <c r="W35" i="7"/>
  <c r="E35" i="7"/>
  <c r="DG34" i="7"/>
  <c r="CQ34" i="7"/>
  <c r="BY34" i="7"/>
  <c r="BE34" i="7"/>
  <c r="AO34" i="7"/>
  <c r="W34" i="7"/>
  <c r="E34" i="7"/>
  <c r="C34" i="7" s="1"/>
  <c r="C35" i="7" l="1"/>
  <c r="C36" i="7" l="1"/>
  <c r="C37" i="7" s="1"/>
  <c r="C38" i="7" s="1"/>
  <c r="U34" i="7"/>
  <c r="U35" i="7" s="1"/>
  <c r="AM34" i="7" l="1"/>
  <c r="AM35" i="7" s="1"/>
  <c r="BW34" i="7" l="1"/>
  <c r="BW35" i="7" l="1"/>
  <c r="BW36" i="7" s="1"/>
  <c r="BW37" i="7" s="1"/>
  <c r="BW38" i="7" s="1"/>
  <c r="BW39" i="7" s="1"/>
  <c r="BW40" i="7" s="1"/>
  <c r="BW41" i="7" s="1"/>
  <c r="BW42" i="7" s="1"/>
  <c r="BW43" i="7" s="1"/>
  <c r="CO34" i="7"/>
  <c r="CO35" i="7" s="1"/>
  <c r="CO36" i="7" s="1"/>
</calcChain>
</file>

<file path=xl/sharedStrings.xml><?xml version="1.0" encoding="utf-8"?>
<sst xmlns="http://schemas.openxmlformats.org/spreadsheetml/2006/main" count="1097" uniqueCount="570">
  <si>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</si>
  <si>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</si>
  <si>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</si>
  <si>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</si>
  <si>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</si>
  <si>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</si>
  <si>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</si>
  <si>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</si>
  <si>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</si>
  <si>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</si>
  <si>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</si>
  <si>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</si>
  <si>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</si>
  <si>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</si>
  <si>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</si>
  <si>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</si>
  <si>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</si>
  <si>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が平成29年度から大きく減少したのは、将来負担比率の算定を間違っていたためである。将来負担比率が昨年度と比較して13.0%上昇し、実質公債費率も0.5%上昇した。これにより、単年度だけでなく長期的にも類似団体よりも公債費に依存していることがわかる。これまで以上に公債費の適正化に取り組む必要がある。</t>
    <rPh sb="47" eb="49">
      <t>ショウライ</t>
    </rPh>
    <rPh sb="49" eb="51">
      <t>フタン</t>
    </rPh>
    <rPh sb="51" eb="53">
      <t>ヒリツ</t>
    </rPh>
    <rPh sb="54" eb="57">
      <t>サクネンド</t>
    </rPh>
    <rPh sb="58" eb="60">
      <t>ヒカク</t>
    </rPh>
    <rPh sb="67" eb="69">
      <t>ジョウショウ</t>
    </rPh>
    <rPh sb="71" eb="75">
      <t>ジッシツコウサイ</t>
    </rPh>
    <rPh sb="75" eb="76">
      <t>ヒ</t>
    </rPh>
    <rPh sb="76" eb="77">
      <t>リツ</t>
    </rPh>
    <rPh sb="81" eb="84">
      <t>パーセントジョウショウ</t>
    </rPh>
    <rPh sb="93" eb="96">
      <t>タンネンド</t>
    </rPh>
    <rPh sb="101" eb="104">
      <t>チョウキテキ</t>
    </rPh>
    <rPh sb="106" eb="110">
      <t>ルイジダンタイ</t>
    </rPh>
    <rPh sb="113" eb="116">
      <t>コウサイヒ</t>
    </rPh>
    <rPh sb="117" eb="119">
      <t>イゾン</t>
    </rPh>
    <rPh sb="134" eb="136">
      <t>イジョウ</t>
    </rPh>
    <rPh sb="137" eb="140">
      <t>コウサイヒ</t>
    </rPh>
    <rPh sb="141" eb="144">
      <t>テキセイカ</t>
    </rPh>
    <rPh sb="145" eb="146">
      <t>ト</t>
    </rPh>
    <rPh sb="147" eb="148">
      <t>ク</t>
    </rPh>
    <rPh sb="149" eb="151">
      <t>ヒツヨウ</t>
    </rPh>
    <phoneticPr fontId="2"/>
  </si>
  <si>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</si>
  <si>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</si>
  <si>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</si>
  <si>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</si>
  <si>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</si>
  <si>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</si>
  <si>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</si>
  <si>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</si>
  <si>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</si>
  <si>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</si>
  <si>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</si>
  <si>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</si>
  <si>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</si>
  <si>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</si>
  <si>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</si>
  <si>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</si>
  <si>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</si>
  <si>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</si>
  <si>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</si>
  <si>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</si>
  <si>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</si>
  <si>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</si>
  <si>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</si>
  <si>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</si>
  <si>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</si>
  <si>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</si>
  <si>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</si>
  <si>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</si>
  <si>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</si>
  <si>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</si>
  <si>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</si>
  <si>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</si>
  <si>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</si>
  <si>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</si>
  <si>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</si>
  <si>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</si>
  <si>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</si>
  <si>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</si>
  <si>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</si>
  <si>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</si>
  <si>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</si>
  <si>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</si>
  <si>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</si>
  <si>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</si>
  <si>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</si>
  <si>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</si>
  <si>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</si>
  <si>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</si>
  <si>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</si>
  <si>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</si>
  <si>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</si>
  <si>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</si>
  <si>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</si>
  <si>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</si>
  <si>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</si>
  <si>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</si>
  <si>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</si>
  <si>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</si>
  <si>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</si>
  <si>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</si>
  <si>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</si>
  <si>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</si>
  <si>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</si>
  <si>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</si>
  <si>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</si>
  <si>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</si>
  <si>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</si>
  <si>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4"/>
  </si>
  <si>
    <t>うち日本人(％)</t>
    <phoneticPr fontId="5"/>
  </si>
  <si>
    <t>-1.3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</si>
  <si>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</si>
  <si>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</si>
  <si>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</si>
  <si>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</si>
  <si>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</si>
  <si>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</si>
  <si>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</si>
  <si>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</si>
  <si>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</si>
  <si>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</si>
  <si>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</si>
  <si>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</si>
  <si>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</si>
  <si>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</si>
  <si>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</si>
  <si>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</si>
  <si>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</si>
  <si>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</si>
  <si>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</si>
  <si>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</si>
  <si>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</si>
  <si>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</si>
  <si>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</si>
  <si>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</si>
  <si>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</si>
  <si>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</si>
  <si>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</si>
  <si>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</si>
  <si>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</si>
  <si>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</si>
  <si>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</si>
  <si>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</si>
  <si>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</si>
  <si>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</si>
  <si>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</si>
  <si>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</si>
  <si>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</si>
  <si>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</si>
  <si>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</si>
  <si>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</si>
  <si>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</si>
  <si>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</si>
  <si>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</si>
  <si>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</si>
  <si>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</si>
  <si>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</si>
  <si>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</si>
  <si>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</si>
  <si>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</si>
  <si>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</si>
  <si>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</si>
  <si>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</si>
  <si>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</si>
  <si>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</si>
  <si>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</si>
  <si>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</si>
  <si>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</si>
  <si>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</si>
  <si>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福岡県築上町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</si>
  <si>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</si>
  <si>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</si>
  <si>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</si>
  <si>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</si>
  <si>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</si>
  <si>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</si>
  <si>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</si>
  <si>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</si>
  <si>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</si>
  <si>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</si>
  <si>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</si>
  <si>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</si>
  <si>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</si>
  <si>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</si>
  <si>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</si>
  <si>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</si>
  <si>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</si>
  <si>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</si>
  <si>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</si>
  <si>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</si>
  <si>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</si>
  <si>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</si>
  <si>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</si>
  <si>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</si>
  <si>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</si>
  <si>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</si>
  <si>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</si>
  <si>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</si>
  <si>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</si>
  <si>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</si>
  <si>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</si>
  <si>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</si>
  <si>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</si>
  <si>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</si>
  <si>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</si>
  <si>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</si>
  <si>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</si>
  <si>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</si>
  <si>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</si>
  <si>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</si>
  <si>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</si>
  <si>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</si>
  <si>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</si>
  <si>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</si>
  <si>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</si>
  <si>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</si>
  <si>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</si>
  <si>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</si>
  <si>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</si>
  <si>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</si>
  <si>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</si>
  <si>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</si>
  <si>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</si>
  <si>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</si>
  <si>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</si>
  <si>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</si>
  <si>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</si>
  <si>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</si>
  <si>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</si>
  <si>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</si>
  <si>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</si>
  <si>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</si>
  <si>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</si>
  <si>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</si>
  <si>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</si>
  <si>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</si>
  <si>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</si>
  <si>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</si>
  <si>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</si>
  <si>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</si>
  <si>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</si>
  <si>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</si>
  <si>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</si>
  <si>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</si>
  <si>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</si>
  <si>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</si>
  <si>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</si>
  <si>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</si>
  <si>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</si>
  <si>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</si>
  <si>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</si>
  <si>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</si>
  <si>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</si>
  <si>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</si>
  <si>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</si>
  <si>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</si>
  <si>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</si>
  <si>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</si>
  <si>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</si>
  <si>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</si>
  <si>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</si>
  <si>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</si>
  <si>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</si>
  <si>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</si>
  <si>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</si>
  <si>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</si>
  <si>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</si>
  <si>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</si>
  <si>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</si>
  <si>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</si>
  <si>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</si>
  <si>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</si>
  <si>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</si>
  <si>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</si>
  <si>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</si>
  <si>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</si>
  <si>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</si>
  <si>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</si>
  <si>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</si>
  <si>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</si>
  <si>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</si>
  <si>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</si>
  <si>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</si>
  <si>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</si>
  <si>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</si>
  <si>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</si>
  <si>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</si>
  <si>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</si>
  <si>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</si>
  <si>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</si>
  <si>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</si>
  <si>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</si>
  <si>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</si>
  <si>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</si>
  <si>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</si>
  <si>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</si>
  <si>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</si>
  <si>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</si>
  <si>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</si>
  <si>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</si>
  <si>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</si>
  <si>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</si>
  <si>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</si>
  <si>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</si>
  <si>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</si>
  <si>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</si>
  <si>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</si>
  <si>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</si>
  <si>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</si>
  <si>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</si>
  <si>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</si>
  <si>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</si>
  <si>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</si>
  <si>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</si>
  <si>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</si>
  <si>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</si>
  <si>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</si>
  <si>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</si>
  <si>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</si>
  <si>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</si>
  <si>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</si>
  <si>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</si>
  <si>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</si>
  <si>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福岡県築上町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</si>
  <si>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</si>
  <si>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</si>
  <si>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</si>
  <si>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</si>
  <si>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</si>
  <si>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</si>
  <si>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</si>
  <si>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</si>
  <si>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</si>
  <si>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</si>
  <si>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</si>
  <si>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</si>
  <si>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</si>
  <si>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</si>
  <si>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</si>
  <si>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</si>
  <si>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</si>
  <si>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</si>
  <si>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</si>
  <si>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</si>
  <si>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東九州コミュニティー放送</t>
    <rPh sb="0" eb="1">
      <t>ヒガシ</t>
    </rPh>
    <rPh sb="1" eb="3">
      <t>キュウシュウ</t>
    </rPh>
    <rPh sb="10" eb="12">
      <t>ホウソウ</t>
    </rPh>
    <phoneticPr fontId="2"/>
  </si>
  <si>
    <t>-</t>
    <phoneticPr fontId="2"/>
  </si>
  <si>
    <t>住宅新築資金等貸付事業特別会計</t>
    <phoneticPr fontId="5"/>
  </si>
  <si>
    <t>しいだサンコー</t>
  </si>
  <si>
    <t>奨学金貸付事業特別会計</t>
    <phoneticPr fontId="5"/>
  </si>
  <si>
    <t>ついきプロヴァンス</t>
  </si>
  <si>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</si>
  <si>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</si>
  <si>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</si>
  <si>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</si>
  <si>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</si>
  <si>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</si>
  <si>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</si>
  <si>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</si>
  <si>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</si>
  <si>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</si>
  <si>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</si>
  <si>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</si>
  <si>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</si>
  <si>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</si>
  <si>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</si>
  <si>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</si>
  <si>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</si>
  <si>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</si>
  <si>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</si>
  <si>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</si>
  <si>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</si>
  <si>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</si>
  <si>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</si>
  <si>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</si>
  <si>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</si>
  <si>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</si>
  <si>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t>
  </si>
  <si>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</si>
  <si>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</si>
  <si>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</si>
  <si>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</si>
  <si>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2"/>
  </si>
  <si>
    <t>築上郡自治会館等資産管理組合</t>
    <rPh sb="0" eb="3">
      <t>チクジョウグン</t>
    </rPh>
    <rPh sb="3" eb="5">
      <t>ジチ</t>
    </rPh>
    <rPh sb="5" eb="7">
      <t>カイカン</t>
    </rPh>
    <rPh sb="7" eb="8">
      <t>ナド</t>
    </rPh>
    <rPh sb="8" eb="10">
      <t>シサン</t>
    </rPh>
    <rPh sb="10" eb="12">
      <t>カンリ</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</si>
  <si>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</si>
  <si>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</si>
  <si>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</si>
  <si>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</si>
  <si>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</si>
  <si>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</si>
  <si>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t>
    <rPh sb="0" eb="2">
      <t>ケイチク</t>
    </rPh>
    <rPh sb="2" eb="4">
      <t>チク</t>
    </rPh>
    <rPh sb="4" eb="6">
      <t>スイドウ</t>
    </rPh>
    <rPh sb="6" eb="8">
      <t>キギョウ</t>
    </rPh>
    <rPh sb="8" eb="9">
      <t>ダン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</si>
  <si>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</si>
  <si>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</si>
  <si>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</si>
  <si>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</si>
  <si>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</si>
  <si>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</si>
  <si>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</si>
  <si>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</si>
  <si>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</si>
  <si>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</si>
  <si>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</si>
  <si>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</si>
  <si>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</si>
  <si>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</si>
  <si>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</si>
  <si>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</si>
  <si>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</si>
  <si>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</si>
  <si>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</si>
  <si>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</si>
  <si>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</si>
  <si>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</si>
  <si>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</si>
  <si>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</si>
  <si>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</si>
  <si>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</si>
  <si>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</si>
  <si>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</si>
  <si>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</si>
  <si>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</si>
  <si>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</si>
  <si>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</si>
  <si>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</si>
  <si>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</si>
  <si>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</si>
  <si>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</si>
  <si>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</si>
  <si>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</si>
  <si>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</si>
  <si>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</si>
  <si>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</si>
  <si>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</si>
  <si>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</si>
  <si>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</si>
  <si>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</si>
  <si>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</si>
  <si>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</si>
  <si>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</si>
  <si>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</si>
  <si>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</si>
  <si>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</si>
  <si>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</si>
  <si>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</si>
  <si>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</si>
  <si>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</si>
  <si>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</si>
  <si>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</si>
  <si>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</si>
  <si>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</si>
  <si>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</si>
  <si>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</si>
  <si>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</si>
  <si>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</si>
  <si>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</si>
  <si>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</si>
  <si>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</si>
  <si>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</si>
  <si>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</si>
  <si>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</si>
  <si>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</si>
  <si>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</si>
  <si>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</si>
  <si>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</si>
  <si>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</si>
  <si>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</si>
  <si>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</si>
  <si>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</si>
  <si>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</si>
  <si>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</si>
  <si>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</si>
  <si>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</si>
  <si>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</si>
  <si>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</si>
  <si>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</si>
  <si>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</si>
  <si>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</si>
  <si>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</si>
  <si>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</si>
  <si>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</si>
  <si>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</si>
  <si>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</si>
  <si>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</si>
  <si>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</si>
  <si>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</si>
  <si>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</si>
  <si>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</si>
  <si>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</si>
  <si>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</si>
  <si>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</si>
  <si>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</si>
  <si>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</si>
  <si>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</si>
  <si>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</si>
  <si>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</si>
  <si>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</si>
  <si>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</si>
  <si>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</si>
  <si>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</si>
  <si>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</si>
  <si>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</si>
  <si>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</si>
  <si>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</si>
  <si>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</si>
  <si>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</si>
  <si>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</si>
  <si>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</si>
  <si>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</si>
  <si>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</si>
  <si>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</si>
  <si>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</si>
  <si>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</si>
  <si>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</si>
  <si>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</si>
  <si>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</si>
  <si>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</si>
  <si>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</si>
  <si>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</si>
  <si>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</si>
  <si>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</si>
  <si>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4.91</t>
  </si>
  <si>
    <t>▲ 4.73</t>
  </si>
  <si>
    <t>▲ 5.50</t>
  </si>
  <si>
    <t>▲ 2.07</t>
  </si>
  <si>
    <t>会計</t>
    <rPh sb="0" eb="2">
      <t>カイケイ</t>
    </rPh>
    <phoneticPr fontId="5"/>
  </si>
  <si>
    <t>住宅新築資金等貸付事業特別会計</t>
  </si>
  <si>
    <t>▲ 3.96</t>
  </si>
  <si>
    <t>▲ 3.64</t>
  </si>
  <si>
    <t>▲ 3.27</t>
  </si>
  <si>
    <t>▲ 2.72</t>
  </si>
  <si>
    <t>▲ 2.58</t>
  </si>
  <si>
    <t>一般会計</t>
  </si>
  <si>
    <t>下水道事業会計</t>
  </si>
  <si>
    <t>水道事業会計</t>
  </si>
  <si>
    <t>国民健康保険特別会計</t>
  </si>
  <si>
    <t>▲ 2.08</t>
  </si>
  <si>
    <t>後期高齢者医療特別会計</t>
  </si>
  <si>
    <t>奨学金貸付事業特別会計</t>
  </si>
  <si>
    <t>椎田駅前周辺活性化促進事業特別会計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</si>
  <si>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</si>
  <si>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</si>
  <si>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</si>
  <si>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</si>
  <si>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</si>
  <si>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</si>
  <si>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</si>
  <si>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</si>
  <si>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</si>
  <si>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</si>
  <si>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</si>
  <si>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</si>
  <si>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</si>
  <si>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</si>
  <si>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</si>
  <si>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</si>
  <si>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</si>
  <si>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</si>
  <si>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</si>
  <si>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</si>
  <si>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</si>
  <si>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</si>
  <si>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</si>
  <si>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</si>
  <si>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</si>
  <si>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</si>
  <si>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</si>
  <si>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</si>
  <si>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</si>
  <si>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</si>
  <si>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</si>
  <si>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</si>
  <si>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</si>
  <si>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</si>
  <si>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</si>
  <si>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</si>
  <si>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</si>
  <si>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</si>
  <si>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</si>
  <si>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</si>
  <si>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</si>
  <si>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</si>
  <si>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</si>
  <si>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</si>
  <si>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</si>
  <si>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</si>
  <si>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</si>
  <si>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</si>
  <si>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築上町まちづくり振興基金</t>
    <rPh sb="0" eb="2">
      <t>チクジョウ</t>
    </rPh>
    <rPh sb="2" eb="3">
      <t>マチ</t>
    </rPh>
    <rPh sb="8" eb="12">
      <t>シンコウキキン</t>
    </rPh>
    <phoneticPr fontId="5"/>
  </si>
  <si>
    <t>築上町公共施設整備基金</t>
    <rPh sb="3" eb="7">
      <t>コウキョウシセツ</t>
    </rPh>
    <rPh sb="7" eb="11">
      <t>セイビキキン</t>
    </rPh>
    <phoneticPr fontId="5"/>
  </si>
  <si>
    <t>築上町環境施設基金</t>
    <rPh sb="3" eb="9">
      <t>カンキョウシセツキキン</t>
    </rPh>
    <phoneticPr fontId="5"/>
  </si>
  <si>
    <t>築上町子ども医療費助成事業基金</t>
    <rPh sb="3" eb="4">
      <t>コ</t>
    </rPh>
    <rPh sb="6" eb="9">
      <t>イリョウヒ</t>
    </rPh>
    <rPh sb="9" eb="11">
      <t>ジョセイ</t>
    </rPh>
    <rPh sb="11" eb="13">
      <t>ジギョウ</t>
    </rPh>
    <rPh sb="13" eb="15">
      <t>キキン</t>
    </rPh>
    <phoneticPr fontId="5"/>
  </si>
  <si>
    <t>築上町ふるさと応援基金</t>
    <rPh sb="7" eb="11">
      <t>オウエンキキン</t>
    </rPh>
    <phoneticPr fontId="5"/>
  </si>
  <si>
    <t>基金残高合計</t>
    <rPh sb="0" eb="2">
      <t>キキン</t>
    </rPh>
    <rPh sb="2" eb="4">
      <t>ザンダカ</t>
    </rPh>
    <rPh sb="4" eb="6">
      <t>ゴウケイ</t>
    </rPh>
    <phoneticPr fontId="5"/>
  </si>
  <si>
    <t>将来負担比率が平成29年度から大きく減少したのは、将来負担比率の算定を間違っていたためである。昨年度と比較し、将来負担比率は13.0％上昇し、有形固定資産減価償却率1.3%減少した。これは、庁舎建設に伴う借入等増に伴う地方債残高の増加や一部基金を取崩を行ったことが原因であり、それに伴い有形固定資産減価償却率は減少している。今後も小中一貫校建設工事や図書館移転工事等、大型事業が控えているため将来負担比率の更なる増加が見込まれる。築上町公共施設等総合管理計画に基づき、施設の適正化を取組む必要がある。</t>
    <rPh sb="0" eb="2">
      <t>ショウライ</t>
    </rPh>
    <rPh sb="2" eb="4">
      <t>フタン</t>
    </rPh>
    <rPh sb="4" eb="6">
      <t>ヒリツ</t>
    </rPh>
    <rPh sb="7" eb="9">
      <t>ヘイセイ</t>
    </rPh>
    <rPh sb="11" eb="13">
      <t>ネンド</t>
    </rPh>
    <rPh sb="15" eb="16">
      <t>オオ</t>
    </rPh>
    <rPh sb="18" eb="20">
      <t>ゲンショウ</t>
    </rPh>
    <rPh sb="25" eb="27">
      <t>ショウライ</t>
    </rPh>
    <rPh sb="27" eb="29">
      <t>フタン</t>
    </rPh>
    <rPh sb="29" eb="31">
      <t>ヒリツ</t>
    </rPh>
    <rPh sb="32" eb="34">
      <t>サンテイ</t>
    </rPh>
    <rPh sb="35" eb="37">
      <t>マチガ</t>
    </rPh>
    <rPh sb="47" eb="50">
      <t>サクネンド</t>
    </rPh>
    <rPh sb="51" eb="53">
      <t>ヒカク</t>
    </rPh>
    <rPh sb="55" eb="59">
      <t>ショウライフタン</t>
    </rPh>
    <rPh sb="59" eb="61">
      <t>ヒリツ</t>
    </rPh>
    <rPh sb="67" eb="69">
      <t>ジョウショウ</t>
    </rPh>
    <rPh sb="71" eb="82">
      <t>ユウケイコテイシサンゲンカショウキャクリツ</t>
    </rPh>
    <rPh sb="86" eb="88">
      <t>ゲンショウ</t>
    </rPh>
    <rPh sb="95" eb="97">
      <t>チョウシャ</t>
    </rPh>
    <rPh sb="97" eb="99">
      <t>ケンセツ</t>
    </rPh>
    <rPh sb="100" eb="101">
      <t>トモナ</t>
    </rPh>
    <rPh sb="102" eb="104">
      <t>カリイレ</t>
    </rPh>
    <rPh sb="104" eb="105">
      <t>ナド</t>
    </rPh>
    <rPh sb="105" eb="106">
      <t>ゾウ</t>
    </rPh>
    <rPh sb="107" eb="108">
      <t>トモナ</t>
    </rPh>
    <rPh sb="109" eb="111">
      <t>チホウ</t>
    </rPh>
    <rPh sb="111" eb="112">
      <t>サイ</t>
    </rPh>
    <rPh sb="112" eb="114">
      <t>ザンダカ</t>
    </rPh>
    <rPh sb="115" eb="117">
      <t>ゾウカ</t>
    </rPh>
    <rPh sb="118" eb="120">
      <t>イチブ</t>
    </rPh>
    <rPh sb="120" eb="122">
      <t>キキン</t>
    </rPh>
    <rPh sb="141" eb="142">
      <t>トモナ</t>
    </rPh>
    <rPh sb="143" eb="154">
      <t>ユウケイコテイシサンゲンカショウキャクリツ</t>
    </rPh>
    <rPh sb="155" eb="157">
      <t>ゲンショウ</t>
    </rPh>
    <rPh sb="162" eb="164">
      <t>コンゴ</t>
    </rPh>
    <rPh sb="165" eb="169">
      <t>ショウチュウイッカン</t>
    </rPh>
    <rPh sb="169" eb="170">
      <t>コウ</t>
    </rPh>
    <rPh sb="170" eb="172">
      <t>ケンセツ</t>
    </rPh>
    <rPh sb="172" eb="174">
      <t>コウジ</t>
    </rPh>
    <rPh sb="175" eb="178">
      <t>トショカン</t>
    </rPh>
    <rPh sb="178" eb="180">
      <t>イテン</t>
    </rPh>
    <rPh sb="180" eb="182">
      <t>コウジ</t>
    </rPh>
    <rPh sb="182" eb="183">
      <t>ナド</t>
    </rPh>
    <rPh sb="184" eb="188">
      <t>オオガタジギョウ</t>
    </rPh>
    <rPh sb="189" eb="190">
      <t>ヒカ</t>
    </rPh>
    <rPh sb="196" eb="198">
      <t>ショウライ</t>
    </rPh>
    <rPh sb="198" eb="200">
      <t>フタン</t>
    </rPh>
    <rPh sb="200" eb="202">
      <t>ヒリツ</t>
    </rPh>
    <rPh sb="203" eb="204">
      <t>サラ</t>
    </rPh>
    <rPh sb="206" eb="208">
      <t>ゾウカ</t>
    </rPh>
    <rPh sb="209" eb="211">
      <t>ミコ</t>
    </rPh>
    <rPh sb="234" eb="236">
      <t>シセツ</t>
    </rPh>
    <rPh sb="237" eb="240">
      <t>テキセイカ</t>
    </rPh>
    <rPh sb="241" eb="243">
      <t>トリク</t>
    </rPh>
    <rPh sb="244" eb="24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</si>
</sst>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13" fillId="0" borderId="2" xfId="7" applyFont="1" applyFill="1" applyBorder="1" applyAlignment="1">
      <alignment vertical="center"/>
    </xf>
    <xf numFmtId="0" fontId="13" fillId="0" borderId="3" xfId="7" applyFont="1" applyFill="1" applyBorder="1" applyAlignment="1">
      <alignment vertical="center"/>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3" fillId="0" borderId="69"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2" borderId="46" xfId="12" applyFont="1" applyFill="1" applyBorder="1" applyAlignment="1" applyProtection="1">
      <alignment horizontal="lef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8"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67293</c:v>
                </c:pt>
                <c:pt idx="1">
                  <c:v>67343</c:v>
                </c:pt>
                <c:pt idx="2">
                  <c:v>73475</c:v>
                </c:pt>
                <c:pt idx="3">
                  <c:v>87464</c:v>
                </c:pt>
                <c:pt idx="4">
                  <c:v>96248</c:v>
                </c:pt>
              </c:numCache>
            </c:numRef>
          </c:val>
          <c:smooth val="0"/>
          <c:extLst xmlns:c16r2="http://schemas.microsoft.com/office/drawing/2015/06/chart">
            <c:ext xmlns:c16="http://schemas.microsoft.com/office/drawing/2014/chart" uri="{C3380CC4-5D6E-409C-BE32-E72D297353CC}">
              <c16:uniqueId val="{00000000-BD43-4E97-A2CD-6A845636EC2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134353</c:v>
                </c:pt>
                <c:pt idx="1">
                  <c:v>155110</c:v>
                </c:pt>
                <c:pt idx="2">
                  <c:v>68717</c:v>
                </c:pt>
                <c:pt idx="3">
                  <c:v>175141</c:v>
                </c:pt>
                <c:pt idx="4">
                  <c:v>236541</c:v>
                </c:pt>
              </c:numCache>
            </c:numRef>
          </c:val>
          <c:smooth val="0"/>
          <c:extLst xmlns:c16r2="http://schemas.microsoft.com/office/drawing/2015/06/chart">
            <c:ext xmlns:c16="http://schemas.microsoft.com/office/drawing/2014/chart" uri="{C3380CC4-5D6E-409C-BE32-E72D297353CC}">
              <c16:uniqueId val="{00000001-BD43-4E97-A2CD-6A845636EC27}"/>
            </c:ext>
          </c:extLst>
        </c:ser>
        <c:dLbls>
          <c:showLegendKey val="0"/>
          <c:showVal val="0"/>
          <c:showCatName val="0"/>
          <c:showSerName val="0"/>
          <c:showPercent val="0"/>
          <c:showBubbleSize val="0"/>
        </c:dLbls>
        <c:marker val="1"/>
        <c:smooth val="0"/>
        <c:axId val="401752528"/>
        <c:axId val="401752912"/>
      </c:lineChart>
      <c:catAx>
        <c:axId val="401752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1752912"/>
        <c:crosses val="autoZero"/>
        <c:auto val="1"/>
        <c:lblAlgn val="ctr"/>
        <c:lblOffset val="100"/>
        <c:tickLblSkip val="1"/>
        <c:tickMarkSkip val="1"/>
        <c:noMultiLvlLbl val="0"/>
      </c:catAx>
      <c:valAx>
        <c:axId val="40175291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1752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21.38</c:v>
                </c:pt>
                <c:pt idx="1">
                  <c:v>21.61</c:v>
                </c:pt>
                <c:pt idx="2">
                  <c:v>17.23</c:v>
                </c:pt>
                <c:pt idx="3">
                  <c:v>11.58</c:v>
                </c:pt>
                <c:pt idx="4">
                  <c:v>9.2100000000000009</c:v>
                </c:pt>
              </c:numCache>
            </c:numRef>
          </c:val>
          <c:extLst xmlns:c16r2="http://schemas.microsoft.com/office/drawing/2015/06/chart">
            <c:ext xmlns:c16="http://schemas.microsoft.com/office/drawing/2014/chart" uri="{C3380CC4-5D6E-409C-BE32-E72D297353CC}">
              <c16:uniqueId val="{00000000-AFAF-44A3-AA17-A8035CB5CF5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27.91</c:v>
                </c:pt>
                <c:pt idx="1">
                  <c:v>30.08</c:v>
                </c:pt>
                <c:pt idx="2">
                  <c:v>30.65</c:v>
                </c:pt>
                <c:pt idx="3">
                  <c:v>30.87</c:v>
                </c:pt>
                <c:pt idx="4">
                  <c:v>30.2</c:v>
                </c:pt>
              </c:numCache>
            </c:numRef>
          </c:val>
          <c:extLst xmlns:c16r2="http://schemas.microsoft.com/office/drawing/2015/06/chart">
            <c:ext xmlns:c16="http://schemas.microsoft.com/office/drawing/2014/chart" uri="{C3380CC4-5D6E-409C-BE32-E72D297353CC}">
              <c16:uniqueId val="{00000001-AFAF-44A3-AA17-A8035CB5CF54}"/>
            </c:ext>
          </c:extLst>
        </c:ser>
        <c:dLbls>
          <c:showLegendKey val="0"/>
          <c:showVal val="0"/>
          <c:showCatName val="0"/>
          <c:showSerName val="0"/>
          <c:showPercent val="0"/>
          <c:showBubbleSize val="0"/>
        </c:dLbls>
        <c:gapWidth val="250"/>
        <c:overlap val="100"/>
        <c:axId val="403021632"/>
        <c:axId val="40302201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-4.91</c:v>
                </c:pt>
                <c:pt idx="1">
                  <c:v>1.71</c:v>
                </c:pt>
                <c:pt idx="2">
                  <c:v>-4.7300000000000004</c:v>
                </c:pt>
                <c:pt idx="3">
                  <c:v>-5.5</c:v>
                </c:pt>
                <c:pt idx="4">
                  <c:v>-2.0699999999999998</c:v>
                </c:pt>
              </c:numCache>
            </c:numRef>
          </c:val>
          <c:smooth val="0"/>
          <c:extLst xmlns:c16r2="http://schemas.microsoft.com/office/drawing/2015/06/chart">
            <c:ext xmlns:c16="http://schemas.microsoft.com/office/drawing/2014/chart" uri="{C3380CC4-5D6E-409C-BE32-E72D297353CC}">
              <c16:uniqueId val="{00000002-AFAF-44A3-AA17-A8035CB5CF54}"/>
            </c:ext>
          </c:extLst>
        </c:ser>
        <c:dLbls>
          <c:showLegendKey val="0"/>
          <c:showVal val="0"/>
          <c:showCatName val="0"/>
          <c:showSerName val="0"/>
          <c:showPercent val="0"/>
          <c:showBubbleSize val="0"/>
        </c:dLbls>
        <c:marker val="1"/>
        <c:smooth val="0"/>
        <c:axId val="403021632"/>
        <c:axId val="403022016"/>
      </c:lineChart>
      <c:catAx>
        <c:axId val="40302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3022016"/>
        <c:crosses val="autoZero"/>
        <c:auto val="1"/>
        <c:lblAlgn val="ctr"/>
        <c:lblOffset val="100"/>
        <c:tickLblSkip val="1"/>
        <c:tickMarkSkip val="1"/>
        <c:noMultiLvlLbl val="0"/>
      </c:catAx>
      <c:valAx>
        <c:axId val="403022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02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77D2-477A-B7A8-0B7EB2D0FB4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7D2-477A-B7A8-0B7EB2D0FB45}"/>
            </c:ext>
          </c:extLst>
        </c:ser>
        <c:ser>
          <c:idx val="2"/>
          <c:order val="2"/>
          <c:tx>
            <c:strRef>
              <c:f>[1]データシート!$A$29</c:f>
              <c:strCache>
                <c:ptCount val="1"/>
                <c:pt idx="0">
                  <c:v>椎田駅前周辺活性化促進事業特別会計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7D2-477A-B7A8-0B7EB2D0FB45}"/>
            </c:ext>
          </c:extLst>
        </c:ser>
        <c:ser>
          <c:idx val="3"/>
          <c:order val="3"/>
          <c:tx>
            <c:strRef>
              <c:f>[1]データシート!$A$30</c:f>
              <c:strCache>
                <c:ptCount val="1"/>
                <c:pt idx="0">
                  <c:v>奨学金貸付事業特別会計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c:v>
                </c:pt>
                <c:pt idx="2">
                  <c:v>#N/A</c:v>
                </c:pt>
                <c:pt idx="3">
                  <c:v>0.02</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77D2-477A-B7A8-0B7EB2D0FB45}"/>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0.17</c:v>
                </c:pt>
                <c:pt idx="2">
                  <c:v>#N/A</c:v>
                </c:pt>
                <c:pt idx="3">
                  <c:v>0.16</c:v>
                </c:pt>
                <c:pt idx="4">
                  <c:v>#N/A</c:v>
                </c:pt>
                <c:pt idx="5">
                  <c:v>0.22</c:v>
                </c:pt>
                <c:pt idx="6">
                  <c:v>#N/A</c:v>
                </c:pt>
                <c:pt idx="7">
                  <c:v>0.22</c:v>
                </c:pt>
                <c:pt idx="8">
                  <c:v>#N/A</c:v>
                </c:pt>
                <c:pt idx="9">
                  <c:v>0.19</c:v>
                </c:pt>
              </c:numCache>
            </c:numRef>
          </c:val>
          <c:extLst xmlns:c16r2="http://schemas.microsoft.com/office/drawing/2015/06/chart">
            <c:ext xmlns:c16="http://schemas.microsoft.com/office/drawing/2014/chart" uri="{C3380CC4-5D6E-409C-BE32-E72D297353CC}">
              <c16:uniqueId val="{00000004-77D2-477A-B7A8-0B7EB2D0FB45}"/>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2.08</c:v>
                </c:pt>
                <c:pt idx="1">
                  <c:v>#N/A</c:v>
                </c:pt>
                <c:pt idx="2">
                  <c:v>#N/A</c:v>
                </c:pt>
                <c:pt idx="3">
                  <c:v>1.88</c:v>
                </c:pt>
                <c:pt idx="4">
                  <c:v>#N/A</c:v>
                </c:pt>
                <c:pt idx="5">
                  <c:v>3.28</c:v>
                </c:pt>
                <c:pt idx="6">
                  <c:v>#N/A</c:v>
                </c:pt>
                <c:pt idx="7">
                  <c:v>1.27</c:v>
                </c:pt>
                <c:pt idx="8">
                  <c:v>#N/A</c:v>
                </c:pt>
                <c:pt idx="9">
                  <c:v>1.24</c:v>
                </c:pt>
              </c:numCache>
            </c:numRef>
          </c:val>
          <c:extLst xmlns:c16r2="http://schemas.microsoft.com/office/drawing/2015/06/chart">
            <c:ext xmlns:c16="http://schemas.microsoft.com/office/drawing/2014/chart" uri="{C3380CC4-5D6E-409C-BE32-E72D297353CC}">
              <c16:uniqueId val="{00000005-77D2-477A-B7A8-0B7EB2D0FB45}"/>
            </c:ext>
          </c:extLst>
        </c:ser>
        <c:ser>
          <c:idx val="6"/>
          <c:order val="6"/>
          <c:tx>
            <c:strRef>
              <c:f>[1]データシート!$A$33</c:f>
              <c:strCache>
                <c:ptCount val="1"/>
                <c:pt idx="0">
                  <c:v>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7.25</c:v>
                </c:pt>
                <c:pt idx="2">
                  <c:v>#N/A</c:v>
                </c:pt>
                <c:pt idx="3">
                  <c:v>3.64</c:v>
                </c:pt>
                <c:pt idx="4">
                  <c:v>#N/A</c:v>
                </c:pt>
                <c:pt idx="5">
                  <c:v>4.04</c:v>
                </c:pt>
                <c:pt idx="6">
                  <c:v>#N/A</c:v>
                </c:pt>
                <c:pt idx="7">
                  <c:v>6.18</c:v>
                </c:pt>
                <c:pt idx="8">
                  <c:v>#N/A</c:v>
                </c:pt>
                <c:pt idx="9">
                  <c:v>7.93</c:v>
                </c:pt>
              </c:numCache>
            </c:numRef>
          </c:val>
          <c:extLst xmlns:c16r2="http://schemas.microsoft.com/office/drawing/2015/06/chart">
            <c:ext xmlns:c16="http://schemas.microsoft.com/office/drawing/2014/chart" uri="{C3380CC4-5D6E-409C-BE32-E72D297353CC}">
              <c16:uniqueId val="{00000006-77D2-477A-B7A8-0B7EB2D0FB45}"/>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4.33</c:v>
                </c:pt>
                <c:pt idx="2">
                  <c:v>#N/A</c:v>
                </c:pt>
                <c:pt idx="3">
                  <c:v>5.66</c:v>
                </c:pt>
                <c:pt idx="4">
                  <c:v>#N/A</c:v>
                </c:pt>
                <c:pt idx="5">
                  <c:v>7.93</c:v>
                </c:pt>
                <c:pt idx="6">
                  <c:v>#N/A</c:v>
                </c:pt>
                <c:pt idx="7">
                  <c:v>9.77</c:v>
                </c:pt>
                <c:pt idx="8">
                  <c:v>#N/A</c:v>
                </c:pt>
                <c:pt idx="9">
                  <c:v>11.22</c:v>
                </c:pt>
              </c:numCache>
            </c:numRef>
          </c:val>
          <c:extLst xmlns:c16r2="http://schemas.microsoft.com/office/drawing/2015/06/chart">
            <c:ext xmlns:c16="http://schemas.microsoft.com/office/drawing/2014/chart" uri="{C3380CC4-5D6E-409C-BE32-E72D297353CC}">
              <c16:uniqueId val="{00000007-77D2-477A-B7A8-0B7EB2D0FB45}"/>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25.34</c:v>
                </c:pt>
                <c:pt idx="2">
                  <c:v>#N/A</c:v>
                </c:pt>
                <c:pt idx="3">
                  <c:v>25.22</c:v>
                </c:pt>
                <c:pt idx="4">
                  <c:v>#N/A</c:v>
                </c:pt>
                <c:pt idx="5">
                  <c:v>20.46</c:v>
                </c:pt>
                <c:pt idx="6">
                  <c:v>#N/A</c:v>
                </c:pt>
                <c:pt idx="7">
                  <c:v>14.26</c:v>
                </c:pt>
                <c:pt idx="8">
                  <c:v>#N/A</c:v>
                </c:pt>
                <c:pt idx="9">
                  <c:v>11.75</c:v>
                </c:pt>
              </c:numCache>
            </c:numRef>
          </c:val>
          <c:extLst xmlns:c16r2="http://schemas.microsoft.com/office/drawing/2015/06/chart">
            <c:ext xmlns:c16="http://schemas.microsoft.com/office/drawing/2014/chart" uri="{C3380CC4-5D6E-409C-BE32-E72D297353CC}">
              <c16:uniqueId val="{00000008-77D2-477A-B7A8-0B7EB2D0FB45}"/>
            </c:ext>
          </c:extLst>
        </c:ser>
        <c:ser>
          <c:idx val="9"/>
          <c:order val="9"/>
          <c:tx>
            <c:strRef>
              <c:f>[1]データシート!$A$36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3.96</c:v>
                </c:pt>
                <c:pt idx="1">
                  <c:v>#N/A</c:v>
                </c:pt>
                <c:pt idx="2">
                  <c:v>3.64</c:v>
                </c:pt>
                <c:pt idx="3">
                  <c:v>#N/A</c:v>
                </c:pt>
                <c:pt idx="4">
                  <c:v>3.27</c:v>
                </c:pt>
                <c:pt idx="5">
                  <c:v>#N/A</c:v>
                </c:pt>
                <c:pt idx="6">
                  <c:v>2.72</c:v>
                </c:pt>
                <c:pt idx="7">
                  <c:v>#N/A</c:v>
                </c:pt>
                <c:pt idx="8">
                  <c:v>2.58</c:v>
                </c:pt>
                <c:pt idx="9">
                  <c:v>#N/A</c:v>
                </c:pt>
              </c:numCache>
            </c:numRef>
          </c:val>
          <c:extLst xmlns:c16r2="http://schemas.microsoft.com/office/drawing/2015/06/chart">
            <c:ext xmlns:c16="http://schemas.microsoft.com/office/drawing/2014/chart" uri="{C3380CC4-5D6E-409C-BE32-E72D297353CC}">
              <c16:uniqueId val="{00000009-77D2-477A-B7A8-0B7EB2D0FB45}"/>
            </c:ext>
          </c:extLst>
        </c:ser>
        <c:dLbls>
          <c:showLegendKey val="0"/>
          <c:showVal val="0"/>
          <c:showCatName val="0"/>
          <c:showSerName val="0"/>
          <c:showPercent val="0"/>
          <c:showBubbleSize val="0"/>
        </c:dLbls>
        <c:gapWidth val="150"/>
        <c:overlap val="100"/>
        <c:axId val="485779392"/>
        <c:axId val="485779776"/>
      </c:barChart>
      <c:catAx>
        <c:axId val="48577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779776"/>
        <c:crosses val="autoZero"/>
        <c:auto val="1"/>
        <c:lblAlgn val="ctr"/>
        <c:lblOffset val="100"/>
        <c:tickLblSkip val="1"/>
        <c:tickMarkSkip val="1"/>
        <c:noMultiLvlLbl val="0"/>
      </c:catAx>
      <c:valAx>
        <c:axId val="485779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779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915</c:v>
                </c:pt>
                <c:pt idx="5">
                  <c:v>945</c:v>
                </c:pt>
                <c:pt idx="8">
                  <c:v>932</c:v>
                </c:pt>
                <c:pt idx="11">
                  <c:v>912</c:v>
                </c:pt>
                <c:pt idx="14">
                  <c:v>876</c:v>
                </c:pt>
              </c:numCache>
            </c:numRef>
          </c:val>
          <c:extLst xmlns:c16r2="http://schemas.microsoft.com/office/drawing/2015/06/chart">
            <c:ext xmlns:c16="http://schemas.microsoft.com/office/drawing/2014/chart" uri="{C3380CC4-5D6E-409C-BE32-E72D297353CC}">
              <c16:uniqueId val="{00000000-BD84-4224-95C3-8E9A0DD2D68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D84-4224-95C3-8E9A0DD2D68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7</c:v>
                </c:pt>
                <c:pt idx="3">
                  <c:v>17</c:v>
                </c:pt>
                <c:pt idx="6">
                  <c:v>16</c:v>
                </c:pt>
                <c:pt idx="9">
                  <c:v>18</c:v>
                </c:pt>
                <c:pt idx="12">
                  <c:v>18</c:v>
                </c:pt>
              </c:numCache>
            </c:numRef>
          </c:val>
          <c:extLst xmlns:c16r2="http://schemas.microsoft.com/office/drawing/2015/06/chart">
            <c:ext xmlns:c16="http://schemas.microsoft.com/office/drawing/2014/chart" uri="{C3380CC4-5D6E-409C-BE32-E72D297353CC}">
              <c16:uniqueId val="{00000002-BD84-4224-95C3-8E9A0DD2D68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13</c:v>
                </c:pt>
                <c:pt idx="3">
                  <c:v>6</c:v>
                </c:pt>
                <c:pt idx="6">
                  <c:v>1</c:v>
                </c:pt>
                <c:pt idx="9">
                  <c:v>0</c:v>
                </c:pt>
                <c:pt idx="12">
                  <c:v>1</c:v>
                </c:pt>
              </c:numCache>
            </c:numRef>
          </c:val>
          <c:extLst xmlns:c16r2="http://schemas.microsoft.com/office/drawing/2015/06/chart">
            <c:ext xmlns:c16="http://schemas.microsoft.com/office/drawing/2014/chart" uri="{C3380CC4-5D6E-409C-BE32-E72D297353CC}">
              <c16:uniqueId val="{00000003-BD84-4224-95C3-8E9A0DD2D68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230</c:v>
                </c:pt>
                <c:pt idx="3">
                  <c:v>224</c:v>
                </c:pt>
                <c:pt idx="6">
                  <c:v>219</c:v>
                </c:pt>
                <c:pt idx="9">
                  <c:v>255</c:v>
                </c:pt>
                <c:pt idx="12">
                  <c:v>257</c:v>
                </c:pt>
              </c:numCache>
            </c:numRef>
          </c:val>
          <c:extLst xmlns:c16r2="http://schemas.microsoft.com/office/drawing/2015/06/chart">
            <c:ext xmlns:c16="http://schemas.microsoft.com/office/drawing/2014/chart" uri="{C3380CC4-5D6E-409C-BE32-E72D297353CC}">
              <c16:uniqueId val="{00000004-BD84-4224-95C3-8E9A0DD2D68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D84-4224-95C3-8E9A0DD2D68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D84-4224-95C3-8E9A0DD2D68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1067</c:v>
                </c:pt>
                <c:pt idx="3">
                  <c:v>1073</c:v>
                </c:pt>
                <c:pt idx="6">
                  <c:v>1051</c:v>
                </c:pt>
                <c:pt idx="9">
                  <c:v>1067</c:v>
                </c:pt>
                <c:pt idx="12">
                  <c:v>1059</c:v>
                </c:pt>
              </c:numCache>
            </c:numRef>
          </c:val>
          <c:extLst xmlns:c16r2="http://schemas.microsoft.com/office/drawing/2015/06/chart">
            <c:ext xmlns:c16="http://schemas.microsoft.com/office/drawing/2014/chart" uri="{C3380CC4-5D6E-409C-BE32-E72D297353CC}">
              <c16:uniqueId val="{00000007-BD84-4224-95C3-8E9A0DD2D680}"/>
            </c:ext>
          </c:extLst>
        </c:ser>
        <c:dLbls>
          <c:showLegendKey val="0"/>
          <c:showVal val="0"/>
          <c:showCatName val="0"/>
          <c:showSerName val="0"/>
          <c:showPercent val="0"/>
          <c:showBubbleSize val="0"/>
        </c:dLbls>
        <c:gapWidth val="100"/>
        <c:overlap val="100"/>
        <c:axId val="401750264"/>
        <c:axId val="40175064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402</c:v>
                </c:pt>
                <c:pt idx="2">
                  <c:v>#N/A</c:v>
                </c:pt>
                <c:pt idx="3">
                  <c:v>#N/A</c:v>
                </c:pt>
                <c:pt idx="4">
                  <c:v>375</c:v>
                </c:pt>
                <c:pt idx="5">
                  <c:v>#N/A</c:v>
                </c:pt>
                <c:pt idx="6">
                  <c:v>#N/A</c:v>
                </c:pt>
                <c:pt idx="7">
                  <c:v>355</c:v>
                </c:pt>
                <c:pt idx="8">
                  <c:v>#N/A</c:v>
                </c:pt>
                <c:pt idx="9">
                  <c:v>#N/A</c:v>
                </c:pt>
                <c:pt idx="10">
                  <c:v>428</c:v>
                </c:pt>
                <c:pt idx="11">
                  <c:v>#N/A</c:v>
                </c:pt>
                <c:pt idx="12">
                  <c:v>#N/A</c:v>
                </c:pt>
                <c:pt idx="13">
                  <c:v>459</c:v>
                </c:pt>
                <c:pt idx="14">
                  <c:v>#N/A</c:v>
                </c:pt>
              </c:numCache>
            </c:numRef>
          </c:val>
          <c:smooth val="0"/>
          <c:extLst xmlns:c16r2="http://schemas.microsoft.com/office/drawing/2015/06/chart">
            <c:ext xmlns:c16="http://schemas.microsoft.com/office/drawing/2014/chart" uri="{C3380CC4-5D6E-409C-BE32-E72D297353CC}">
              <c16:uniqueId val="{00000008-BD84-4224-95C3-8E9A0DD2D680}"/>
            </c:ext>
          </c:extLst>
        </c:ser>
        <c:dLbls>
          <c:showLegendKey val="0"/>
          <c:showVal val="0"/>
          <c:showCatName val="0"/>
          <c:showSerName val="0"/>
          <c:showPercent val="0"/>
          <c:showBubbleSize val="0"/>
        </c:dLbls>
        <c:marker val="1"/>
        <c:smooth val="0"/>
        <c:axId val="401750264"/>
        <c:axId val="401750648"/>
      </c:lineChart>
      <c:catAx>
        <c:axId val="401750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1750648"/>
        <c:crosses val="autoZero"/>
        <c:auto val="1"/>
        <c:lblAlgn val="ctr"/>
        <c:lblOffset val="100"/>
        <c:tickLblSkip val="1"/>
        <c:tickMarkSkip val="1"/>
        <c:noMultiLvlLbl val="0"/>
      </c:catAx>
      <c:valAx>
        <c:axId val="401750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750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9030</c:v>
                </c:pt>
                <c:pt idx="5">
                  <c:v>8997</c:v>
                </c:pt>
                <c:pt idx="8">
                  <c:v>10134</c:v>
                </c:pt>
                <c:pt idx="11">
                  <c:v>10781</c:v>
                </c:pt>
                <c:pt idx="14">
                  <c:v>12016</c:v>
                </c:pt>
              </c:numCache>
            </c:numRef>
          </c:val>
          <c:extLst xmlns:c16r2="http://schemas.microsoft.com/office/drawing/2015/06/chart">
            <c:ext xmlns:c16="http://schemas.microsoft.com/office/drawing/2014/chart" uri="{C3380CC4-5D6E-409C-BE32-E72D297353CC}">
              <c16:uniqueId val="{00000000-B04B-4458-9452-FB3CEB48521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264</c:v>
                </c:pt>
                <c:pt idx="5">
                  <c:v>146</c:v>
                </c:pt>
                <c:pt idx="8">
                  <c:v>179</c:v>
                </c:pt>
                <c:pt idx="11">
                  <c:v>276</c:v>
                </c:pt>
                <c:pt idx="14">
                  <c:v>257</c:v>
                </c:pt>
              </c:numCache>
            </c:numRef>
          </c:val>
          <c:extLst xmlns:c16r2="http://schemas.microsoft.com/office/drawing/2015/06/chart">
            <c:ext xmlns:c16="http://schemas.microsoft.com/office/drawing/2014/chart" uri="{C3380CC4-5D6E-409C-BE32-E72D297353CC}">
              <c16:uniqueId val="{00000001-B04B-4458-9452-FB3CEB48521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4069</c:v>
                </c:pt>
                <c:pt idx="5">
                  <c:v>4141</c:v>
                </c:pt>
                <c:pt idx="8">
                  <c:v>4313</c:v>
                </c:pt>
                <c:pt idx="11">
                  <c:v>4338</c:v>
                </c:pt>
                <c:pt idx="14">
                  <c:v>4078</c:v>
                </c:pt>
              </c:numCache>
            </c:numRef>
          </c:val>
          <c:extLst xmlns:c16r2="http://schemas.microsoft.com/office/drawing/2015/06/chart">
            <c:ext xmlns:c16="http://schemas.microsoft.com/office/drawing/2014/chart" uri="{C3380CC4-5D6E-409C-BE32-E72D297353CC}">
              <c16:uniqueId val="{00000002-B04B-4458-9452-FB3CEB48521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04B-4458-9452-FB3CEB48521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04B-4458-9452-FB3CEB48521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4B-4458-9452-FB3CEB48521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2337</c:v>
                </c:pt>
                <c:pt idx="3">
                  <c:v>2276</c:v>
                </c:pt>
                <c:pt idx="6">
                  <c:v>2216</c:v>
                </c:pt>
                <c:pt idx="9">
                  <c:v>2203</c:v>
                </c:pt>
                <c:pt idx="12">
                  <c:v>2149</c:v>
                </c:pt>
              </c:numCache>
            </c:numRef>
          </c:val>
          <c:extLst xmlns:c16r2="http://schemas.microsoft.com/office/drawing/2015/06/chart">
            <c:ext xmlns:c16="http://schemas.microsoft.com/office/drawing/2014/chart" uri="{C3380CC4-5D6E-409C-BE32-E72D297353CC}">
              <c16:uniqueId val="{00000006-B04B-4458-9452-FB3CEB48521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136</c:v>
                </c:pt>
                <c:pt idx="3">
                  <c:v>129</c:v>
                </c:pt>
                <c:pt idx="6">
                  <c:v>116</c:v>
                </c:pt>
                <c:pt idx="9">
                  <c:v>103</c:v>
                </c:pt>
                <c:pt idx="12">
                  <c:v>85</c:v>
                </c:pt>
              </c:numCache>
            </c:numRef>
          </c:val>
          <c:extLst xmlns:c16r2="http://schemas.microsoft.com/office/drawing/2015/06/chart">
            <c:ext xmlns:c16="http://schemas.microsoft.com/office/drawing/2014/chart" uri="{C3380CC4-5D6E-409C-BE32-E72D297353CC}">
              <c16:uniqueId val="{00000007-B04B-4458-9452-FB3CEB48521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4021</c:v>
                </c:pt>
                <c:pt idx="3">
                  <c:v>3847</c:v>
                </c:pt>
                <c:pt idx="6">
                  <c:v>3631</c:v>
                </c:pt>
                <c:pt idx="9">
                  <c:v>3365</c:v>
                </c:pt>
                <c:pt idx="12">
                  <c:v>3413</c:v>
                </c:pt>
              </c:numCache>
            </c:numRef>
          </c:val>
          <c:extLst xmlns:c16r2="http://schemas.microsoft.com/office/drawing/2015/06/chart">
            <c:ext xmlns:c16="http://schemas.microsoft.com/office/drawing/2014/chart" uri="{C3380CC4-5D6E-409C-BE32-E72D297353CC}">
              <c16:uniqueId val="{00000008-B04B-4458-9452-FB3CEB48521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04B-4458-9452-FB3CEB48521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9994</c:v>
                </c:pt>
                <c:pt idx="3">
                  <c:v>10409</c:v>
                </c:pt>
                <c:pt idx="6">
                  <c:v>10131</c:v>
                </c:pt>
                <c:pt idx="9">
                  <c:v>11190</c:v>
                </c:pt>
                <c:pt idx="12">
                  <c:v>12862</c:v>
                </c:pt>
              </c:numCache>
            </c:numRef>
          </c:val>
          <c:extLst xmlns:c16r2="http://schemas.microsoft.com/office/drawing/2015/06/chart">
            <c:ext xmlns:c16="http://schemas.microsoft.com/office/drawing/2014/chart" uri="{C3380CC4-5D6E-409C-BE32-E72D297353CC}">
              <c16:uniqueId val="{0000000A-B04B-4458-9452-FB3CEB485212}"/>
            </c:ext>
          </c:extLst>
        </c:ser>
        <c:dLbls>
          <c:showLegendKey val="0"/>
          <c:showVal val="0"/>
          <c:showCatName val="0"/>
          <c:showSerName val="0"/>
          <c:showPercent val="0"/>
          <c:showBubbleSize val="0"/>
        </c:dLbls>
        <c:gapWidth val="100"/>
        <c:overlap val="100"/>
        <c:axId val="490302280"/>
        <c:axId val="49030266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3125</c:v>
                </c:pt>
                <c:pt idx="2">
                  <c:v>#N/A</c:v>
                </c:pt>
                <c:pt idx="3">
                  <c:v>#N/A</c:v>
                </c:pt>
                <c:pt idx="4">
                  <c:v>3377</c:v>
                </c:pt>
                <c:pt idx="5">
                  <c:v>#N/A</c:v>
                </c:pt>
                <c:pt idx="6">
                  <c:v>#N/A</c:v>
                </c:pt>
                <c:pt idx="7">
                  <c:v>1468</c:v>
                </c:pt>
                <c:pt idx="8">
                  <c:v>#N/A</c:v>
                </c:pt>
                <c:pt idx="9">
                  <c:v>#N/A</c:v>
                </c:pt>
                <c:pt idx="10">
                  <c:v>1466</c:v>
                </c:pt>
                <c:pt idx="11">
                  <c:v>#N/A</c:v>
                </c:pt>
                <c:pt idx="12">
                  <c:v>#N/A</c:v>
                </c:pt>
                <c:pt idx="13">
                  <c:v>2160</c:v>
                </c:pt>
                <c:pt idx="14">
                  <c:v>#N/A</c:v>
                </c:pt>
              </c:numCache>
            </c:numRef>
          </c:val>
          <c:smooth val="0"/>
          <c:extLst xmlns:c16r2="http://schemas.microsoft.com/office/drawing/2015/06/chart">
            <c:ext xmlns:c16="http://schemas.microsoft.com/office/drawing/2014/chart" uri="{C3380CC4-5D6E-409C-BE32-E72D297353CC}">
              <c16:uniqueId val="{0000000B-B04B-4458-9452-FB3CEB485212}"/>
            </c:ext>
          </c:extLst>
        </c:ser>
        <c:dLbls>
          <c:showLegendKey val="0"/>
          <c:showVal val="0"/>
          <c:showCatName val="0"/>
          <c:showSerName val="0"/>
          <c:showPercent val="0"/>
          <c:showBubbleSize val="0"/>
        </c:dLbls>
        <c:marker val="1"/>
        <c:smooth val="0"/>
        <c:axId val="490302280"/>
        <c:axId val="490302664"/>
      </c:lineChart>
      <c:catAx>
        <c:axId val="490302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302664"/>
        <c:crosses val="autoZero"/>
        <c:auto val="1"/>
        <c:lblAlgn val="ctr"/>
        <c:lblOffset val="100"/>
        <c:tickLblSkip val="1"/>
        <c:tickMarkSkip val="1"/>
        <c:noMultiLvlLbl val="0"/>
      </c:catAx>
      <c:valAx>
        <c:axId val="490302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302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1739</c:v>
                </c:pt>
                <c:pt idx="1">
                  <c:v>1749</c:v>
                </c:pt>
                <c:pt idx="2">
                  <c:v>1751</c:v>
                </c:pt>
              </c:numCache>
            </c:numRef>
          </c:val>
          <c:extLst xmlns:c16r2="http://schemas.microsoft.com/office/drawing/2015/06/chart">
            <c:ext xmlns:c16="http://schemas.microsoft.com/office/drawing/2014/chart" uri="{C3380CC4-5D6E-409C-BE32-E72D297353CC}">
              <c16:uniqueId val="{00000000-5BF6-4952-BC20-AC8A379526A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1086</c:v>
                </c:pt>
                <c:pt idx="1">
                  <c:v>1092</c:v>
                </c:pt>
                <c:pt idx="2">
                  <c:v>983</c:v>
                </c:pt>
              </c:numCache>
            </c:numRef>
          </c:val>
          <c:extLst xmlns:c16r2="http://schemas.microsoft.com/office/drawing/2015/06/chart">
            <c:ext xmlns:c16="http://schemas.microsoft.com/office/drawing/2014/chart" uri="{C3380CC4-5D6E-409C-BE32-E72D297353CC}">
              <c16:uniqueId val="{00000001-5BF6-4952-BC20-AC8A379526A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3545</c:v>
                </c:pt>
                <c:pt idx="1">
                  <c:v>3712</c:v>
                </c:pt>
                <c:pt idx="2">
                  <c:v>3547</c:v>
                </c:pt>
              </c:numCache>
            </c:numRef>
          </c:val>
          <c:extLst xmlns:c16r2="http://schemas.microsoft.com/office/drawing/2015/06/chart">
            <c:ext xmlns:c16="http://schemas.microsoft.com/office/drawing/2014/chart" uri="{C3380CC4-5D6E-409C-BE32-E72D297353CC}">
              <c16:uniqueId val="{00000002-5BF6-4952-BC20-AC8A379526A0}"/>
            </c:ext>
          </c:extLst>
        </c:ser>
        <c:dLbls>
          <c:showLegendKey val="0"/>
          <c:showVal val="0"/>
          <c:showCatName val="0"/>
          <c:showSerName val="0"/>
          <c:showPercent val="0"/>
          <c:showBubbleSize val="0"/>
        </c:dLbls>
        <c:gapWidth val="120"/>
        <c:overlap val="100"/>
        <c:axId val="489300256"/>
        <c:axId val="490287136"/>
      </c:barChart>
      <c:catAx>
        <c:axId val="48930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287136"/>
        <c:crosses val="autoZero"/>
        <c:auto val="1"/>
        <c:lblAlgn val="ctr"/>
        <c:lblOffset val="100"/>
        <c:tickLblSkip val="1"/>
        <c:tickMarkSkip val="1"/>
        <c:noMultiLvlLbl val="0"/>
      </c:catAx>
      <c:valAx>
        <c:axId val="4902871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930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5E5-4FEC-936F-F79C451BFFB8}"/>
                </c:ext>
                <c:ext xmlns:c15="http://schemas.microsoft.com/office/drawing/2012/chart" uri="{CE6537A1-D6FC-4f65-9D91-7224C49458BB}">
                  <c15:dlblFieldTable>
                    <c15:dlblFTEntry>
                      <c15:txfldGUID>{45A2D73F-392F-419F-BA91-AAA3190787C4}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5E5-4FEC-936F-F79C451BFFB8}"/>
                </c:ext>
                <c:ext xmlns:c15="http://schemas.microsoft.com/office/drawing/2012/chart" uri="{CE6537A1-D6FC-4f65-9D91-7224C49458BB}">
                  <c15:dlblFieldTable>
                    <c15:dlblFTEntry>
                      <c15:txfldGUID>{522C284E-78A6-4484-BB21-04BF5633539D}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5E5-4FEC-936F-F79C451BFFB8}"/>
                </c:ext>
                <c:ext xmlns:c15="http://schemas.microsoft.com/office/drawing/2012/chart" uri="{CE6537A1-D6FC-4f65-9D91-7224C49458BB}">
                  <c15:dlblFieldTable>
                    <c15:dlblFTEntry>
                      <c15:txfldGUID>{B92B58E0-DC44-41DE-99C5-87D79939AA00}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5E5-4FEC-936F-F79C451BFFB8}"/>
                </c:ext>
                <c:ext xmlns:c15="http://schemas.microsoft.com/office/drawing/2012/chart" uri="{CE6537A1-D6FC-4f65-9D91-7224C49458BB}">
                  <c15:dlblFieldTable>
                    <c15:dlblFTEntry>
                      <c15:txfldGUID>{2B1B16E8-57DE-44DA-95A2-036092BFB374}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5E5-4FEC-936F-F79C451BFFB8}"/>
                </c:ext>
                <c:ext xmlns:c15="http://schemas.microsoft.com/office/drawing/2012/chart" uri="{CE6537A1-D6FC-4f65-9D91-7224C49458BB}">
                  <c15:dlblFieldTable>
                    <c15:dlblFTEntry>
                      <c15:txfldGUID>{F5EE9516-601E-45AE-9C0A-A70E93F03233}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5E5-4FEC-936F-F79C451BFFB8}"/>
                </c:ext>
                <c:ext xmlns:c15="http://schemas.microsoft.com/office/drawing/2012/chart" uri="{CE6537A1-D6FC-4f65-9D91-7224C49458BB}">
                  <c15:dlblFieldTable>
                    <c15:dlblFTEntry>
                      <c15:txfldGUID>{1BF3C331-9334-4D84-9388-351C6447DDDF}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5E5-4FEC-936F-F79C451BFFB8}"/>
                </c:ext>
                <c:ext xmlns:c15="http://schemas.microsoft.com/office/drawing/2012/chart" uri="{CE6537A1-D6FC-4f65-9D91-7224C49458BB}">
                  <c15:dlblFieldTable>
                    <c15:dlblFTEntry>
                      <c15:txfldGUID>{E6AFE3D4-7347-4A99-A702-C32B429ABDCE}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5E5-4FEC-936F-F79C451BFFB8}"/>
                </c:ext>
                <c:ext xmlns:c15="http://schemas.microsoft.com/office/drawing/2012/chart" uri="{CE6537A1-D6FC-4f65-9D91-7224C49458BB}">
                  <c15:dlblFieldTable>
                    <c15:dlblFTEntry>
                      <c15:txfldGUID>{4C5118BF-1C83-453F-91ED-C54F28727E96}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5E5-4FEC-936F-F79C451BFFB8}"/>
                </c:ext>
                <c:ext xmlns:c15="http://schemas.microsoft.com/office/drawing/2012/chart" uri="{CE6537A1-D6FC-4f65-9D91-7224C49458BB}">
                  <c15:dlblFieldTable>
                    <c15:dlblFTEntry>
                      <c15:txfldGUID>{20C6FDD9-4E37-47FF-B33B-6D117E742678}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56.6</c:v>
                </c:pt>
                <c:pt idx="16">
                  <c:v>57.9</c:v>
                </c:pt>
                <c:pt idx="24">
                  <c:v>59.3</c:v>
                </c:pt>
                <c:pt idx="32">
                  <c:v>53.5</c:v>
                </c:pt>
              </c:numCache>
            </c:numRef>
          </c:xVal>
          <c:yVal>
            <c:numRef>
              <c:f>公会計指標分析・財政指標組合せ分析表!$BP$51:$DC$51</c:f>
              <c:numCache>
                <c:formatCode>#,##0.0;"▲ "#,##0.0</c:formatCode>
                <c:ptCount val="40"/>
                <c:pt idx="0">
                  <c:v>63.2</c:v>
                </c:pt>
                <c:pt idx="8">
                  <c:v>69.400000000000006</c:v>
                </c:pt>
                <c:pt idx="16">
                  <c:v>30.7</c:v>
                </c:pt>
                <c:pt idx="24">
                  <c:v>30.5</c:v>
                </c:pt>
                <c:pt idx="32">
                  <c:v>43.5</c:v>
                </c:pt>
              </c:numCache>
            </c:numRef>
          </c:yVal>
          <c:smooth val="0"/>
          <c:extLst xmlns:c16r2="http://schemas.microsoft.com/office/drawing/2015/06/chart">
            <c:ext xmlns:c16="http://schemas.microsoft.com/office/drawing/2014/chart" uri="{C3380CC4-5D6E-409C-BE32-E72D297353CC}">
              <c16:uniqueId val="{00000009-05E5-4FEC-936F-F79C451BFF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5E5-4FEC-936F-F79C451BFFB8}"/>
                </c:ext>
                <c:ext xmlns:c15="http://schemas.microsoft.com/office/drawing/2012/chart" uri="{CE6537A1-D6FC-4f65-9D91-7224C49458BB}">
                  <c15:dlblFieldTable>
                    <c15:dlblFTEntry>
                      <c15:txfldGUID>{1A5B0783-81D9-4820-8939-12149B764D5C}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5E5-4FEC-936F-F79C451BFFB8}"/>
                </c:ext>
                <c:ext xmlns:c15="http://schemas.microsoft.com/office/drawing/2012/chart" uri="{CE6537A1-D6FC-4f65-9D91-7224C49458BB}">
                  <c15:dlblFieldTable>
                    <c15:dlblFTEntry>
                      <c15:txfldGUID>{595992AD-BB97-4F3A-9B14-A32B0060A3E7}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5E5-4FEC-936F-F79C451BFFB8}"/>
                </c:ext>
                <c:ext xmlns:c15="http://schemas.microsoft.com/office/drawing/2012/chart" uri="{CE6537A1-D6FC-4f65-9D91-7224C49458BB}">
                  <c15:dlblFieldTable>
                    <c15:dlblFTEntry>
                      <c15:txfldGUID>{B0062796-F4D9-4218-8620-2650B764D28C}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5E5-4FEC-936F-F79C451BFFB8}"/>
                </c:ext>
                <c:ext xmlns:c15="http://schemas.microsoft.com/office/drawing/2012/chart" uri="{CE6537A1-D6FC-4f65-9D91-7224C49458BB}">
                  <c15:dlblFieldTable>
                    <c15:dlblFTEntry>
                      <c15:txfldGUID>{3D5E75D7-96C6-41E5-9F70-8F40AFA8DA03}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5E5-4FEC-936F-F79C451BFFB8}"/>
                </c:ext>
                <c:ext xmlns:c15="http://schemas.microsoft.com/office/drawing/2012/chart" uri="{CE6537A1-D6FC-4f65-9D91-7224C49458BB}">
                  <c15:dlblFieldTable>
                    <c15:dlblFTEntry>
                      <c15:txfldGUID>{68455408-DFFC-493C-99A1-14FDC166DE41}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5E5-4FEC-936F-F79C451BFFB8}"/>
                </c:ext>
                <c:ext xmlns:c15="http://schemas.microsoft.com/office/drawing/2012/chart" uri="{CE6537A1-D6FC-4f65-9D91-7224C49458BB}">
                  <c15:dlblFieldTable>
                    <c15:dlblFTEntry>
                      <c15:txfldGUID>{0209E701-D000-4461-984A-0C6465E42753}</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1294530228207398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5E5-4FEC-936F-F79C451BFFB8}"/>
                </c:ext>
                <c:ext xmlns:c15="http://schemas.microsoft.com/office/drawing/2012/chart" uri="{CE6537A1-D6FC-4f65-9D91-7224C49458BB}">
                  <c15:dlblFieldTable>
                    <c15:dlblFTEntry>
                      <c15:txfldGUID>{B11972C0-36BC-4788-9D3C-E93AB1412AE1}</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2866420891599135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5E5-4FEC-936F-F79C451BFFB8}"/>
                </c:ext>
                <c:ext xmlns:c15="http://schemas.microsoft.com/office/drawing/2012/chart" uri="{CE6537A1-D6FC-4f65-9D91-7224C49458BB}">
                  <c15:dlblFieldTable>
                    <c15:dlblFTEntry>
                      <c15:txfldGUID>{ACE34B7B-55CC-46DF-A6B9-D736A174FBF1}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5E5-4FEC-936F-F79C451BFFB8}"/>
                </c:ext>
                <c:ext xmlns:c15="http://schemas.microsoft.com/office/drawing/2012/chart" uri="{CE6537A1-D6FC-4f65-9D91-7224C49458BB}">
                  <c15:dlblFieldTable>
                    <c15:dlblFTEntry>
                      <c15:txfldGUID>{79B3E9E0-E6DF-490F-BA5E-30B1B0E49F0A}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05E5-4FEC-936F-F79C451BFFB8}"/>
            </c:ext>
          </c:extLst>
        </c:ser>
        <c:dLbls>
          <c:showLegendKey val="0"/>
          <c:showVal val="1"/>
          <c:showCatName val="0"/>
          <c:showSerName val="0"/>
          <c:showPercent val="0"/>
          <c:showBubbleSize val="0"/>
        </c:dLbls>
        <c:axId val="493745584"/>
        <c:axId val="493746368"/>
      </c:scatterChart>
      <c:valAx>
        <c:axId val="493745584"/>
        <c:scaling>
          <c:orientation val="maxMin"/>
          <c:max val="62"/>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746368"/>
        <c:crosses val="autoZero"/>
        <c:crossBetween val="midCat"/>
      </c:valAx>
      <c:valAx>
        <c:axId val="493746368"/>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3745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6A-4DFA-9EAE-A164E87FDD3F}"/>
                </c:ext>
                <c:ext xmlns:c15="http://schemas.microsoft.com/office/drawing/2012/chart" uri="{CE6537A1-D6FC-4f65-9D91-7224C49458BB}">
                  <c15:dlblFieldTable>
                    <c15:dlblFTEntry>
                      <c15:txfldGUID>{28FD23E9-D16A-461B-8FDD-117FEFEAA8D4}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6A-4DFA-9EAE-A164E87FDD3F}"/>
                </c:ext>
                <c:ext xmlns:c15="http://schemas.microsoft.com/office/drawing/2012/chart" uri="{CE6537A1-D6FC-4f65-9D91-7224C49458BB}">
                  <c15:dlblFieldTable>
                    <c15:dlblFTEntry>
                      <c15:txfldGUID>{38267B0C-A9B2-4C7B-A731-34A6F557EDF4}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6A-4DFA-9EAE-A164E87FDD3F}"/>
                </c:ext>
                <c:ext xmlns:c15="http://schemas.microsoft.com/office/drawing/2012/chart" uri="{CE6537A1-D6FC-4f65-9D91-7224C49458BB}">
                  <c15:dlblFieldTable>
                    <c15:dlblFTEntry>
                      <c15:txfldGUID>{D40964E1-F648-4B60-8DEA-44A889A6468D}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6A-4DFA-9EAE-A164E87FDD3F}"/>
                </c:ext>
                <c:ext xmlns:c15="http://schemas.microsoft.com/office/drawing/2012/chart" uri="{CE6537A1-D6FC-4f65-9D91-7224C49458BB}">
                  <c15:dlblFieldTable>
                    <c15:dlblFTEntry>
                      <c15:txfldGUID>{03A970F9-D768-4048-894F-08A54EED9F70}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6A-4DFA-9EAE-A164E87FDD3F}"/>
                </c:ext>
                <c:ext xmlns:c15="http://schemas.microsoft.com/office/drawing/2012/chart" uri="{CE6537A1-D6FC-4f65-9D91-7224C49458BB}">
                  <c15:dlblFieldTable>
                    <c15:dlblFTEntry>
                      <c15:txfldGUID>{B9021132-174B-4C03-9B4A-F31CC79C0313}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6A-4DFA-9EAE-A164E87FDD3F}"/>
                </c:ext>
                <c:ext xmlns:c15="http://schemas.microsoft.com/office/drawing/2012/chart" uri="{CE6537A1-D6FC-4f65-9D91-7224C49458BB}">
                  <c15:dlblFieldTable>
                    <c15:dlblFTEntry>
                      <c15:txfldGUID>{BFE0C1DF-AA17-4974-AA5B-3039FC02835C}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6A-4DFA-9EAE-A164E87FDD3F}"/>
                </c:ext>
                <c:ext xmlns:c15="http://schemas.microsoft.com/office/drawing/2012/chart" uri="{CE6537A1-D6FC-4f65-9D91-7224C49458BB}">
                  <c15:dlblFieldTable>
                    <c15:dlblFTEntry>
                      <c15:txfldGUID>{67B788BF-93C3-4D0E-A0F2-C171B2815A10}</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1.8299452531267451E-2"/>
                  <c:y val="-5.323524032695237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6A-4DFA-9EAE-A164E87FDD3F}"/>
                </c:ext>
                <c:ext xmlns:c15="http://schemas.microsoft.com/office/drawing/2012/chart" uri="{CE6537A1-D6FC-4f65-9D91-7224C49458BB}">
                  <c15:dlblFieldTable>
                    <c15:dlblFTEntry>
                      <c15:txfldGUID>{EE3CAED3-8731-4733-983F-930A18C76CC0}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6A-4DFA-9EAE-A164E87FDD3F}"/>
                </c:ext>
                <c:ext xmlns:c15="http://schemas.microsoft.com/office/drawing/2012/chart" uri="{CE6537A1-D6FC-4f65-9D91-7224C49458BB}">
                  <c15:dlblFieldTable>
                    <c15:dlblFTEntry>
                      <c15:txfldGUID>{9A008E7B-22FB-4F9E-9766-C986E34BF55D}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7.6</c:v>
                </c:pt>
                <c:pt idx="16">
                  <c:v>7.7</c:v>
                </c:pt>
                <c:pt idx="24">
                  <c:v>8</c:v>
                </c:pt>
                <c:pt idx="32">
                  <c:v>8.5</c:v>
                </c:pt>
              </c:numCache>
            </c:numRef>
          </c:xVal>
          <c:yVal>
            <c:numRef>
              <c:f>公会計指標分析・財政指標組合せ分析表!$BP$73:$DC$73</c:f>
              <c:numCache>
                <c:formatCode>#,##0.0;"▲ "#,##0.0</c:formatCode>
                <c:ptCount val="40"/>
                <c:pt idx="0">
                  <c:v>63.2</c:v>
                </c:pt>
                <c:pt idx="8">
                  <c:v>69.400000000000006</c:v>
                </c:pt>
                <c:pt idx="16">
                  <c:v>30.7</c:v>
                </c:pt>
                <c:pt idx="24">
                  <c:v>30.5</c:v>
                </c:pt>
                <c:pt idx="32">
                  <c:v>43.5</c:v>
                </c:pt>
              </c:numCache>
            </c:numRef>
          </c:yVal>
          <c:smooth val="0"/>
          <c:extLst xmlns:c16r2="http://schemas.microsoft.com/office/drawing/2015/06/chart">
            <c:ext xmlns:c16="http://schemas.microsoft.com/office/drawing/2014/chart" uri="{C3380CC4-5D6E-409C-BE32-E72D297353CC}">
              <c16:uniqueId val="{00000009-FF6A-4DFA-9EAE-A164E87FDD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6A-4DFA-9EAE-A164E87FDD3F}"/>
                </c:ext>
                <c:ext xmlns:c15="http://schemas.microsoft.com/office/drawing/2012/chart" uri="{CE6537A1-D6FC-4f65-9D91-7224C49458BB}">
                  <c15:dlblFieldTable>
                    <c15:dlblFTEntry>
                      <c15:txfldGUID>{B9A70054-CD9B-4807-B9B2-81E4F6550C4C}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6A-4DFA-9EAE-A164E87FDD3F}"/>
                </c:ext>
                <c:ext xmlns:c15="http://schemas.microsoft.com/office/drawing/2012/chart" uri="{CE6537A1-D6FC-4f65-9D91-7224C49458BB}">
                  <c15:dlblFieldTable>
                    <c15:dlblFTEntry>
                      <c15:txfldGUID>{1747BE32-9023-4A1E-B019-27AA8E04B2EA}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6A-4DFA-9EAE-A164E87FDD3F}"/>
                </c:ext>
                <c:ext xmlns:c15="http://schemas.microsoft.com/office/drawing/2012/chart" uri="{CE6537A1-D6FC-4f65-9D91-7224C49458BB}">
                  <c15:dlblFieldTable>
                    <c15:dlblFTEntry>
                      <c15:txfldGUID>{AF474A3A-FDDB-4395-9DF9-226A1CDB1487}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6A-4DFA-9EAE-A164E87FDD3F}"/>
                </c:ext>
                <c:ext xmlns:c15="http://schemas.microsoft.com/office/drawing/2012/chart" uri="{CE6537A1-D6FC-4f65-9D91-7224C49458BB}">
                  <c15:dlblFieldTable>
                    <c15:dlblFTEntry>
                      <c15:txfldGUID>{E3231166-966D-47E5-88D1-3C8D8AEFA8F6}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6A-4DFA-9EAE-A164E87FDD3F}"/>
                </c:ext>
                <c:ext xmlns:c15="http://schemas.microsoft.com/office/drawing/2012/chart" uri="{CE6537A1-D6FC-4f65-9D91-7224C49458BB}">
                  <c15:dlblFieldTable>
                    <c15:dlblFTEntry>
                      <c15:txfldGUID>{FB73EAC4-831E-4998-999F-BF88078DC035}</c15:txfldGUID>
                      <c15:f>#REF!</c15:f>
                      <c15:dlblFieldTableCache>
                        <c:ptCount val="1"/>
                        <c:pt idx="0">
                          <c:v>#REF!</c:v>
                        </c:pt>
                      </c15:dlblFieldTableCache>
                    </c15:dlblFTEntry>
                  </c15:dlblFieldTable>
                  <c15:showDataLabelsRange val="0"/>
                </c:ext>
              </c:extLst>
            </c:dLbl>
            <c:dLbl>
              <c:idx val="8"/>
              <c:layout>
                <c:manualLayout>
                  <c:x val="-4.49688818129187E-2"/>
                  <c:y val="-7.159805384863555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6A-4DFA-9EAE-A164E87FDD3F}"/>
                </c:ext>
                <c:ext xmlns:c15="http://schemas.microsoft.com/office/drawing/2012/chart" uri="{CE6537A1-D6FC-4f65-9D91-7224C49458BB}">
                  <c15:dlblFieldTable>
                    <c15:dlblFTEntry>
                      <c15:txfldGUID>{7CBD2453-21B2-4CFA-BA17-F96994BEB7D4}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6A-4DFA-9EAE-A164E87FDD3F}"/>
                </c:ext>
                <c:ext xmlns:c15="http://schemas.microsoft.com/office/drawing/2012/chart" uri="{CE6537A1-D6FC-4f65-9D91-7224C49458BB}">
                  <c15:dlblFieldTable>
                    <c15:dlblFTEntry>
                      <c15:txfldGUID>{5E7FB511-BA13-45FE-AB5F-F41F6B4D7EE0}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6A-4DFA-9EAE-A164E87FDD3F}"/>
                </c:ext>
                <c:ext xmlns:c15="http://schemas.microsoft.com/office/drawing/2012/chart" uri="{CE6537A1-D6FC-4f65-9D91-7224C49458BB}">
                  <c15:dlblFieldTable>
                    <c15:dlblFTEntry>
                      <c15:txfldGUID>{9920BD9A-744B-43B3-987D-3E074FC0A3F5}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6A-4DFA-9EAE-A164E87FDD3F}"/>
                </c:ext>
                <c:ext xmlns:c15="http://schemas.microsoft.com/office/drawing/2012/chart" uri="{CE6537A1-D6FC-4f65-9D91-7224C49458BB}">
                  <c15:dlblFieldTable>
                    <c15:dlblFTEntry>
                      <c15:txfldGUID>{F4567166-607B-4DDE-AC09-E7CE2C1D2B0A}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FF6A-4DFA-9EAE-A164E87FDD3F}"/>
            </c:ext>
          </c:extLst>
        </c:ser>
        <c:dLbls>
          <c:showLegendKey val="0"/>
          <c:showVal val="1"/>
          <c:showCatName val="0"/>
          <c:showSerName val="0"/>
          <c:showPercent val="0"/>
          <c:showBubbleSize val="0"/>
        </c:dLbls>
        <c:axId val="493746760"/>
        <c:axId val="493743624"/>
      </c:scatterChart>
      <c:valAx>
        <c:axId val="493746760"/>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743624"/>
        <c:crosses val="autoZero"/>
        <c:crossBetween val="midCat"/>
      </c:valAx>
      <c:valAx>
        <c:axId val="493743624"/>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37467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地方債借入の際は、交付税算入措置のある地方債を活用し、実質公債比率の抑制に努めている。前年度に比べて元利償還金が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百万円減少したが、今後、庁舎をはじめとする老朽化施設立替のための償還が開始し、地方債現在高は増加していくため、繰上償還も含め公債費の適正化に取り組む必要がある。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昨年度より一般会計における地方債残高が</a:t>
          </a:r>
          <a:r>
            <a:rPr kumimoji="1" lang="en-US" altLang="ja-JP" sz="1400">
              <a:latin typeface="ＭＳ ゴシック" pitchFamily="49" charset="-128"/>
              <a:ea typeface="ＭＳ ゴシック" pitchFamily="49" charset="-128"/>
            </a:rPr>
            <a:t>1,672</a:t>
          </a:r>
          <a:r>
            <a:rPr kumimoji="1" lang="ja-JP" altLang="en-US" sz="1400">
              <a:latin typeface="ＭＳ ゴシック" pitchFamily="49" charset="-128"/>
              <a:ea typeface="ＭＳ ゴシック" pitchFamily="49" charset="-128"/>
            </a:rPr>
            <a:t>百万円増加している。これは、庁舎建設事業に伴う旧合併特例債の増加が起因している。今後も小学校をはじめとした老朽化した施設の建て替えのため増加することが見込まれるため、地方債の抑制に取り組む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福岡県築上町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財政調整基金、減債基金を含めて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基金ある。うち、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基金の取崩を行い、取崩額が積立額より上回ったため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百万円積立をしたが、減債基金が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百万円、小学校建設等のため公共施設整備基金を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百万円、庁舎建設事業等のため築上町まちづくり振興基金を取崩たことが主な要因である。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小中一貫校の建設が検討されていること、図書館の移転が予定されていること、また様々な公共施設が老朽化しているため、それらに対応できるように基金の確保に努める。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まちづくり振興基金は、コミュニティバス運行事業、町勢要覧作成業務、庁舎建設に係る移転費用及び備品購入等に充当。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公共施設整備基金は、町営住宅解体、町営住宅屋根防水補修工事、小学校建設事業に充当。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つの事業に充当でき、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年度は、新庁舎案内サイン作成費等に充当。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RDF</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施設やリサイクルプラザの修繕に充当しているが、新たに交付金を積み立てたため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ふるさと応援基金は、登録事業者が増加し返礼品の種類が増えたことによりふるさと納税が増加し、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子ども医療費助成事業基金は、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年度から高校生まで拡充されたため、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公共施設整備基金は庁舎内電算機器更新に備え、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千円を目標に積立を行いたい。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ふるさと納税の更なる寄付増加を目標に、宣伝の方法や返礼品の見直しを行いたい。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小中一貫校の建設が検討されていること、図書館の移転が予定されていること、また様々な公共施設が老朽化しているため、それらに対応できるように基金の確保に努める。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百万円のみの積立となった。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コロナウイルスや世界情勢の悪化等による大幅な減収や、大規模災害等に不測の事態に備えるため、予算編成や予算執行において効率化をおこない可能な限り残高を確保できるように努める。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百万円の取崩を行った。積立に関しては、運用益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今後公債費の増加が見込まれるため、減少することが予想される。高利率の地方債については、利率見直し等を行い公債費の増加を抑えることにより、減債基金の減少を軽減したい。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17,806
17,651
119.61
16,437,991
15,719,841
534,091
5,799,451
12,862,389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報告誤りがあり、</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における有形固定資産減価償却率は</a:t>
          </a:r>
          <a:r>
            <a:rPr kumimoji="1" lang="en-US" altLang="ja-JP" sz="1100">
              <a:latin typeface="ＭＳ Ｐゴシック" panose="020B0600070205080204" pitchFamily="50" charset="-128"/>
              <a:ea typeface="ＭＳ Ｐゴシック" panose="020B0600070205080204" pitchFamily="50" charset="-128"/>
            </a:rPr>
            <a:t>58.0%</a:t>
          </a:r>
          <a:r>
            <a:rPr kumimoji="1" lang="ja-JP" altLang="en-US" sz="1100">
              <a:latin typeface="ＭＳ Ｐゴシック" panose="020B0600070205080204" pitchFamily="50" charset="-128"/>
              <a:ea typeface="ＭＳ Ｐゴシック" panose="020B0600070205080204" pitchFamily="50" charset="-128"/>
            </a:rPr>
            <a:t>である。昨年度よりも</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減少しており、類似団体と比較すると</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少ない。しかしながら、町内の各種施設に関して老朽化や類似施設が点在していることを鑑み、平成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年度に改定を行った築上町公共施設等総合管理計画に基づき、</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年間で施設保有量の床面積</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削除という目標達成に向けて施設の除却や集約・複合化を行う予定である。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65" name="直線コネクタ 64"/>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66" name="有形固定資産減価償却率最小値テキスト"/>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67" name="直線コネクタ 66"/>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2" name="フローチャート: 判断 71"/>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5" name="フローチャート: 判断 74"/>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4233</xdr:rowOff>
    </xdr:from>
    <xdr:to>
      <xdr:col>23</xdr:col>
      <xdr:colOff>136525</xdr:colOff>
      <xdr:row>29</xdr:row>
      <xdr:rowOff>105833</xdr:rowOff>
    </xdr:to>
    <xdr:sp macro="" textlink="">
      <xdr:nvSpPr>
        <xdr:cNvPr id="81" name="楕円 80"/>
        <xdr:cNvSpPr/>
      </xdr:nvSpPr>
      <xdr:spPr>
        <a:xfrm>
          <a:off x="47117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27110</xdr:rowOff>
    </xdr:from>
    <xdr:ext cx="405111" cy="259045"/>
    <xdr:sp macro="" textlink="">
      <xdr:nvSpPr>
        <xdr:cNvPr id="82" name="有形固定資産減価償却率該当値テキスト"/>
        <xdr:cNvSpPr txBox="1"/>
      </xdr:nvSpPr>
      <xdr:spPr>
        <a:xfrm>
          <a:off x="4813300" y="559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41487</xdr:rowOff>
    </xdr:from>
    <xdr:to>
      <xdr:col>19</xdr:col>
      <xdr:colOff>187325</xdr:colOff>
      <xdr:row>30</xdr:row>
      <xdr:rowOff>143087</xdr:rowOff>
    </xdr:to>
    <xdr:sp macro="" textlink="">
      <xdr:nvSpPr>
        <xdr:cNvPr id="83" name="楕円 82"/>
        <xdr:cNvSpPr/>
      </xdr:nvSpPr>
      <xdr:spPr>
        <a:xfrm>
          <a:off x="4000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55033</xdr:rowOff>
    </xdr:from>
    <xdr:to>
      <xdr:col>23</xdr:col>
      <xdr:colOff>85725</xdr:colOff>
      <xdr:row>30</xdr:row>
      <xdr:rowOff>92287</xdr:rowOff>
    </xdr:to>
    <xdr:cxnSp macro="">
      <xdr:nvCxnSpPr>
        <xdr:cNvPr id="84" name="直線コネクタ 83"/>
        <xdr:cNvCxnSpPr/>
      </xdr:nvCxnSpPr>
      <xdr:spPr>
        <a:xfrm flipV="1">
          <a:off x="4051300" y="5798608"/>
          <a:ext cx="711200" cy="20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162560</xdr:rowOff>
    </xdr:from>
    <xdr:to>
      <xdr:col>15</xdr:col>
      <xdr:colOff>187325</xdr:colOff>
      <xdr:row>30</xdr:row>
      <xdr:rowOff>92710</xdr:rowOff>
    </xdr:to>
    <xdr:sp macro="" textlink="">
      <xdr:nvSpPr>
        <xdr:cNvPr id="85" name="楕円 84"/>
        <xdr:cNvSpPr/>
      </xdr:nvSpPr>
      <xdr:spPr>
        <a:xfrm>
          <a:off x="3238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92287</xdr:rowOff>
    </xdr:to>
    <xdr:cxnSp macro="">
      <xdr:nvCxnSpPr>
        <xdr:cNvPr id="86" name="直線コネクタ 85"/>
        <xdr:cNvCxnSpPr/>
      </xdr:nvCxnSpPr>
      <xdr:spPr>
        <a:xfrm>
          <a:off x="3289300" y="595693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115782</xdr:rowOff>
    </xdr:from>
    <xdr:to>
      <xdr:col>11</xdr:col>
      <xdr:colOff>187325</xdr:colOff>
      <xdr:row>30</xdr:row>
      <xdr:rowOff>45932</xdr:rowOff>
    </xdr:to>
    <xdr:sp macro="" textlink="">
      <xdr:nvSpPr>
        <xdr:cNvPr id="87" name="楕円 86"/>
        <xdr:cNvSpPr/>
      </xdr:nvSpPr>
      <xdr:spPr>
        <a:xfrm>
          <a:off x="2476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166582</xdr:rowOff>
    </xdr:from>
    <xdr:to>
      <xdr:col>15</xdr:col>
      <xdr:colOff>136525</xdr:colOff>
      <xdr:row>30</xdr:row>
      <xdr:rowOff>41910</xdr:rowOff>
    </xdr:to>
    <xdr:cxnSp macro="">
      <xdr:nvCxnSpPr>
        <xdr:cNvPr id="88" name="直線コネクタ 87"/>
        <xdr:cNvCxnSpPr/>
      </xdr:nvCxnSpPr>
      <xdr:spPr>
        <a:xfrm>
          <a:off x="2527300" y="591015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126577</xdr:rowOff>
    </xdr:from>
    <xdr:to>
      <xdr:col>7</xdr:col>
      <xdr:colOff>187325</xdr:colOff>
      <xdr:row>30</xdr:row>
      <xdr:rowOff>56727</xdr:rowOff>
    </xdr:to>
    <xdr:sp macro="" textlink="">
      <xdr:nvSpPr>
        <xdr:cNvPr id="89" name="楕円 88"/>
        <xdr:cNvSpPr/>
      </xdr:nvSpPr>
      <xdr:spPr>
        <a:xfrm>
          <a:off x="1714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5927</xdr:rowOff>
    </xdr:to>
    <xdr:cxnSp macro="">
      <xdr:nvCxnSpPr>
        <xdr:cNvPr id="90" name="直線コネクタ 89"/>
        <xdr:cNvCxnSpPr/>
      </xdr:nvCxnSpPr>
      <xdr:spPr>
        <a:xfrm flipV="1">
          <a:off x="1765300" y="591015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91" name="n_1aveValue有形固定資産減価償却率"/>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2"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3" name="n_3aveValue有形固定資産減価償却率"/>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94" name="n_4aveValue有形固定資産減価償却率"/>
        <xdr:cNvSpPr txBox="1"/>
      </xdr:nvSpPr>
      <xdr:spPr>
        <a:xfrm>
          <a:off x="1562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159614</xdr:rowOff>
    </xdr:from>
    <xdr:ext cx="405111" cy="259045"/>
    <xdr:sp macro="" textlink="">
      <xdr:nvSpPr>
        <xdr:cNvPr id="95" name="n_1mainValue有形固定資産減価償却率"/>
        <xdr:cNvSpPr txBox="1"/>
      </xdr:nvSpPr>
      <xdr:spPr>
        <a:xfrm>
          <a:off x="38360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109237</xdr:rowOff>
    </xdr:from>
    <xdr:ext cx="405111" cy="259045"/>
    <xdr:sp macro="" textlink="">
      <xdr:nvSpPr>
        <xdr:cNvPr id="96" name="n_2mainValue有形固定資産減価償却率"/>
        <xdr:cNvSpPr txBox="1"/>
      </xdr:nvSpPr>
      <xdr:spPr>
        <a:xfrm>
          <a:off x="3086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62459</xdr:rowOff>
    </xdr:from>
    <xdr:ext cx="405111" cy="259045"/>
    <xdr:sp macro="" textlink="">
      <xdr:nvSpPr>
        <xdr:cNvPr id="97" name="n_3mainValue有形固定資産減価償却率"/>
        <xdr:cNvSpPr txBox="1"/>
      </xdr:nvSpPr>
      <xdr:spPr>
        <a:xfrm>
          <a:off x="2324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73254</xdr:rowOff>
    </xdr:from>
    <xdr:ext cx="405111" cy="259045"/>
    <xdr:sp macro="" textlink="">
      <xdr:nvSpPr>
        <xdr:cNvPr id="98" name="n_4mainValue有形固定資産減価償却率"/>
        <xdr:cNvSpPr txBox="1"/>
      </xdr:nvSpPr>
      <xdr:spPr>
        <a:xfrm>
          <a:off x="1562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債務償還比率は昨年度と比較して</a:t>
          </a:r>
          <a:r>
            <a:rPr kumimoji="1" lang="en-US" altLang="ja-JP" sz="1100">
              <a:latin typeface="ＭＳ Ｐゴシック" panose="020B0600070205080204" pitchFamily="50" charset="-128"/>
              <a:ea typeface="ＭＳ Ｐゴシック" panose="020B0600070205080204" pitchFamily="50" charset="-128"/>
            </a:rPr>
            <a:t>118.5%</a:t>
          </a:r>
          <a:r>
            <a:rPr kumimoji="1" lang="ja-JP" altLang="en-US" sz="1100">
              <a:latin typeface="ＭＳ Ｐゴシック" panose="020B0600070205080204" pitchFamily="50" charset="-128"/>
              <a:ea typeface="ＭＳ Ｐゴシック" panose="020B0600070205080204" pitchFamily="50" charset="-128"/>
            </a:rPr>
            <a:t>上昇した。類似団体平均と比較しても</a:t>
          </a:r>
          <a:r>
            <a:rPr kumimoji="1" lang="en-US" altLang="ja-JP" sz="1100">
              <a:latin typeface="ＭＳ Ｐゴシック" panose="020B0600070205080204" pitchFamily="50" charset="-128"/>
              <a:ea typeface="ＭＳ Ｐゴシック" panose="020B0600070205080204" pitchFamily="50" charset="-128"/>
            </a:rPr>
            <a:t>473.2%</a:t>
          </a:r>
          <a:r>
            <a:rPr kumimoji="1" lang="ja-JP" altLang="en-US" sz="1100">
              <a:latin typeface="ＭＳ Ｐゴシック" panose="020B0600070205080204" pitchFamily="50" charset="-128"/>
              <a:ea typeface="ＭＳ Ｐゴシック" panose="020B0600070205080204" pitchFamily="50" charset="-128"/>
            </a:rPr>
            <a:t>高く、債務償還能力の低さが顕著に表れている。事業を行う際に地方債を財源にするという、固定概念を改め、自主財源を確保しつつ計画的な自治体運営を行う必要がある。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27" name="直線コネクタ 126"/>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28" name="債務償還比率最小値テキスト"/>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29" name="直線コネクタ 128"/>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38816</xdr:rowOff>
    </xdr:from>
    <xdr:ext cx="469744" cy="259045"/>
    <xdr:sp macro="" textlink="">
      <xdr:nvSpPr>
        <xdr:cNvPr id="132" name="債務償還比率平均値テキスト"/>
        <xdr:cNvSpPr txBox="1"/>
      </xdr:nvSpPr>
      <xdr:spPr>
        <a:xfrm>
          <a:off x="14846300" y="578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33" name="フローチャート: 判断 132"/>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34" name="フローチャート: 判断 133"/>
        <xdr:cNvSpPr/>
      </xdr:nvSpPr>
      <xdr:spPr>
        <a:xfrm>
          <a:off x="14033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35" name="フローチャート: 判断 134"/>
        <xdr:cNvSpPr/>
      </xdr:nvSpPr>
      <xdr:spPr>
        <a:xfrm>
          <a:off x="13271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36" name="フローチャート: 判断 135"/>
        <xdr:cNvSpPr/>
      </xdr:nvSpPr>
      <xdr:spPr>
        <a:xfrm>
          <a:off x="12509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37" name="フローチャート: 判断 136"/>
        <xdr:cNvSpPr/>
      </xdr:nvSpPr>
      <xdr:spPr>
        <a:xfrm>
          <a:off x="11747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69166</xdr:rowOff>
    </xdr:from>
    <xdr:to>
      <xdr:col>76</xdr:col>
      <xdr:colOff>73025</xdr:colOff>
      <xdr:row>33</xdr:row>
      <xdr:rowOff>170766</xdr:rowOff>
    </xdr:to>
    <xdr:sp macro="" textlink="">
      <xdr:nvSpPr>
        <xdr:cNvPr id="143" name="楕円 142"/>
        <xdr:cNvSpPr/>
      </xdr:nvSpPr>
      <xdr:spPr>
        <a:xfrm>
          <a:off x="14744700" y="64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47593</xdr:rowOff>
    </xdr:from>
    <xdr:ext cx="560923" cy="259045"/>
    <xdr:sp macro="" textlink="">
      <xdr:nvSpPr>
        <xdr:cNvPr id="144" name="債務償還比率該当値テキスト"/>
        <xdr:cNvSpPr txBox="1"/>
      </xdr:nvSpPr>
      <xdr:spPr>
        <a:xfrm>
          <a:off x="14846300" y="64769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98482</xdr:rowOff>
    </xdr:from>
    <xdr:to>
      <xdr:col>72</xdr:col>
      <xdr:colOff>123825</xdr:colOff>
      <xdr:row>33</xdr:row>
      <xdr:rowOff>28632</xdr:rowOff>
    </xdr:to>
    <xdr:sp macro="" textlink="">
      <xdr:nvSpPr>
        <xdr:cNvPr id="145" name="楕円 144"/>
        <xdr:cNvSpPr/>
      </xdr:nvSpPr>
      <xdr:spPr>
        <a:xfrm>
          <a:off x="14033500" y="635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149282</xdr:rowOff>
    </xdr:from>
    <xdr:to>
      <xdr:col>76</xdr:col>
      <xdr:colOff>22225</xdr:colOff>
      <xdr:row>33</xdr:row>
      <xdr:rowOff>119966</xdr:rowOff>
    </xdr:to>
    <xdr:cxnSp macro="">
      <xdr:nvCxnSpPr>
        <xdr:cNvPr id="146" name="直線コネクタ 145"/>
        <xdr:cNvCxnSpPr/>
      </xdr:nvCxnSpPr>
      <xdr:spPr>
        <a:xfrm>
          <a:off x="14084300" y="6407207"/>
          <a:ext cx="711200" cy="1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47" name="楕円 146"/>
        <xdr:cNvSpPr/>
      </xdr:nvSpPr>
      <xdr:spPr>
        <a:xfrm>
          <a:off x="13271500" y="62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72157</xdr:rowOff>
    </xdr:from>
    <xdr:to>
      <xdr:col>72</xdr:col>
      <xdr:colOff>73025</xdr:colOff>
      <xdr:row>32</xdr:row>
      <xdr:rowOff>149282</xdr:rowOff>
    </xdr:to>
    <xdr:cxnSp macro="">
      <xdr:nvCxnSpPr>
        <xdr:cNvPr id="148" name="直線コネクタ 147"/>
        <xdr:cNvCxnSpPr/>
      </xdr:nvCxnSpPr>
      <xdr:spPr>
        <a:xfrm>
          <a:off x="13322300" y="6330082"/>
          <a:ext cx="762000" cy="7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86057</xdr:rowOff>
    </xdr:from>
    <xdr:to>
      <xdr:col>64</xdr:col>
      <xdr:colOff>123825</xdr:colOff>
      <xdr:row>32</xdr:row>
      <xdr:rowOff>16207</xdr:rowOff>
    </xdr:to>
    <xdr:sp macro="" textlink="">
      <xdr:nvSpPr>
        <xdr:cNvPr id="149" name="楕円 148"/>
        <xdr:cNvSpPr/>
      </xdr:nvSpPr>
      <xdr:spPr>
        <a:xfrm>
          <a:off x="12509500" y="61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136857</xdr:rowOff>
    </xdr:from>
    <xdr:to>
      <xdr:col>68</xdr:col>
      <xdr:colOff>73025</xdr:colOff>
      <xdr:row>32</xdr:row>
      <xdr:rowOff>72157</xdr:rowOff>
    </xdr:to>
    <xdr:cxnSp macro="">
      <xdr:nvCxnSpPr>
        <xdr:cNvPr id="150" name="直線コネクタ 149"/>
        <xdr:cNvCxnSpPr/>
      </xdr:nvCxnSpPr>
      <xdr:spPr>
        <a:xfrm>
          <a:off x="12560300" y="6223332"/>
          <a:ext cx="762000" cy="10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64467</xdr:rowOff>
    </xdr:from>
    <xdr:to>
      <xdr:col>60</xdr:col>
      <xdr:colOff>123825</xdr:colOff>
      <xdr:row>31</xdr:row>
      <xdr:rowOff>166067</xdr:rowOff>
    </xdr:to>
    <xdr:sp macro="" textlink="">
      <xdr:nvSpPr>
        <xdr:cNvPr id="151" name="楕円 150"/>
        <xdr:cNvSpPr/>
      </xdr:nvSpPr>
      <xdr:spPr>
        <a:xfrm>
          <a:off x="11747500" y="615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115267</xdr:rowOff>
    </xdr:from>
    <xdr:to>
      <xdr:col>64</xdr:col>
      <xdr:colOff>73025</xdr:colOff>
      <xdr:row>31</xdr:row>
      <xdr:rowOff>136857</xdr:rowOff>
    </xdr:to>
    <xdr:cxnSp macro="">
      <xdr:nvCxnSpPr>
        <xdr:cNvPr id="152" name="直線コネクタ 151"/>
        <xdr:cNvCxnSpPr/>
      </xdr:nvCxnSpPr>
      <xdr:spPr>
        <a:xfrm>
          <a:off x="11798300" y="620174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518</xdr:rowOff>
    </xdr:from>
    <xdr:ext cx="469744" cy="259045"/>
    <xdr:sp macro="" textlink="">
      <xdr:nvSpPr>
        <xdr:cNvPr id="153" name="n_1aveValue債務償還比率"/>
        <xdr:cNvSpPr txBox="1"/>
      </xdr:nvSpPr>
      <xdr:spPr>
        <a:xfrm>
          <a:off x="138367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144261</xdr:rowOff>
    </xdr:from>
    <xdr:ext cx="469744" cy="259045"/>
    <xdr:sp macro="" textlink="">
      <xdr:nvSpPr>
        <xdr:cNvPr id="154" name="n_2aveValue債務償還比率"/>
        <xdr:cNvSpPr txBox="1"/>
      </xdr:nvSpPr>
      <xdr:spPr>
        <a:xfrm>
          <a:off x="13087427" y="57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156495</xdr:rowOff>
    </xdr:from>
    <xdr:ext cx="469744" cy="259045"/>
    <xdr:sp macro="" textlink="">
      <xdr:nvSpPr>
        <xdr:cNvPr id="155" name="n_3aveValue債務償還比率"/>
        <xdr:cNvSpPr txBox="1"/>
      </xdr:nvSpPr>
      <xdr:spPr>
        <a:xfrm>
          <a:off x="12325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6155</xdr:rowOff>
    </xdr:from>
    <xdr:ext cx="469744" cy="259045"/>
    <xdr:sp macro="" textlink="">
      <xdr:nvSpPr>
        <xdr:cNvPr id="156" name="n_4aveValue債務償還比率"/>
        <xdr:cNvSpPr txBox="1"/>
      </xdr:nvSpPr>
      <xdr:spPr>
        <a:xfrm>
          <a:off x="11563427" y="57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19759</xdr:rowOff>
    </xdr:from>
    <xdr:ext cx="469744" cy="259045"/>
    <xdr:sp macro="" textlink="">
      <xdr:nvSpPr>
        <xdr:cNvPr id="157" name="n_1mainValue債務償還比率"/>
        <xdr:cNvSpPr txBox="1"/>
      </xdr:nvSpPr>
      <xdr:spPr>
        <a:xfrm>
          <a:off x="13836727" y="644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114084</xdr:rowOff>
    </xdr:from>
    <xdr:ext cx="469744" cy="259045"/>
    <xdr:sp macro="" textlink="">
      <xdr:nvSpPr>
        <xdr:cNvPr id="158" name="n_2mainValue債務償還比率"/>
        <xdr:cNvSpPr txBox="1"/>
      </xdr:nvSpPr>
      <xdr:spPr>
        <a:xfrm>
          <a:off x="13087427" y="637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7334</xdr:rowOff>
    </xdr:from>
    <xdr:ext cx="469744" cy="259045"/>
    <xdr:sp macro="" textlink="">
      <xdr:nvSpPr>
        <xdr:cNvPr id="159" name="n_3mainValue債務償還比率"/>
        <xdr:cNvSpPr txBox="1"/>
      </xdr:nvSpPr>
      <xdr:spPr>
        <a:xfrm>
          <a:off x="12325427" y="626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157194</xdr:rowOff>
    </xdr:from>
    <xdr:ext cx="469744" cy="259045"/>
    <xdr:sp macro="" textlink="">
      <xdr:nvSpPr>
        <xdr:cNvPr id="160" name="n_4mainValue債務償還比率"/>
        <xdr:cNvSpPr txBox="1"/>
      </xdr:nvSpPr>
      <xdr:spPr>
        <a:xfrm>
          <a:off x="11563427" y="62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17,806
17,651
119.61
16,437,991
15,719,841
534,091
5,799,451
12,862,389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5" name="楕円 74"/>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38</xdr:row>
      <xdr:rowOff>26670</xdr:rowOff>
    </xdr:to>
    <xdr:cxnSp macro="">
      <xdr:nvCxnSpPr>
        <xdr:cNvPr id="76" name="直線コネクタ 75"/>
        <xdr:cNvCxnSpPr/>
      </xdr:nvCxnSpPr>
      <xdr:spPr>
        <a:xfrm flipV="1">
          <a:off x="3797300" y="647890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7" name="楕円 76"/>
        <xdr:cNvSpPr/>
      </xdr:nvSpPr>
      <xdr:spPr>
        <a:xfrm>
          <a:off x="2857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xdr:rowOff>
    </xdr:from>
    <xdr:to>
      <xdr:col>19</xdr:col>
      <xdr:colOff>177800</xdr:colOff>
      <xdr:row>38</xdr:row>
      <xdr:rowOff>26670</xdr:rowOff>
    </xdr:to>
    <xdr:cxnSp macro="">
      <xdr:nvCxnSpPr>
        <xdr:cNvPr id="78" name="直線コネクタ 77"/>
        <xdr:cNvCxnSpPr/>
      </xdr:nvCxnSpPr>
      <xdr:spPr>
        <a:xfrm>
          <a:off x="2908300" y="65170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xdr:cNvSpPr/>
      </xdr:nvSpPr>
      <xdr:spPr>
        <a:xfrm>
          <a:off x="196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150495</xdr:rowOff>
    </xdr:from>
    <xdr:to>
      <xdr:col>15</xdr:col>
      <xdr:colOff>50800</xdr:colOff>
      <xdr:row>38</xdr:row>
      <xdr:rowOff>1905</xdr:rowOff>
    </xdr:to>
    <xdr:cxnSp macro="">
      <xdr:nvCxnSpPr>
        <xdr:cNvPr id="80" name="直線コネクタ 79"/>
        <xdr:cNvCxnSpPr/>
      </xdr:nvCxnSpPr>
      <xdr:spPr>
        <a:xfrm>
          <a:off x="2019300" y="6494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76835</xdr:rowOff>
    </xdr:from>
    <xdr:to>
      <xdr:col>6</xdr:col>
      <xdr:colOff>38100</xdr:colOff>
      <xdr:row>38</xdr:row>
      <xdr:rowOff>6985</xdr:rowOff>
    </xdr:to>
    <xdr:sp macro="" textlink="">
      <xdr:nvSpPr>
        <xdr:cNvPr id="81" name="楕円 80"/>
        <xdr:cNvSpPr/>
      </xdr:nvSpPr>
      <xdr:spPr>
        <a:xfrm>
          <a:off x="1079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127635</xdr:rowOff>
    </xdr:from>
    <xdr:to>
      <xdr:col>10</xdr:col>
      <xdr:colOff>114300</xdr:colOff>
      <xdr:row>37</xdr:row>
      <xdr:rowOff>150495</xdr:rowOff>
    </xdr:to>
    <xdr:cxnSp macro="">
      <xdr:nvCxnSpPr>
        <xdr:cNvPr id="82" name="直線コネクタ 81"/>
        <xdr:cNvCxnSpPr/>
      </xdr:nvCxnSpPr>
      <xdr:spPr>
        <a:xfrm>
          <a:off x="1130300" y="6471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83"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5" name="n_3aveValue【道路】&#10;有形固定資産減価償却率"/>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68597</xdr:rowOff>
    </xdr:from>
    <xdr:ext cx="405111" cy="259045"/>
    <xdr:sp macro="" textlink="">
      <xdr:nvSpPr>
        <xdr:cNvPr id="87" name="n_1main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43832</xdr:rowOff>
    </xdr:from>
    <xdr:ext cx="405111" cy="259045"/>
    <xdr:sp macro="" textlink="">
      <xdr:nvSpPr>
        <xdr:cNvPr id="88" name="n_2mainValue【道路】&#10;有形固定資産減価償却率"/>
        <xdr:cNvSpPr txBox="1"/>
      </xdr:nvSpPr>
      <xdr:spPr>
        <a:xfrm>
          <a:off x="2705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20972</xdr:rowOff>
    </xdr:from>
    <xdr:ext cx="405111" cy="259045"/>
    <xdr:sp macro="" textlink="">
      <xdr:nvSpPr>
        <xdr:cNvPr id="89" name="n_3mainValue【道路】&#10;有形固定資産減価償却率"/>
        <xdr:cNvSpPr txBox="1"/>
      </xdr:nvSpPr>
      <xdr:spPr>
        <a:xfrm>
          <a:off x="1816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90" name="n_4mainValue【道路】&#10;有形固定資産減価償却率"/>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49903</xdr:rowOff>
    </xdr:from>
    <xdr:to>
      <xdr:col>55</xdr:col>
      <xdr:colOff>50800</xdr:colOff>
      <xdr:row>41</xdr:row>
      <xdr:rowOff>151503</xdr:rowOff>
    </xdr:to>
    <xdr:sp macro="" textlink="">
      <xdr:nvSpPr>
        <xdr:cNvPr id="128" name="楕円 127"/>
        <xdr:cNvSpPr/>
      </xdr:nvSpPr>
      <xdr:spPr>
        <a:xfrm>
          <a:off x="10426700" y="707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534377" cy="259045"/>
    <xdr:sp macro="" textlink="">
      <xdr:nvSpPr>
        <xdr:cNvPr id="129" name="【道路】&#10;一人当たり延長該当値テキスト"/>
        <xdr:cNvSpPr txBox="1"/>
      </xdr:nvSpPr>
      <xdr:spPr>
        <a:xfrm>
          <a:off x="10515600" y="70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50475</xdr:rowOff>
    </xdr:from>
    <xdr:to>
      <xdr:col>50</xdr:col>
      <xdr:colOff>165100</xdr:colOff>
      <xdr:row>41</xdr:row>
      <xdr:rowOff>152075</xdr:rowOff>
    </xdr:to>
    <xdr:sp macro="" textlink="">
      <xdr:nvSpPr>
        <xdr:cNvPr id="130" name="楕円 129"/>
        <xdr:cNvSpPr/>
      </xdr:nvSpPr>
      <xdr:spPr>
        <a:xfrm>
          <a:off x="9588500" y="70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100703</xdr:rowOff>
    </xdr:from>
    <xdr:to>
      <xdr:col>55</xdr:col>
      <xdr:colOff>0</xdr:colOff>
      <xdr:row>41</xdr:row>
      <xdr:rowOff>101275</xdr:rowOff>
    </xdr:to>
    <xdr:cxnSp macro="">
      <xdr:nvCxnSpPr>
        <xdr:cNvPr id="131" name="直線コネクタ 130"/>
        <xdr:cNvCxnSpPr/>
      </xdr:nvCxnSpPr>
      <xdr:spPr>
        <a:xfrm flipV="1">
          <a:off x="9639300" y="713015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51170</xdr:rowOff>
    </xdr:from>
    <xdr:to>
      <xdr:col>46</xdr:col>
      <xdr:colOff>38100</xdr:colOff>
      <xdr:row>41</xdr:row>
      <xdr:rowOff>152770</xdr:rowOff>
    </xdr:to>
    <xdr:sp macro="" textlink="">
      <xdr:nvSpPr>
        <xdr:cNvPr id="132" name="楕円 131"/>
        <xdr:cNvSpPr/>
      </xdr:nvSpPr>
      <xdr:spPr>
        <a:xfrm>
          <a:off x="8699500" y="7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101275</xdr:rowOff>
    </xdr:from>
    <xdr:to>
      <xdr:col>50</xdr:col>
      <xdr:colOff>114300</xdr:colOff>
      <xdr:row>41</xdr:row>
      <xdr:rowOff>101970</xdr:rowOff>
    </xdr:to>
    <xdr:cxnSp macro="">
      <xdr:nvCxnSpPr>
        <xdr:cNvPr id="133" name="直線コネクタ 132"/>
        <xdr:cNvCxnSpPr/>
      </xdr:nvCxnSpPr>
      <xdr:spPr>
        <a:xfrm flipV="1">
          <a:off x="8750300" y="7130725"/>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51640</xdr:rowOff>
    </xdr:from>
    <xdr:to>
      <xdr:col>41</xdr:col>
      <xdr:colOff>101600</xdr:colOff>
      <xdr:row>41</xdr:row>
      <xdr:rowOff>153240</xdr:rowOff>
    </xdr:to>
    <xdr:sp macro="" textlink="">
      <xdr:nvSpPr>
        <xdr:cNvPr id="134" name="楕円 133"/>
        <xdr:cNvSpPr/>
      </xdr:nvSpPr>
      <xdr:spPr>
        <a:xfrm>
          <a:off x="7810500" y="70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101970</xdr:rowOff>
    </xdr:from>
    <xdr:to>
      <xdr:col>45</xdr:col>
      <xdr:colOff>177800</xdr:colOff>
      <xdr:row>41</xdr:row>
      <xdr:rowOff>102440</xdr:rowOff>
    </xdr:to>
    <xdr:cxnSp macro="">
      <xdr:nvCxnSpPr>
        <xdr:cNvPr id="135" name="直線コネクタ 134"/>
        <xdr:cNvCxnSpPr/>
      </xdr:nvCxnSpPr>
      <xdr:spPr>
        <a:xfrm flipV="1">
          <a:off x="7861300" y="713142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49943</xdr:rowOff>
    </xdr:from>
    <xdr:to>
      <xdr:col>36</xdr:col>
      <xdr:colOff>165100</xdr:colOff>
      <xdr:row>41</xdr:row>
      <xdr:rowOff>151543</xdr:rowOff>
    </xdr:to>
    <xdr:sp macro="" textlink="">
      <xdr:nvSpPr>
        <xdr:cNvPr id="136" name="楕円 135"/>
        <xdr:cNvSpPr/>
      </xdr:nvSpPr>
      <xdr:spPr>
        <a:xfrm>
          <a:off x="6921500" y="70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100743</xdr:rowOff>
    </xdr:from>
    <xdr:to>
      <xdr:col>41</xdr:col>
      <xdr:colOff>50800</xdr:colOff>
      <xdr:row>41</xdr:row>
      <xdr:rowOff>102440</xdr:rowOff>
    </xdr:to>
    <xdr:cxnSp macro="">
      <xdr:nvCxnSpPr>
        <xdr:cNvPr id="137" name="直線コネクタ 136"/>
        <xdr:cNvCxnSpPr/>
      </xdr:nvCxnSpPr>
      <xdr:spPr>
        <a:xfrm>
          <a:off x="6972300" y="7130193"/>
          <a:ext cx="8890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158731</xdr:rowOff>
    </xdr:from>
    <xdr:ext cx="534377" cy="259045"/>
    <xdr:sp macro="" textlink="">
      <xdr:nvSpPr>
        <xdr:cNvPr id="141" name="n_4aveValue【道路】&#10;一人当たり延長"/>
        <xdr:cNvSpPr txBox="1"/>
      </xdr:nvSpPr>
      <xdr:spPr>
        <a:xfrm>
          <a:off x="6705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143202</xdr:rowOff>
    </xdr:from>
    <xdr:ext cx="534377" cy="259045"/>
    <xdr:sp macro="" textlink="">
      <xdr:nvSpPr>
        <xdr:cNvPr id="142" name="n_1mainValue【道路】&#10;一人当たり延長"/>
        <xdr:cNvSpPr txBox="1"/>
      </xdr:nvSpPr>
      <xdr:spPr>
        <a:xfrm>
          <a:off x="9359411" y="71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143897</xdr:rowOff>
    </xdr:from>
    <xdr:ext cx="534377" cy="259045"/>
    <xdr:sp macro="" textlink="">
      <xdr:nvSpPr>
        <xdr:cNvPr id="143" name="n_2mainValue【道路】&#10;一人当たり延長"/>
        <xdr:cNvSpPr txBox="1"/>
      </xdr:nvSpPr>
      <xdr:spPr>
        <a:xfrm>
          <a:off x="8483111" y="71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144367</xdr:rowOff>
    </xdr:from>
    <xdr:ext cx="534377" cy="259045"/>
    <xdr:sp macro="" textlink="">
      <xdr:nvSpPr>
        <xdr:cNvPr id="144" name="n_3mainValue【道路】&#10;一人当たり延長"/>
        <xdr:cNvSpPr txBox="1"/>
      </xdr:nvSpPr>
      <xdr:spPr>
        <a:xfrm>
          <a:off x="7594111" y="71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168070</xdr:rowOff>
    </xdr:from>
    <xdr:ext cx="534377" cy="259045"/>
    <xdr:sp macro="" textlink="">
      <xdr:nvSpPr>
        <xdr:cNvPr id="145" name="n_4mainValue【道路】&#10;一人当たり延長"/>
        <xdr:cNvSpPr txBox="1"/>
      </xdr:nvSpPr>
      <xdr:spPr>
        <a:xfrm>
          <a:off x="6705111" y="685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66692</xdr:rowOff>
    </xdr:from>
    <xdr:ext cx="405111" cy="259045"/>
    <xdr:sp macro="" textlink="">
      <xdr:nvSpPr>
        <xdr:cNvPr id="175" name="【橋りょう・トンネル】&#10;有形固定資産減価償却率平均値テキスト"/>
        <xdr:cNvSpPr txBox="1"/>
      </xdr:nvSpPr>
      <xdr:spPr>
        <a:xfrm>
          <a:off x="4673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86" name="楕円 185"/>
        <xdr:cNvSpPr/>
      </xdr:nvSpPr>
      <xdr:spPr>
        <a:xfrm>
          <a:off x="4584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59707</xdr:rowOff>
    </xdr:from>
    <xdr:ext cx="405111" cy="259045"/>
    <xdr:sp macro="" textlink="">
      <xdr:nvSpPr>
        <xdr:cNvPr id="187" name="【橋りょう・トンネル】&#10;有形固定資産減価償却率該当値テキスト"/>
        <xdr:cNvSpPr txBox="1"/>
      </xdr:nvSpPr>
      <xdr:spPr>
        <a:xfrm>
          <a:off x="46736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xdr:rowOff>
    </xdr:from>
    <xdr:to>
      <xdr:col>20</xdr:col>
      <xdr:colOff>38100</xdr:colOff>
      <xdr:row>58</xdr:row>
      <xdr:rowOff>113665</xdr:rowOff>
    </xdr:to>
    <xdr:sp macro="" textlink="">
      <xdr:nvSpPr>
        <xdr:cNvPr id="188" name="楕円 187"/>
        <xdr:cNvSpPr/>
      </xdr:nvSpPr>
      <xdr:spPr>
        <a:xfrm>
          <a:off x="3746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62865</xdr:rowOff>
    </xdr:from>
    <xdr:to>
      <xdr:col>24</xdr:col>
      <xdr:colOff>63500</xdr:colOff>
      <xdr:row>58</xdr:row>
      <xdr:rowOff>87630</xdr:rowOff>
    </xdr:to>
    <xdr:cxnSp macro="">
      <xdr:nvCxnSpPr>
        <xdr:cNvPr id="189" name="直線コネクタ 188"/>
        <xdr:cNvCxnSpPr/>
      </xdr:nvCxnSpPr>
      <xdr:spPr>
        <a:xfrm>
          <a:off x="3797300" y="100069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90" name="楕円 189"/>
        <xdr:cNvSpPr/>
      </xdr:nvSpPr>
      <xdr:spPr>
        <a:xfrm>
          <a:off x="285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62865</xdr:rowOff>
    </xdr:to>
    <xdr:cxnSp macro="">
      <xdr:nvCxnSpPr>
        <xdr:cNvPr id="191" name="直線コネクタ 190"/>
        <xdr:cNvCxnSpPr/>
      </xdr:nvCxnSpPr>
      <xdr:spPr>
        <a:xfrm>
          <a:off x="2908300" y="99783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126365</xdr:rowOff>
    </xdr:from>
    <xdr:to>
      <xdr:col>10</xdr:col>
      <xdr:colOff>165100</xdr:colOff>
      <xdr:row>58</xdr:row>
      <xdr:rowOff>56515</xdr:rowOff>
    </xdr:to>
    <xdr:sp macro="" textlink="">
      <xdr:nvSpPr>
        <xdr:cNvPr id="192" name="楕円 191"/>
        <xdr:cNvSpPr/>
      </xdr:nvSpPr>
      <xdr:spPr>
        <a:xfrm>
          <a:off x="1968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5715</xdr:rowOff>
    </xdr:from>
    <xdr:to>
      <xdr:col>15</xdr:col>
      <xdr:colOff>50800</xdr:colOff>
      <xdr:row>58</xdr:row>
      <xdr:rowOff>34290</xdr:rowOff>
    </xdr:to>
    <xdr:cxnSp macro="">
      <xdr:nvCxnSpPr>
        <xdr:cNvPr id="193" name="直線コネクタ 192"/>
        <xdr:cNvCxnSpPr/>
      </xdr:nvCxnSpPr>
      <xdr:spPr>
        <a:xfrm>
          <a:off x="2019300" y="9949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99695</xdr:rowOff>
    </xdr:from>
    <xdr:to>
      <xdr:col>6</xdr:col>
      <xdr:colOff>38100</xdr:colOff>
      <xdr:row>58</xdr:row>
      <xdr:rowOff>29845</xdr:rowOff>
    </xdr:to>
    <xdr:sp macro="" textlink="">
      <xdr:nvSpPr>
        <xdr:cNvPr id="194" name="楕円 193"/>
        <xdr:cNvSpPr/>
      </xdr:nvSpPr>
      <xdr:spPr>
        <a:xfrm>
          <a:off x="1079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150495</xdr:rowOff>
    </xdr:from>
    <xdr:to>
      <xdr:col>10</xdr:col>
      <xdr:colOff>114300</xdr:colOff>
      <xdr:row>58</xdr:row>
      <xdr:rowOff>5715</xdr:rowOff>
    </xdr:to>
    <xdr:cxnSp macro="">
      <xdr:nvCxnSpPr>
        <xdr:cNvPr id="195" name="直線コネクタ 194"/>
        <xdr:cNvCxnSpPr/>
      </xdr:nvCxnSpPr>
      <xdr:spPr>
        <a:xfrm>
          <a:off x="1130300" y="99231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161942</xdr:rowOff>
    </xdr:from>
    <xdr:ext cx="405111" cy="259045"/>
    <xdr:sp macro="" textlink="">
      <xdr:nvSpPr>
        <xdr:cNvPr id="196" name="n_1aveValue【橋りょう・トンネル】&#10;有形固定資産減価償却率"/>
        <xdr:cNvSpPr txBox="1"/>
      </xdr:nvSpPr>
      <xdr:spPr>
        <a:xfrm>
          <a:off x="35820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97" name="n_2aveValue【橋りょう・トンネル】&#10;有形固定資産減価償却率"/>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139082</xdr:rowOff>
    </xdr:from>
    <xdr:ext cx="405111" cy="259045"/>
    <xdr:sp macro="" textlink="">
      <xdr:nvSpPr>
        <xdr:cNvPr id="198" name="n_3aveValue【橋りょう・トンネル】&#10;有形固定資産減価償却率"/>
        <xdr:cNvSpPr txBox="1"/>
      </xdr:nvSpPr>
      <xdr:spPr>
        <a:xfrm>
          <a:off x="1816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199" name="n_4aveValue【橋りょう・トンネル】&#10;有形固定資産減価償却率"/>
        <xdr:cNvSpPr txBox="1"/>
      </xdr:nvSpPr>
      <xdr:spPr>
        <a:xfrm>
          <a:off x="927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130192</xdr:rowOff>
    </xdr:from>
    <xdr:ext cx="405111" cy="259045"/>
    <xdr:sp macro="" textlink="">
      <xdr:nvSpPr>
        <xdr:cNvPr id="200" name="n_1mainValue【橋りょう・トンネル】&#10;有形固定資産減価償却率"/>
        <xdr:cNvSpPr txBox="1"/>
      </xdr:nvSpPr>
      <xdr:spPr>
        <a:xfrm>
          <a:off x="35820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101617</xdr:rowOff>
    </xdr:from>
    <xdr:ext cx="405111" cy="259045"/>
    <xdr:sp macro="" textlink="">
      <xdr:nvSpPr>
        <xdr:cNvPr id="201" name="n_2mainValue【橋りょう・トンネル】&#10;有形固定資産減価償却率"/>
        <xdr:cNvSpPr txBox="1"/>
      </xdr:nvSpPr>
      <xdr:spPr>
        <a:xfrm>
          <a:off x="2705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73042</xdr:rowOff>
    </xdr:from>
    <xdr:ext cx="405111" cy="259045"/>
    <xdr:sp macro="" textlink="">
      <xdr:nvSpPr>
        <xdr:cNvPr id="202" name="n_3mainValue【橋りょう・トンネル】&#10;有形固定資産減価償却率"/>
        <xdr:cNvSpPr txBox="1"/>
      </xdr:nvSpPr>
      <xdr:spPr>
        <a:xfrm>
          <a:off x="1816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46372</xdr:rowOff>
    </xdr:from>
    <xdr:ext cx="405111" cy="259045"/>
    <xdr:sp macro="" textlink="">
      <xdr:nvSpPr>
        <xdr:cNvPr id="203" name="n_4mainValue【橋りょう・トンネル】&#10;有形固定資産減価償却率"/>
        <xdr:cNvSpPr txBox="1"/>
      </xdr:nvSpPr>
      <xdr:spPr>
        <a:xfrm>
          <a:off x="927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50840</xdr:rowOff>
    </xdr:from>
    <xdr:ext cx="599010" cy="259045"/>
    <xdr:sp macro="" textlink="">
      <xdr:nvSpPr>
        <xdr:cNvPr id="234" name="【橋りょう・トンネル】&#10;一人当たり有形固定資産（償却資産）額平均値テキスト"/>
        <xdr:cNvSpPr txBox="1"/>
      </xdr:nvSpPr>
      <xdr:spPr>
        <a:xfrm>
          <a:off x="10515600" y="108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158977</xdr:rowOff>
    </xdr:from>
    <xdr:to>
      <xdr:col>55</xdr:col>
      <xdr:colOff>50800</xdr:colOff>
      <xdr:row>63</xdr:row>
      <xdr:rowOff>89127</xdr:rowOff>
    </xdr:to>
    <xdr:sp macro="" textlink="">
      <xdr:nvSpPr>
        <xdr:cNvPr id="245" name="楕円 244"/>
        <xdr:cNvSpPr/>
      </xdr:nvSpPr>
      <xdr:spPr>
        <a:xfrm>
          <a:off x="10426700" y="107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10404</xdr:rowOff>
    </xdr:from>
    <xdr:ext cx="599010" cy="259045"/>
    <xdr:sp macro="" textlink="">
      <xdr:nvSpPr>
        <xdr:cNvPr id="246" name="【橋りょう・トンネル】&#10;一人当たり有形固定資産（償却資産）額該当値テキスト"/>
        <xdr:cNvSpPr txBox="1"/>
      </xdr:nvSpPr>
      <xdr:spPr>
        <a:xfrm>
          <a:off x="10515600" y="1064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163879</xdr:rowOff>
    </xdr:from>
    <xdr:to>
      <xdr:col>50</xdr:col>
      <xdr:colOff>165100</xdr:colOff>
      <xdr:row>63</xdr:row>
      <xdr:rowOff>94029</xdr:rowOff>
    </xdr:to>
    <xdr:sp macro="" textlink="">
      <xdr:nvSpPr>
        <xdr:cNvPr id="247" name="楕円 246"/>
        <xdr:cNvSpPr/>
      </xdr:nvSpPr>
      <xdr:spPr>
        <a:xfrm>
          <a:off x="9588500" y="107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38327</xdr:rowOff>
    </xdr:from>
    <xdr:to>
      <xdr:col>55</xdr:col>
      <xdr:colOff>0</xdr:colOff>
      <xdr:row>63</xdr:row>
      <xdr:rowOff>43229</xdr:rowOff>
    </xdr:to>
    <xdr:cxnSp macro="">
      <xdr:nvCxnSpPr>
        <xdr:cNvPr id="248" name="直線コネクタ 247"/>
        <xdr:cNvCxnSpPr/>
      </xdr:nvCxnSpPr>
      <xdr:spPr>
        <a:xfrm flipV="1">
          <a:off x="9639300" y="10839677"/>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169370</xdr:rowOff>
    </xdr:from>
    <xdr:to>
      <xdr:col>46</xdr:col>
      <xdr:colOff>38100</xdr:colOff>
      <xdr:row>63</xdr:row>
      <xdr:rowOff>99520</xdr:rowOff>
    </xdr:to>
    <xdr:sp macro="" textlink="">
      <xdr:nvSpPr>
        <xdr:cNvPr id="249" name="楕円 248"/>
        <xdr:cNvSpPr/>
      </xdr:nvSpPr>
      <xdr:spPr>
        <a:xfrm>
          <a:off x="8699500" y="1079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43229</xdr:rowOff>
    </xdr:from>
    <xdr:to>
      <xdr:col>50</xdr:col>
      <xdr:colOff>114300</xdr:colOff>
      <xdr:row>63</xdr:row>
      <xdr:rowOff>48720</xdr:rowOff>
    </xdr:to>
    <xdr:cxnSp macro="">
      <xdr:nvCxnSpPr>
        <xdr:cNvPr id="250" name="直線コネクタ 249"/>
        <xdr:cNvCxnSpPr/>
      </xdr:nvCxnSpPr>
      <xdr:spPr>
        <a:xfrm flipV="1">
          <a:off x="8750300" y="10844579"/>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766</xdr:rowOff>
    </xdr:from>
    <xdr:to>
      <xdr:col>41</xdr:col>
      <xdr:colOff>101600</xdr:colOff>
      <xdr:row>63</xdr:row>
      <xdr:rowOff>102366</xdr:rowOff>
    </xdr:to>
    <xdr:sp macro="" textlink="">
      <xdr:nvSpPr>
        <xdr:cNvPr id="251" name="楕円 250"/>
        <xdr:cNvSpPr/>
      </xdr:nvSpPr>
      <xdr:spPr>
        <a:xfrm>
          <a:off x="7810500" y="1080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48720</xdr:rowOff>
    </xdr:from>
    <xdr:to>
      <xdr:col>45</xdr:col>
      <xdr:colOff>177800</xdr:colOff>
      <xdr:row>63</xdr:row>
      <xdr:rowOff>51566</xdr:rowOff>
    </xdr:to>
    <xdr:cxnSp macro="">
      <xdr:nvCxnSpPr>
        <xdr:cNvPr id="252" name="直線コネクタ 251"/>
        <xdr:cNvCxnSpPr/>
      </xdr:nvCxnSpPr>
      <xdr:spPr>
        <a:xfrm flipV="1">
          <a:off x="7861300" y="10850070"/>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5239</xdr:rowOff>
    </xdr:from>
    <xdr:to>
      <xdr:col>36</xdr:col>
      <xdr:colOff>165100</xdr:colOff>
      <xdr:row>63</xdr:row>
      <xdr:rowOff>106839</xdr:rowOff>
    </xdr:to>
    <xdr:sp macro="" textlink="">
      <xdr:nvSpPr>
        <xdr:cNvPr id="253" name="楕円 252"/>
        <xdr:cNvSpPr/>
      </xdr:nvSpPr>
      <xdr:spPr>
        <a:xfrm>
          <a:off x="6921500" y="108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51566</xdr:rowOff>
    </xdr:from>
    <xdr:to>
      <xdr:col>41</xdr:col>
      <xdr:colOff>50800</xdr:colOff>
      <xdr:row>63</xdr:row>
      <xdr:rowOff>56039</xdr:rowOff>
    </xdr:to>
    <xdr:cxnSp macro="">
      <xdr:nvCxnSpPr>
        <xdr:cNvPr id="254" name="直線コネクタ 253"/>
        <xdr:cNvCxnSpPr/>
      </xdr:nvCxnSpPr>
      <xdr:spPr>
        <a:xfrm flipV="1">
          <a:off x="6972300" y="10852916"/>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35229</xdr:rowOff>
    </xdr:from>
    <xdr:ext cx="599010" cy="259045"/>
    <xdr:sp macro="" textlink="">
      <xdr:nvSpPr>
        <xdr:cNvPr id="255" name="n_1aveValue【橋りょう・トンネル】&#10;一人当たり有形固定資産（償却資産）額"/>
        <xdr:cNvSpPr txBox="1"/>
      </xdr:nvSpPr>
      <xdr:spPr>
        <a:xfrm>
          <a:off x="9327095" y="1100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39937</xdr:rowOff>
    </xdr:from>
    <xdr:ext cx="599010" cy="259045"/>
    <xdr:sp macro="" textlink="">
      <xdr:nvSpPr>
        <xdr:cNvPr id="256" name="n_2aveValue【橋りょう・トンネル】&#10;一人当たり有形固定資産（償却資産）額"/>
        <xdr:cNvSpPr txBox="1"/>
      </xdr:nvSpPr>
      <xdr:spPr>
        <a:xfrm>
          <a:off x="8450795" y="1101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35714</xdr:rowOff>
    </xdr:from>
    <xdr:ext cx="599010" cy="259045"/>
    <xdr:sp macro="" textlink="">
      <xdr:nvSpPr>
        <xdr:cNvPr id="257" name="n_3aveValue【橋りょう・トンネル】&#10;一人当たり有形固定資産（償却資産）額"/>
        <xdr:cNvSpPr txBox="1"/>
      </xdr:nvSpPr>
      <xdr:spPr>
        <a:xfrm>
          <a:off x="7561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46397</xdr:rowOff>
    </xdr:from>
    <xdr:ext cx="599010" cy="259045"/>
    <xdr:sp macro="" textlink="">
      <xdr:nvSpPr>
        <xdr:cNvPr id="258" name="n_4aveValue【橋りょう・トンネル】&#10;一人当たり有形固定資産（償却資産）額"/>
        <xdr:cNvSpPr txBox="1"/>
      </xdr:nvSpPr>
      <xdr:spPr>
        <a:xfrm>
          <a:off x="6672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110556</xdr:rowOff>
    </xdr:from>
    <xdr:ext cx="599010" cy="259045"/>
    <xdr:sp macro="" textlink="">
      <xdr:nvSpPr>
        <xdr:cNvPr id="259" name="n_1mainValue【橋りょう・トンネル】&#10;一人当たり有形固定資産（償却資産）額"/>
        <xdr:cNvSpPr txBox="1"/>
      </xdr:nvSpPr>
      <xdr:spPr>
        <a:xfrm>
          <a:off x="9327095" y="1056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116047</xdr:rowOff>
    </xdr:from>
    <xdr:ext cx="599010" cy="259045"/>
    <xdr:sp macro="" textlink="">
      <xdr:nvSpPr>
        <xdr:cNvPr id="260" name="n_2mainValue【橋りょう・トンネル】&#10;一人当たり有形固定資産（償却資産）額"/>
        <xdr:cNvSpPr txBox="1"/>
      </xdr:nvSpPr>
      <xdr:spPr>
        <a:xfrm>
          <a:off x="8450795" y="1057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118893</xdr:rowOff>
    </xdr:from>
    <xdr:ext cx="599010" cy="259045"/>
    <xdr:sp macro="" textlink="">
      <xdr:nvSpPr>
        <xdr:cNvPr id="261" name="n_3mainValue【橋りょう・トンネル】&#10;一人当たり有形固定資産（償却資産）額"/>
        <xdr:cNvSpPr txBox="1"/>
      </xdr:nvSpPr>
      <xdr:spPr>
        <a:xfrm>
          <a:off x="7561795" y="1057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123366</xdr:rowOff>
    </xdr:from>
    <xdr:ext cx="599010" cy="259045"/>
    <xdr:sp macro="" textlink="">
      <xdr:nvSpPr>
        <xdr:cNvPr id="262" name="n_4mainValue【橋りょう・トンネル】&#10;一人当たり有形固定資産（償却資産）額"/>
        <xdr:cNvSpPr txBox="1"/>
      </xdr:nvSpPr>
      <xdr:spPr>
        <a:xfrm>
          <a:off x="6672795" y="1058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公営住宅】&#10;有形固定資産減価償却率平均値テキスト"/>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144055</xdr:rowOff>
    </xdr:from>
    <xdr:to>
      <xdr:col>24</xdr:col>
      <xdr:colOff>114300</xdr:colOff>
      <xdr:row>78</xdr:row>
      <xdr:rowOff>74205</xdr:rowOff>
    </xdr:to>
    <xdr:sp macro="" textlink="">
      <xdr:nvSpPr>
        <xdr:cNvPr id="304" name="楕円 303"/>
        <xdr:cNvSpPr/>
      </xdr:nvSpPr>
      <xdr:spPr>
        <a:xfrm>
          <a:off x="4584700" y="133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97082</xdr:rowOff>
    </xdr:from>
    <xdr:ext cx="340478" cy="259045"/>
    <xdr:sp macro="" textlink="">
      <xdr:nvSpPr>
        <xdr:cNvPr id="305" name="【公営住宅】&#10;有形固定資産減価償却率該当値テキスト"/>
        <xdr:cNvSpPr txBox="1"/>
      </xdr:nvSpPr>
      <xdr:spPr>
        <a:xfrm>
          <a:off x="4673600" y="13298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129358</xdr:rowOff>
    </xdr:from>
    <xdr:to>
      <xdr:col>20</xdr:col>
      <xdr:colOff>38100</xdr:colOff>
      <xdr:row>84</xdr:row>
      <xdr:rowOff>59508</xdr:rowOff>
    </xdr:to>
    <xdr:sp macro="" textlink="">
      <xdr:nvSpPr>
        <xdr:cNvPr id="306" name="楕円 305"/>
        <xdr:cNvSpPr/>
      </xdr:nvSpPr>
      <xdr:spPr>
        <a:xfrm>
          <a:off x="3746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23405</xdr:rowOff>
    </xdr:from>
    <xdr:to>
      <xdr:col>24</xdr:col>
      <xdr:colOff>63500</xdr:colOff>
      <xdr:row>84</xdr:row>
      <xdr:rowOff>8708</xdr:rowOff>
    </xdr:to>
    <xdr:cxnSp macro="">
      <xdr:nvCxnSpPr>
        <xdr:cNvPr id="307" name="直線コネクタ 306"/>
        <xdr:cNvCxnSpPr/>
      </xdr:nvCxnSpPr>
      <xdr:spPr>
        <a:xfrm flipV="1">
          <a:off x="3797300" y="13396505"/>
          <a:ext cx="838200" cy="10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108131</xdr:rowOff>
    </xdr:from>
    <xdr:to>
      <xdr:col>15</xdr:col>
      <xdr:colOff>101600</xdr:colOff>
      <xdr:row>84</xdr:row>
      <xdr:rowOff>38281</xdr:rowOff>
    </xdr:to>
    <xdr:sp macro="" textlink="">
      <xdr:nvSpPr>
        <xdr:cNvPr id="308" name="楕円 307"/>
        <xdr:cNvSpPr/>
      </xdr:nvSpPr>
      <xdr:spPr>
        <a:xfrm>
          <a:off x="2857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158931</xdr:rowOff>
    </xdr:from>
    <xdr:to>
      <xdr:col>19</xdr:col>
      <xdr:colOff>177800</xdr:colOff>
      <xdr:row>84</xdr:row>
      <xdr:rowOff>8708</xdr:rowOff>
    </xdr:to>
    <xdr:cxnSp macro="">
      <xdr:nvCxnSpPr>
        <xdr:cNvPr id="309" name="直線コネクタ 308"/>
        <xdr:cNvCxnSpPr/>
      </xdr:nvCxnSpPr>
      <xdr:spPr>
        <a:xfrm>
          <a:off x="2908300" y="143892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82006</xdr:rowOff>
    </xdr:from>
    <xdr:to>
      <xdr:col>10</xdr:col>
      <xdr:colOff>165100</xdr:colOff>
      <xdr:row>84</xdr:row>
      <xdr:rowOff>12156</xdr:rowOff>
    </xdr:to>
    <xdr:sp macro="" textlink="">
      <xdr:nvSpPr>
        <xdr:cNvPr id="310" name="楕円 309"/>
        <xdr:cNvSpPr/>
      </xdr:nvSpPr>
      <xdr:spPr>
        <a:xfrm>
          <a:off x="1968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132806</xdr:rowOff>
    </xdr:from>
    <xdr:to>
      <xdr:col>15</xdr:col>
      <xdr:colOff>50800</xdr:colOff>
      <xdr:row>83</xdr:row>
      <xdr:rowOff>158931</xdr:rowOff>
    </xdr:to>
    <xdr:cxnSp macro="">
      <xdr:nvCxnSpPr>
        <xdr:cNvPr id="311" name="直線コネクタ 310"/>
        <xdr:cNvCxnSpPr/>
      </xdr:nvCxnSpPr>
      <xdr:spPr>
        <a:xfrm>
          <a:off x="2019300" y="143631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52614</xdr:rowOff>
    </xdr:from>
    <xdr:to>
      <xdr:col>6</xdr:col>
      <xdr:colOff>38100</xdr:colOff>
      <xdr:row>83</xdr:row>
      <xdr:rowOff>154214</xdr:rowOff>
    </xdr:to>
    <xdr:sp macro="" textlink="">
      <xdr:nvSpPr>
        <xdr:cNvPr id="312" name="楕円 311"/>
        <xdr:cNvSpPr/>
      </xdr:nvSpPr>
      <xdr:spPr>
        <a:xfrm>
          <a:off x="1079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103414</xdr:rowOff>
    </xdr:from>
    <xdr:to>
      <xdr:col>10</xdr:col>
      <xdr:colOff>114300</xdr:colOff>
      <xdr:row>83</xdr:row>
      <xdr:rowOff>132806</xdr:rowOff>
    </xdr:to>
    <xdr:cxnSp macro="">
      <xdr:nvCxnSpPr>
        <xdr:cNvPr id="313" name="直線コネクタ 312"/>
        <xdr:cNvCxnSpPr/>
      </xdr:nvCxnSpPr>
      <xdr:spPr>
        <a:xfrm>
          <a:off x="1130300" y="143337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23784</xdr:rowOff>
    </xdr:from>
    <xdr:ext cx="405111" cy="259045"/>
    <xdr:sp macro="" textlink="">
      <xdr:nvSpPr>
        <xdr:cNvPr id="314" name="n_1aveValue【公営住宅】&#10;有形固定資産減価償却率"/>
        <xdr:cNvSpPr txBox="1"/>
      </xdr:nvSpPr>
      <xdr:spPr>
        <a:xfrm>
          <a:off x="35820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15" name="n_2aveValue【公営住宅】&#10;有形固定資産減価償却率"/>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316" name="n_3aveValue【公営住宅】&#10;有形固定資産減価償却率"/>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19611</xdr:rowOff>
    </xdr:from>
    <xdr:ext cx="405111" cy="259045"/>
    <xdr:sp macro="" textlink="">
      <xdr:nvSpPr>
        <xdr:cNvPr id="317" name="n_4aveValue【公営住宅】&#10;有形固定資産減価償却率"/>
        <xdr:cNvSpPr txBox="1"/>
      </xdr:nvSpPr>
      <xdr:spPr>
        <a:xfrm>
          <a:off x="927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50635</xdr:rowOff>
    </xdr:from>
    <xdr:ext cx="405111" cy="259045"/>
    <xdr:sp macro="" textlink="">
      <xdr:nvSpPr>
        <xdr:cNvPr id="318" name="n_1mainValue【公営住宅】&#10;有形固定資産減価償却率"/>
        <xdr:cNvSpPr txBox="1"/>
      </xdr:nvSpPr>
      <xdr:spPr>
        <a:xfrm>
          <a:off x="3582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54808</xdr:rowOff>
    </xdr:from>
    <xdr:ext cx="405111" cy="259045"/>
    <xdr:sp macro="" textlink="">
      <xdr:nvSpPr>
        <xdr:cNvPr id="319" name="n_2mainValue【公営住宅】&#10;有形固定資産減価償却率"/>
        <xdr:cNvSpPr txBox="1"/>
      </xdr:nvSpPr>
      <xdr:spPr>
        <a:xfrm>
          <a:off x="2705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28683</xdr:rowOff>
    </xdr:from>
    <xdr:ext cx="405111" cy="259045"/>
    <xdr:sp macro="" textlink="">
      <xdr:nvSpPr>
        <xdr:cNvPr id="320" name="n_3mainValue【公営住宅】&#10;有形固定資産減価償却率"/>
        <xdr:cNvSpPr txBox="1"/>
      </xdr:nvSpPr>
      <xdr:spPr>
        <a:xfrm>
          <a:off x="1816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21" name="n_4mainValue【公営住宅】&#10;有形固定資産減価償却率"/>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88028</xdr:rowOff>
    </xdr:from>
    <xdr:ext cx="469744" cy="259045"/>
    <xdr:sp macro="" textlink="">
      <xdr:nvSpPr>
        <xdr:cNvPr id="350" name="【公営住宅】&#10;一人当たり面積平均値テキスト"/>
        <xdr:cNvSpPr txBox="1"/>
      </xdr:nvSpPr>
      <xdr:spPr>
        <a:xfrm>
          <a:off x="10515600" y="1431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92456</xdr:rowOff>
    </xdr:from>
    <xdr:to>
      <xdr:col>55</xdr:col>
      <xdr:colOff>50800</xdr:colOff>
      <xdr:row>81</xdr:row>
      <xdr:rowOff>22606</xdr:rowOff>
    </xdr:to>
    <xdr:sp macro="" textlink="">
      <xdr:nvSpPr>
        <xdr:cNvPr id="361" name="楕円 360"/>
        <xdr:cNvSpPr/>
      </xdr:nvSpPr>
      <xdr:spPr>
        <a:xfrm>
          <a:off x="104267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115333</xdr:rowOff>
    </xdr:from>
    <xdr:ext cx="469744" cy="259045"/>
    <xdr:sp macro="" textlink="">
      <xdr:nvSpPr>
        <xdr:cNvPr id="362" name="【公営住宅】&#10;一人当たり面積該当値テキスト"/>
        <xdr:cNvSpPr txBox="1"/>
      </xdr:nvSpPr>
      <xdr:spPr>
        <a:xfrm>
          <a:off x="10515600" y="136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109601</xdr:rowOff>
    </xdr:from>
    <xdr:to>
      <xdr:col>50</xdr:col>
      <xdr:colOff>165100</xdr:colOff>
      <xdr:row>81</xdr:row>
      <xdr:rowOff>39751</xdr:rowOff>
    </xdr:to>
    <xdr:sp macro="" textlink="">
      <xdr:nvSpPr>
        <xdr:cNvPr id="363" name="楕円 362"/>
        <xdr:cNvSpPr/>
      </xdr:nvSpPr>
      <xdr:spPr>
        <a:xfrm>
          <a:off x="9588500" y="1382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143256</xdr:rowOff>
    </xdr:from>
    <xdr:to>
      <xdr:col>55</xdr:col>
      <xdr:colOff>0</xdr:colOff>
      <xdr:row>80</xdr:row>
      <xdr:rowOff>160401</xdr:rowOff>
    </xdr:to>
    <xdr:cxnSp macro="">
      <xdr:nvCxnSpPr>
        <xdr:cNvPr id="364" name="直線コネクタ 363"/>
        <xdr:cNvCxnSpPr/>
      </xdr:nvCxnSpPr>
      <xdr:spPr>
        <a:xfrm flipV="1">
          <a:off x="9639300" y="1385925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127888</xdr:rowOff>
    </xdr:from>
    <xdr:to>
      <xdr:col>46</xdr:col>
      <xdr:colOff>38100</xdr:colOff>
      <xdr:row>81</xdr:row>
      <xdr:rowOff>58038</xdr:rowOff>
    </xdr:to>
    <xdr:sp macro="" textlink="">
      <xdr:nvSpPr>
        <xdr:cNvPr id="365" name="楕円 364"/>
        <xdr:cNvSpPr/>
      </xdr:nvSpPr>
      <xdr:spPr>
        <a:xfrm>
          <a:off x="8699500" y="1384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160401</xdr:rowOff>
    </xdr:from>
    <xdr:to>
      <xdr:col>50</xdr:col>
      <xdr:colOff>114300</xdr:colOff>
      <xdr:row>81</xdr:row>
      <xdr:rowOff>7238</xdr:rowOff>
    </xdr:to>
    <xdr:cxnSp macro="">
      <xdr:nvCxnSpPr>
        <xdr:cNvPr id="366" name="直線コネクタ 365"/>
        <xdr:cNvCxnSpPr/>
      </xdr:nvCxnSpPr>
      <xdr:spPr>
        <a:xfrm flipV="1">
          <a:off x="8750300" y="1387640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135889</xdr:rowOff>
    </xdr:from>
    <xdr:to>
      <xdr:col>41</xdr:col>
      <xdr:colOff>101600</xdr:colOff>
      <xdr:row>81</xdr:row>
      <xdr:rowOff>66039</xdr:rowOff>
    </xdr:to>
    <xdr:sp macro="" textlink="">
      <xdr:nvSpPr>
        <xdr:cNvPr id="367" name="楕円 366"/>
        <xdr:cNvSpPr/>
      </xdr:nvSpPr>
      <xdr:spPr>
        <a:xfrm>
          <a:off x="7810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7238</xdr:rowOff>
    </xdr:from>
    <xdr:to>
      <xdr:col>45</xdr:col>
      <xdr:colOff>177800</xdr:colOff>
      <xdr:row>81</xdr:row>
      <xdr:rowOff>15239</xdr:rowOff>
    </xdr:to>
    <xdr:cxnSp macro="">
      <xdr:nvCxnSpPr>
        <xdr:cNvPr id="368" name="直線コネクタ 367"/>
        <xdr:cNvCxnSpPr/>
      </xdr:nvCxnSpPr>
      <xdr:spPr>
        <a:xfrm flipV="1">
          <a:off x="7861300" y="1389468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150368</xdr:rowOff>
    </xdr:from>
    <xdr:to>
      <xdr:col>36</xdr:col>
      <xdr:colOff>165100</xdr:colOff>
      <xdr:row>81</xdr:row>
      <xdr:rowOff>80518</xdr:rowOff>
    </xdr:to>
    <xdr:sp macro="" textlink="">
      <xdr:nvSpPr>
        <xdr:cNvPr id="369" name="楕円 368"/>
        <xdr:cNvSpPr/>
      </xdr:nvSpPr>
      <xdr:spPr>
        <a:xfrm>
          <a:off x="6921500" y="1386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15239</xdr:rowOff>
    </xdr:from>
    <xdr:to>
      <xdr:col>41</xdr:col>
      <xdr:colOff>50800</xdr:colOff>
      <xdr:row>81</xdr:row>
      <xdr:rowOff>29718</xdr:rowOff>
    </xdr:to>
    <xdr:cxnSp macro="">
      <xdr:nvCxnSpPr>
        <xdr:cNvPr id="370" name="直線コネクタ 369"/>
        <xdr:cNvCxnSpPr/>
      </xdr:nvCxnSpPr>
      <xdr:spPr>
        <a:xfrm flipV="1">
          <a:off x="6972300" y="13902689"/>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62120</xdr:rowOff>
    </xdr:from>
    <xdr:ext cx="469744" cy="259045"/>
    <xdr:sp macro="" textlink="">
      <xdr:nvSpPr>
        <xdr:cNvPr id="371" name="n_1aveValue【公営住宅】&#10;一人当たり面積"/>
        <xdr:cNvSpPr txBox="1"/>
      </xdr:nvSpPr>
      <xdr:spPr>
        <a:xfrm>
          <a:off x="939172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5732</xdr:rowOff>
    </xdr:from>
    <xdr:ext cx="469744" cy="259045"/>
    <xdr:sp macro="" textlink="">
      <xdr:nvSpPr>
        <xdr:cNvPr id="372" name="n_2aveValue【公営住宅】&#10;一人当たり面積"/>
        <xdr:cNvSpPr txBox="1"/>
      </xdr:nvSpPr>
      <xdr:spPr>
        <a:xfrm>
          <a:off x="8515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28212</xdr:rowOff>
    </xdr:from>
    <xdr:ext cx="469744" cy="259045"/>
    <xdr:sp macro="" textlink="">
      <xdr:nvSpPr>
        <xdr:cNvPr id="373" name="n_3aveValue【公営住宅】&#10;一人当たり面積"/>
        <xdr:cNvSpPr txBox="1"/>
      </xdr:nvSpPr>
      <xdr:spPr>
        <a:xfrm>
          <a:off x="7626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159656</xdr:rowOff>
    </xdr:from>
    <xdr:ext cx="469744" cy="259045"/>
    <xdr:sp macro="" textlink="">
      <xdr:nvSpPr>
        <xdr:cNvPr id="374" name="n_4aveValue【公営住宅】&#10;一人当たり面積"/>
        <xdr:cNvSpPr txBox="1"/>
      </xdr:nvSpPr>
      <xdr:spPr>
        <a:xfrm>
          <a:off x="6737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56278</xdr:rowOff>
    </xdr:from>
    <xdr:ext cx="469744" cy="259045"/>
    <xdr:sp macro="" textlink="">
      <xdr:nvSpPr>
        <xdr:cNvPr id="375" name="n_1mainValue【公営住宅】&#10;一人当たり面積"/>
        <xdr:cNvSpPr txBox="1"/>
      </xdr:nvSpPr>
      <xdr:spPr>
        <a:xfrm>
          <a:off x="9391727" y="1360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74565</xdr:rowOff>
    </xdr:from>
    <xdr:ext cx="469744" cy="259045"/>
    <xdr:sp macro="" textlink="">
      <xdr:nvSpPr>
        <xdr:cNvPr id="376" name="n_2mainValue【公営住宅】&#10;一人当たり面積"/>
        <xdr:cNvSpPr txBox="1"/>
      </xdr:nvSpPr>
      <xdr:spPr>
        <a:xfrm>
          <a:off x="8515427" y="1361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82566</xdr:rowOff>
    </xdr:from>
    <xdr:ext cx="469744" cy="259045"/>
    <xdr:sp macro="" textlink="">
      <xdr:nvSpPr>
        <xdr:cNvPr id="377" name="n_3mainValue【公営住宅】&#10;一人当たり面積"/>
        <xdr:cNvSpPr txBox="1"/>
      </xdr:nvSpPr>
      <xdr:spPr>
        <a:xfrm>
          <a:off x="76264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97045</xdr:rowOff>
    </xdr:from>
    <xdr:ext cx="469744" cy="259045"/>
    <xdr:sp macro="" textlink="">
      <xdr:nvSpPr>
        <xdr:cNvPr id="378" name="n_4mainValue【公営住宅】&#10;一人当たり面積"/>
        <xdr:cNvSpPr txBox="1"/>
      </xdr:nvSpPr>
      <xdr:spPr>
        <a:xfrm>
          <a:off x="6737427" y="136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9" name="テキスト ボックス 38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1" name="テキスト ボックス 40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152400</xdr:rowOff>
    </xdr:from>
    <xdr:to>
      <xdr:col>24</xdr:col>
      <xdr:colOff>62865</xdr:colOff>
      <xdr:row>109</xdr:row>
      <xdr:rowOff>57150</xdr:rowOff>
    </xdr:to>
    <xdr:cxnSp macro="">
      <xdr:nvCxnSpPr>
        <xdr:cNvPr id="403" name="直線コネクタ 402"/>
        <xdr:cNvCxnSpPr/>
      </xdr:nvCxnSpPr>
      <xdr:spPr>
        <a:xfrm flipV="1">
          <a:off x="4634865" y="174688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60977</xdr:rowOff>
    </xdr:from>
    <xdr:ext cx="405111" cy="259045"/>
    <xdr:sp macro="" textlink="">
      <xdr:nvSpPr>
        <xdr:cNvPr id="404" name="【港湾・漁港】&#10;有形固定資産減価償却率最小値テキスト"/>
        <xdr:cNvSpPr txBox="1"/>
      </xdr:nvSpPr>
      <xdr:spPr>
        <a:xfrm>
          <a:off x="4673600"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57150</xdr:rowOff>
    </xdr:from>
    <xdr:to>
      <xdr:col>24</xdr:col>
      <xdr:colOff>152400</xdr:colOff>
      <xdr:row>109</xdr:row>
      <xdr:rowOff>57150</xdr:rowOff>
    </xdr:to>
    <xdr:cxnSp macro="">
      <xdr:nvCxnSpPr>
        <xdr:cNvPr id="405" name="直線コネクタ 404"/>
        <xdr:cNvCxnSpPr/>
      </xdr:nvCxnSpPr>
      <xdr:spPr>
        <a:xfrm>
          <a:off x="4546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99077</xdr:rowOff>
    </xdr:from>
    <xdr:ext cx="405111" cy="259045"/>
    <xdr:sp macro="" textlink="">
      <xdr:nvSpPr>
        <xdr:cNvPr id="406" name="【港湾・漁港】&#10;有形固定資産減価償却率最大値テキスト"/>
        <xdr:cNvSpPr txBox="1"/>
      </xdr:nvSpPr>
      <xdr:spPr>
        <a:xfrm>
          <a:off x="4673600" y="1724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152400</xdr:rowOff>
    </xdr:from>
    <xdr:to>
      <xdr:col>24</xdr:col>
      <xdr:colOff>152400</xdr:colOff>
      <xdr:row>101</xdr:row>
      <xdr:rowOff>152400</xdr:rowOff>
    </xdr:to>
    <xdr:cxnSp macro="">
      <xdr:nvCxnSpPr>
        <xdr:cNvPr id="407" name="直線コネクタ 406"/>
        <xdr:cNvCxnSpPr/>
      </xdr:nvCxnSpPr>
      <xdr:spPr>
        <a:xfrm>
          <a:off x="4546600" y="1746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408" name="【港湾・漁港】&#10;有形固定資産減価償却率平均値テキスト"/>
        <xdr:cNvSpPr txBox="1"/>
      </xdr:nvSpPr>
      <xdr:spPr>
        <a:xfrm>
          <a:off x="4673600" y="1853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44450</xdr:rowOff>
    </xdr:from>
    <xdr:to>
      <xdr:col>24</xdr:col>
      <xdr:colOff>114300</xdr:colOff>
      <xdr:row>108</xdr:row>
      <xdr:rowOff>146050</xdr:rowOff>
    </xdr:to>
    <xdr:sp macro="" textlink="">
      <xdr:nvSpPr>
        <xdr:cNvPr id="409" name="フローチャート: 判断 408"/>
        <xdr:cNvSpPr/>
      </xdr:nvSpPr>
      <xdr:spPr>
        <a:xfrm>
          <a:off x="4584700" y="185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410" name="フローチャート: 判断 409"/>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128270</xdr:rowOff>
    </xdr:from>
    <xdr:to>
      <xdr:col>15</xdr:col>
      <xdr:colOff>101600</xdr:colOff>
      <xdr:row>107</xdr:row>
      <xdr:rowOff>58420</xdr:rowOff>
    </xdr:to>
    <xdr:sp macro="" textlink="">
      <xdr:nvSpPr>
        <xdr:cNvPr id="411" name="フローチャート: 判断 410"/>
        <xdr:cNvSpPr/>
      </xdr:nvSpPr>
      <xdr:spPr>
        <a:xfrm>
          <a:off x="2857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147320</xdr:rowOff>
    </xdr:from>
    <xdr:to>
      <xdr:col>10</xdr:col>
      <xdr:colOff>165100</xdr:colOff>
      <xdr:row>108</xdr:row>
      <xdr:rowOff>77470</xdr:rowOff>
    </xdr:to>
    <xdr:sp macro="" textlink="">
      <xdr:nvSpPr>
        <xdr:cNvPr id="412" name="フローチャート: 判断 411"/>
        <xdr:cNvSpPr/>
      </xdr:nvSpPr>
      <xdr:spPr>
        <a:xfrm>
          <a:off x="1968500" y="1849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90170</xdr:rowOff>
    </xdr:from>
    <xdr:to>
      <xdr:col>6</xdr:col>
      <xdr:colOff>38100</xdr:colOff>
      <xdr:row>108</xdr:row>
      <xdr:rowOff>20320</xdr:rowOff>
    </xdr:to>
    <xdr:sp macro="" textlink="">
      <xdr:nvSpPr>
        <xdr:cNvPr id="413" name="フローチャート: 判断 412"/>
        <xdr:cNvSpPr/>
      </xdr:nvSpPr>
      <xdr:spPr>
        <a:xfrm>
          <a:off x="1079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101600</xdr:rowOff>
    </xdr:from>
    <xdr:to>
      <xdr:col>24</xdr:col>
      <xdr:colOff>114300</xdr:colOff>
      <xdr:row>102</xdr:row>
      <xdr:rowOff>31750</xdr:rowOff>
    </xdr:to>
    <xdr:sp macro="" textlink="">
      <xdr:nvSpPr>
        <xdr:cNvPr id="419" name="楕円 418"/>
        <xdr:cNvSpPr/>
      </xdr:nvSpPr>
      <xdr:spPr>
        <a:xfrm>
          <a:off x="45847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54627</xdr:rowOff>
    </xdr:from>
    <xdr:ext cx="405111" cy="259045"/>
    <xdr:sp macro="" textlink="">
      <xdr:nvSpPr>
        <xdr:cNvPr id="420" name="【港湾・漁港】&#10;有形固定資産減価償却率該当値テキスト"/>
        <xdr:cNvSpPr txBox="1"/>
      </xdr:nvSpPr>
      <xdr:spPr>
        <a:xfrm>
          <a:off x="4673600" y="1737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101600</xdr:rowOff>
    </xdr:from>
    <xdr:to>
      <xdr:col>20</xdr:col>
      <xdr:colOff>38100</xdr:colOff>
      <xdr:row>102</xdr:row>
      <xdr:rowOff>31750</xdr:rowOff>
    </xdr:to>
    <xdr:sp macro="" textlink="">
      <xdr:nvSpPr>
        <xdr:cNvPr id="421" name="楕円 420"/>
        <xdr:cNvSpPr/>
      </xdr:nvSpPr>
      <xdr:spPr>
        <a:xfrm>
          <a:off x="3746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152400</xdr:rowOff>
    </xdr:from>
    <xdr:to>
      <xdr:col>24</xdr:col>
      <xdr:colOff>63500</xdr:colOff>
      <xdr:row>101</xdr:row>
      <xdr:rowOff>152400</xdr:rowOff>
    </xdr:to>
    <xdr:cxnSp macro="">
      <xdr:nvCxnSpPr>
        <xdr:cNvPr id="422" name="直線コネクタ 421"/>
        <xdr:cNvCxnSpPr/>
      </xdr:nvCxnSpPr>
      <xdr:spPr>
        <a:xfrm>
          <a:off x="3797300" y="17468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29211</xdr:rowOff>
    </xdr:from>
    <xdr:to>
      <xdr:col>15</xdr:col>
      <xdr:colOff>101600</xdr:colOff>
      <xdr:row>101</xdr:row>
      <xdr:rowOff>130811</xdr:rowOff>
    </xdr:to>
    <xdr:sp macro="" textlink="">
      <xdr:nvSpPr>
        <xdr:cNvPr id="423" name="楕円 422"/>
        <xdr:cNvSpPr/>
      </xdr:nvSpPr>
      <xdr:spPr>
        <a:xfrm>
          <a:off x="2857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80011</xdr:rowOff>
    </xdr:from>
    <xdr:to>
      <xdr:col>19</xdr:col>
      <xdr:colOff>177800</xdr:colOff>
      <xdr:row>101</xdr:row>
      <xdr:rowOff>152400</xdr:rowOff>
    </xdr:to>
    <xdr:cxnSp macro="">
      <xdr:nvCxnSpPr>
        <xdr:cNvPr id="424" name="直線コネクタ 423"/>
        <xdr:cNvCxnSpPr/>
      </xdr:nvCxnSpPr>
      <xdr:spPr>
        <a:xfrm>
          <a:off x="2908300" y="173964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124461</xdr:rowOff>
    </xdr:from>
    <xdr:to>
      <xdr:col>10</xdr:col>
      <xdr:colOff>165100</xdr:colOff>
      <xdr:row>101</xdr:row>
      <xdr:rowOff>54611</xdr:rowOff>
    </xdr:to>
    <xdr:sp macro="" textlink="">
      <xdr:nvSpPr>
        <xdr:cNvPr id="425" name="楕円 424"/>
        <xdr:cNvSpPr/>
      </xdr:nvSpPr>
      <xdr:spPr>
        <a:xfrm>
          <a:off x="1968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3811</xdr:rowOff>
    </xdr:from>
    <xdr:to>
      <xdr:col>15</xdr:col>
      <xdr:colOff>50800</xdr:colOff>
      <xdr:row>101</xdr:row>
      <xdr:rowOff>80011</xdr:rowOff>
    </xdr:to>
    <xdr:cxnSp macro="">
      <xdr:nvCxnSpPr>
        <xdr:cNvPr id="426" name="直線コネクタ 425"/>
        <xdr:cNvCxnSpPr/>
      </xdr:nvCxnSpPr>
      <xdr:spPr>
        <a:xfrm>
          <a:off x="2019300" y="173202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52070</xdr:rowOff>
    </xdr:from>
    <xdr:to>
      <xdr:col>6</xdr:col>
      <xdr:colOff>38100</xdr:colOff>
      <xdr:row>100</xdr:row>
      <xdr:rowOff>153670</xdr:rowOff>
    </xdr:to>
    <xdr:sp macro="" textlink="">
      <xdr:nvSpPr>
        <xdr:cNvPr id="427" name="楕円 426"/>
        <xdr:cNvSpPr/>
      </xdr:nvSpPr>
      <xdr:spPr>
        <a:xfrm>
          <a:off x="1079500" y="1719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102870</xdr:rowOff>
    </xdr:from>
    <xdr:to>
      <xdr:col>10</xdr:col>
      <xdr:colOff>114300</xdr:colOff>
      <xdr:row>101</xdr:row>
      <xdr:rowOff>3811</xdr:rowOff>
    </xdr:to>
    <xdr:cxnSp macro="">
      <xdr:nvCxnSpPr>
        <xdr:cNvPr id="428" name="直線コネクタ 427"/>
        <xdr:cNvCxnSpPr/>
      </xdr:nvCxnSpPr>
      <xdr:spPr>
        <a:xfrm>
          <a:off x="1130300" y="172478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137177</xdr:rowOff>
    </xdr:from>
    <xdr:ext cx="405111" cy="259045"/>
    <xdr:sp macro="" textlink="">
      <xdr:nvSpPr>
        <xdr:cNvPr id="429" name="n_1aveValue【港湾・漁港】&#10;有形固定資産減価償却率"/>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49547</xdr:rowOff>
    </xdr:from>
    <xdr:ext cx="405111" cy="259045"/>
    <xdr:sp macro="" textlink="">
      <xdr:nvSpPr>
        <xdr:cNvPr id="430" name="n_2aveValue【港湾・漁港】&#10;有形固定資産減価償却率"/>
        <xdr:cNvSpPr txBox="1"/>
      </xdr:nvSpPr>
      <xdr:spPr>
        <a:xfrm>
          <a:off x="2705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68597</xdr:rowOff>
    </xdr:from>
    <xdr:ext cx="405111" cy="259045"/>
    <xdr:sp macro="" textlink="">
      <xdr:nvSpPr>
        <xdr:cNvPr id="431" name="n_3aveValue【港湾・漁港】&#10;有形固定資産減価償却率"/>
        <xdr:cNvSpPr txBox="1"/>
      </xdr:nvSpPr>
      <xdr:spPr>
        <a:xfrm>
          <a:off x="1816744"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11447</xdr:rowOff>
    </xdr:from>
    <xdr:ext cx="405111" cy="259045"/>
    <xdr:sp macro="" textlink="">
      <xdr:nvSpPr>
        <xdr:cNvPr id="432" name="n_4aveValue【港湾・漁港】&#10;有形固定資産減価償却率"/>
        <xdr:cNvSpPr txBox="1"/>
      </xdr:nvSpPr>
      <xdr:spPr>
        <a:xfrm>
          <a:off x="927744"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48277</xdr:rowOff>
    </xdr:from>
    <xdr:ext cx="405111" cy="259045"/>
    <xdr:sp macro="" textlink="">
      <xdr:nvSpPr>
        <xdr:cNvPr id="433" name="n_1mainValue【港湾・漁港】&#10;有形固定資産減価償却率"/>
        <xdr:cNvSpPr txBox="1"/>
      </xdr:nvSpPr>
      <xdr:spPr>
        <a:xfrm>
          <a:off x="3582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147338</xdr:rowOff>
    </xdr:from>
    <xdr:ext cx="405111" cy="259045"/>
    <xdr:sp macro="" textlink="">
      <xdr:nvSpPr>
        <xdr:cNvPr id="434" name="n_2mainValue【港湾・漁港】&#10;有形固定資産減価償却率"/>
        <xdr:cNvSpPr txBox="1"/>
      </xdr:nvSpPr>
      <xdr:spPr>
        <a:xfrm>
          <a:off x="2705744"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71138</xdr:rowOff>
    </xdr:from>
    <xdr:ext cx="405111" cy="259045"/>
    <xdr:sp macro="" textlink="">
      <xdr:nvSpPr>
        <xdr:cNvPr id="435" name="n_3mainValue【港湾・漁港】&#10;有形固定資産減価償却率"/>
        <xdr:cNvSpPr txBox="1"/>
      </xdr:nvSpPr>
      <xdr:spPr>
        <a:xfrm>
          <a:off x="18167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170197</xdr:rowOff>
    </xdr:from>
    <xdr:ext cx="405111" cy="259045"/>
    <xdr:sp macro="" textlink="">
      <xdr:nvSpPr>
        <xdr:cNvPr id="436" name="n_4mainValue【港湾・漁港】&#10;有形固定資産減価償却率"/>
        <xdr:cNvSpPr txBox="1"/>
      </xdr:nvSpPr>
      <xdr:spPr>
        <a:xfrm>
          <a:off x="927744" y="1697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132099</xdr:rowOff>
    </xdr:from>
    <xdr:to>
      <xdr:col>54</xdr:col>
      <xdr:colOff>189865</xdr:colOff>
      <xdr:row>108</xdr:row>
      <xdr:rowOff>71281</xdr:rowOff>
    </xdr:to>
    <xdr:cxnSp macro="">
      <xdr:nvCxnSpPr>
        <xdr:cNvPr id="458" name="直線コネクタ 457"/>
        <xdr:cNvCxnSpPr/>
      </xdr:nvCxnSpPr>
      <xdr:spPr>
        <a:xfrm flipV="1">
          <a:off x="10476865" y="17448549"/>
          <a:ext cx="0" cy="113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75108</xdr:rowOff>
    </xdr:from>
    <xdr:ext cx="534377" cy="259045"/>
    <xdr:sp macro="" textlink="">
      <xdr:nvSpPr>
        <xdr:cNvPr id="459" name="【港湾・漁港】&#10;一人当たり有形固定資産（償却資産）額最小値テキスト"/>
        <xdr:cNvSpPr txBox="1"/>
      </xdr:nvSpPr>
      <xdr:spPr>
        <a:xfrm>
          <a:off x="10515600" y="185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71281</xdr:rowOff>
    </xdr:from>
    <xdr:to>
      <xdr:col>55</xdr:col>
      <xdr:colOff>88900</xdr:colOff>
      <xdr:row>108</xdr:row>
      <xdr:rowOff>71281</xdr:rowOff>
    </xdr:to>
    <xdr:cxnSp macro="">
      <xdr:nvCxnSpPr>
        <xdr:cNvPr id="460" name="直線コネクタ 459"/>
        <xdr:cNvCxnSpPr/>
      </xdr:nvCxnSpPr>
      <xdr:spPr>
        <a:xfrm>
          <a:off x="10388600" y="1858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78776</xdr:rowOff>
    </xdr:from>
    <xdr:ext cx="690189" cy="259045"/>
    <xdr:sp macro="" textlink="">
      <xdr:nvSpPr>
        <xdr:cNvPr id="461" name="【港湾・漁港】&#10;一人当たり有形固定資産（償却資産）額最大値テキスト"/>
        <xdr:cNvSpPr txBox="1"/>
      </xdr:nvSpPr>
      <xdr:spPr>
        <a:xfrm>
          <a:off x="10515600" y="17223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132099</xdr:rowOff>
    </xdr:from>
    <xdr:to>
      <xdr:col>55</xdr:col>
      <xdr:colOff>88900</xdr:colOff>
      <xdr:row>101</xdr:row>
      <xdr:rowOff>132099</xdr:rowOff>
    </xdr:to>
    <xdr:cxnSp macro="">
      <xdr:nvCxnSpPr>
        <xdr:cNvPr id="462" name="直線コネクタ 461"/>
        <xdr:cNvCxnSpPr/>
      </xdr:nvCxnSpPr>
      <xdr:spPr>
        <a:xfrm>
          <a:off x="10388600" y="1744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152130</xdr:rowOff>
    </xdr:from>
    <xdr:ext cx="599010" cy="259045"/>
    <xdr:sp macro="" textlink="">
      <xdr:nvSpPr>
        <xdr:cNvPr id="463" name="【港湾・漁港】&#10;一人当たり有形固定資産（償却資産）額平均値テキスト"/>
        <xdr:cNvSpPr txBox="1"/>
      </xdr:nvSpPr>
      <xdr:spPr>
        <a:xfrm>
          <a:off x="10515600" y="18154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129253</xdr:rowOff>
    </xdr:from>
    <xdr:to>
      <xdr:col>55</xdr:col>
      <xdr:colOff>50800</xdr:colOff>
      <xdr:row>107</xdr:row>
      <xdr:rowOff>59403</xdr:rowOff>
    </xdr:to>
    <xdr:sp macro="" textlink="">
      <xdr:nvSpPr>
        <xdr:cNvPr id="464" name="フローチャート: 判断 463"/>
        <xdr:cNvSpPr/>
      </xdr:nvSpPr>
      <xdr:spPr>
        <a:xfrm>
          <a:off x="10426700" y="183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16281</xdr:rowOff>
    </xdr:from>
    <xdr:to>
      <xdr:col>50</xdr:col>
      <xdr:colOff>165100</xdr:colOff>
      <xdr:row>107</xdr:row>
      <xdr:rowOff>117881</xdr:rowOff>
    </xdr:to>
    <xdr:sp macro="" textlink="">
      <xdr:nvSpPr>
        <xdr:cNvPr id="465" name="フローチャート: 判断 464"/>
        <xdr:cNvSpPr/>
      </xdr:nvSpPr>
      <xdr:spPr>
        <a:xfrm>
          <a:off x="9588500" y="183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64390</xdr:rowOff>
    </xdr:from>
    <xdr:to>
      <xdr:col>46</xdr:col>
      <xdr:colOff>38100</xdr:colOff>
      <xdr:row>107</xdr:row>
      <xdr:rowOff>165990</xdr:rowOff>
    </xdr:to>
    <xdr:sp macro="" textlink="">
      <xdr:nvSpPr>
        <xdr:cNvPr id="466" name="フローチャート: 判断 465"/>
        <xdr:cNvSpPr/>
      </xdr:nvSpPr>
      <xdr:spPr>
        <a:xfrm>
          <a:off x="8699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53539</xdr:rowOff>
    </xdr:from>
    <xdr:to>
      <xdr:col>41</xdr:col>
      <xdr:colOff>101600</xdr:colOff>
      <xdr:row>107</xdr:row>
      <xdr:rowOff>155139</xdr:rowOff>
    </xdr:to>
    <xdr:sp macro="" textlink="">
      <xdr:nvSpPr>
        <xdr:cNvPr id="467" name="フローチャート: 判断 466"/>
        <xdr:cNvSpPr/>
      </xdr:nvSpPr>
      <xdr:spPr>
        <a:xfrm>
          <a:off x="7810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49222</xdr:rowOff>
    </xdr:from>
    <xdr:to>
      <xdr:col>36</xdr:col>
      <xdr:colOff>165100</xdr:colOff>
      <xdr:row>107</xdr:row>
      <xdr:rowOff>150822</xdr:rowOff>
    </xdr:to>
    <xdr:sp macro="" textlink="">
      <xdr:nvSpPr>
        <xdr:cNvPr id="468" name="フローチャート: 判断 467"/>
        <xdr:cNvSpPr/>
      </xdr:nvSpPr>
      <xdr:spPr>
        <a:xfrm>
          <a:off x="6921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154009</xdr:rowOff>
    </xdr:from>
    <xdr:to>
      <xdr:col>55</xdr:col>
      <xdr:colOff>50800</xdr:colOff>
      <xdr:row>108</xdr:row>
      <xdr:rowOff>84159</xdr:rowOff>
    </xdr:to>
    <xdr:sp macro="" textlink="">
      <xdr:nvSpPr>
        <xdr:cNvPr id="474" name="楕円 473"/>
        <xdr:cNvSpPr/>
      </xdr:nvSpPr>
      <xdr:spPr>
        <a:xfrm>
          <a:off x="10426700" y="184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68936</xdr:rowOff>
    </xdr:from>
    <xdr:ext cx="534377" cy="259045"/>
    <xdr:sp macro="" textlink="">
      <xdr:nvSpPr>
        <xdr:cNvPr id="475" name="【港湾・漁港】&#10;一人当たり有形固定資産（償却資産）額該当値テキスト"/>
        <xdr:cNvSpPr txBox="1"/>
      </xdr:nvSpPr>
      <xdr:spPr>
        <a:xfrm>
          <a:off x="10515600" y="1841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156778</xdr:rowOff>
    </xdr:from>
    <xdr:to>
      <xdr:col>50</xdr:col>
      <xdr:colOff>165100</xdr:colOff>
      <xdr:row>108</xdr:row>
      <xdr:rowOff>86928</xdr:rowOff>
    </xdr:to>
    <xdr:sp macro="" textlink="">
      <xdr:nvSpPr>
        <xdr:cNvPr id="476" name="楕円 475"/>
        <xdr:cNvSpPr/>
      </xdr:nvSpPr>
      <xdr:spPr>
        <a:xfrm>
          <a:off x="9588500" y="185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33359</xdr:rowOff>
    </xdr:from>
    <xdr:to>
      <xdr:col>55</xdr:col>
      <xdr:colOff>0</xdr:colOff>
      <xdr:row>108</xdr:row>
      <xdr:rowOff>36128</xdr:rowOff>
    </xdr:to>
    <xdr:cxnSp macro="">
      <xdr:nvCxnSpPr>
        <xdr:cNvPr id="477" name="直線コネクタ 476"/>
        <xdr:cNvCxnSpPr/>
      </xdr:nvCxnSpPr>
      <xdr:spPr>
        <a:xfrm flipV="1">
          <a:off x="9639300" y="18549959"/>
          <a:ext cx="8382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157597</xdr:rowOff>
    </xdr:from>
    <xdr:to>
      <xdr:col>46</xdr:col>
      <xdr:colOff>38100</xdr:colOff>
      <xdr:row>108</xdr:row>
      <xdr:rowOff>87747</xdr:rowOff>
    </xdr:to>
    <xdr:sp macro="" textlink="">
      <xdr:nvSpPr>
        <xdr:cNvPr id="478" name="楕円 477"/>
        <xdr:cNvSpPr/>
      </xdr:nvSpPr>
      <xdr:spPr>
        <a:xfrm>
          <a:off x="8699500" y="185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36128</xdr:rowOff>
    </xdr:from>
    <xdr:to>
      <xdr:col>50</xdr:col>
      <xdr:colOff>114300</xdr:colOff>
      <xdr:row>108</xdr:row>
      <xdr:rowOff>36947</xdr:rowOff>
    </xdr:to>
    <xdr:cxnSp macro="">
      <xdr:nvCxnSpPr>
        <xdr:cNvPr id="479" name="直線コネクタ 478"/>
        <xdr:cNvCxnSpPr/>
      </xdr:nvCxnSpPr>
      <xdr:spPr>
        <a:xfrm flipV="1">
          <a:off x="8750300" y="18552728"/>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158166</xdr:rowOff>
    </xdr:from>
    <xdr:to>
      <xdr:col>41</xdr:col>
      <xdr:colOff>101600</xdr:colOff>
      <xdr:row>108</xdr:row>
      <xdr:rowOff>88316</xdr:rowOff>
    </xdr:to>
    <xdr:sp macro="" textlink="">
      <xdr:nvSpPr>
        <xdr:cNvPr id="480" name="楕円 479"/>
        <xdr:cNvSpPr/>
      </xdr:nvSpPr>
      <xdr:spPr>
        <a:xfrm>
          <a:off x="7810500" y="185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36947</xdr:rowOff>
    </xdr:from>
    <xdr:to>
      <xdr:col>45</xdr:col>
      <xdr:colOff>177800</xdr:colOff>
      <xdr:row>108</xdr:row>
      <xdr:rowOff>37516</xdr:rowOff>
    </xdr:to>
    <xdr:cxnSp macro="">
      <xdr:nvCxnSpPr>
        <xdr:cNvPr id="481" name="直線コネクタ 480"/>
        <xdr:cNvCxnSpPr/>
      </xdr:nvCxnSpPr>
      <xdr:spPr>
        <a:xfrm flipV="1">
          <a:off x="7861300" y="18553547"/>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158762</xdr:rowOff>
    </xdr:from>
    <xdr:to>
      <xdr:col>36</xdr:col>
      <xdr:colOff>165100</xdr:colOff>
      <xdr:row>108</xdr:row>
      <xdr:rowOff>88912</xdr:rowOff>
    </xdr:to>
    <xdr:sp macro="" textlink="">
      <xdr:nvSpPr>
        <xdr:cNvPr id="482" name="楕円 481"/>
        <xdr:cNvSpPr/>
      </xdr:nvSpPr>
      <xdr:spPr>
        <a:xfrm>
          <a:off x="6921500" y="185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37516</xdr:rowOff>
    </xdr:from>
    <xdr:to>
      <xdr:col>41</xdr:col>
      <xdr:colOff>50800</xdr:colOff>
      <xdr:row>108</xdr:row>
      <xdr:rowOff>38112</xdr:rowOff>
    </xdr:to>
    <xdr:cxnSp macro="">
      <xdr:nvCxnSpPr>
        <xdr:cNvPr id="483" name="直線コネクタ 482"/>
        <xdr:cNvCxnSpPr/>
      </xdr:nvCxnSpPr>
      <xdr:spPr>
        <a:xfrm flipV="1">
          <a:off x="6972300" y="18554116"/>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134408</xdr:rowOff>
    </xdr:from>
    <xdr:ext cx="599010" cy="259045"/>
    <xdr:sp macro="" textlink="">
      <xdr:nvSpPr>
        <xdr:cNvPr id="484" name="n_1aveValue【港湾・漁港】&#10;一人当たり有形固定資産（償却資産）額"/>
        <xdr:cNvSpPr txBox="1"/>
      </xdr:nvSpPr>
      <xdr:spPr>
        <a:xfrm>
          <a:off x="9327095" y="1813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11067</xdr:rowOff>
    </xdr:from>
    <xdr:ext cx="599010" cy="259045"/>
    <xdr:sp macro="" textlink="">
      <xdr:nvSpPr>
        <xdr:cNvPr id="485" name="n_2aveValue【港湾・漁港】&#10;一人当たり有形固定資産（償却資産）額"/>
        <xdr:cNvSpPr txBox="1"/>
      </xdr:nvSpPr>
      <xdr:spPr>
        <a:xfrm>
          <a:off x="84507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216</xdr:rowOff>
    </xdr:from>
    <xdr:ext cx="599010" cy="259045"/>
    <xdr:sp macro="" textlink="">
      <xdr:nvSpPr>
        <xdr:cNvPr id="486" name="n_3aveValue【港湾・漁港】&#10;一人当たり有形固定資産（償却資産）額"/>
        <xdr:cNvSpPr txBox="1"/>
      </xdr:nvSpPr>
      <xdr:spPr>
        <a:xfrm>
          <a:off x="7561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167349</xdr:rowOff>
    </xdr:from>
    <xdr:ext cx="599010" cy="259045"/>
    <xdr:sp macro="" textlink="">
      <xdr:nvSpPr>
        <xdr:cNvPr id="487" name="n_4aveValue【港湾・漁港】&#10;一人当たり有形固定資産（償却資産）額"/>
        <xdr:cNvSpPr txBox="1"/>
      </xdr:nvSpPr>
      <xdr:spPr>
        <a:xfrm>
          <a:off x="6672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78055</xdr:rowOff>
    </xdr:from>
    <xdr:ext cx="534377" cy="259045"/>
    <xdr:sp macro="" textlink="">
      <xdr:nvSpPr>
        <xdr:cNvPr id="488" name="n_1mainValue【港湾・漁港】&#10;一人当たり有形固定資産（償却資産）額"/>
        <xdr:cNvSpPr txBox="1"/>
      </xdr:nvSpPr>
      <xdr:spPr>
        <a:xfrm>
          <a:off x="9359411" y="185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78874</xdr:rowOff>
    </xdr:from>
    <xdr:ext cx="534377" cy="259045"/>
    <xdr:sp macro="" textlink="">
      <xdr:nvSpPr>
        <xdr:cNvPr id="489" name="n_2mainValue【港湾・漁港】&#10;一人当たり有形固定資産（償却資産）額"/>
        <xdr:cNvSpPr txBox="1"/>
      </xdr:nvSpPr>
      <xdr:spPr>
        <a:xfrm>
          <a:off x="8483111" y="185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79443</xdr:rowOff>
    </xdr:from>
    <xdr:ext cx="534377" cy="259045"/>
    <xdr:sp macro="" textlink="">
      <xdr:nvSpPr>
        <xdr:cNvPr id="490" name="n_3mainValue【港湾・漁港】&#10;一人当たり有形固定資産（償却資産）額"/>
        <xdr:cNvSpPr txBox="1"/>
      </xdr:nvSpPr>
      <xdr:spPr>
        <a:xfrm>
          <a:off x="7594111" y="185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80039</xdr:rowOff>
    </xdr:from>
    <xdr:ext cx="534377" cy="259045"/>
    <xdr:sp macro="" textlink="">
      <xdr:nvSpPr>
        <xdr:cNvPr id="491" name="n_4mainValue【港湾・漁港】&#10;一人当たり有形固定資産（償却資産）額"/>
        <xdr:cNvSpPr txBox="1"/>
      </xdr:nvSpPr>
      <xdr:spPr>
        <a:xfrm>
          <a:off x="6705111" y="185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516" name="直線コネクタ 515"/>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517" name="【認定こども園・幼稚園・保育所】&#10;有形固定資産減価償却率最小値テキスト"/>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518" name="直線コネクタ 517"/>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519"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520" name="直線コネクタ 519"/>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521"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2" name="フローチャート: 判断 521"/>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3" name="フローチャート: 判断 522"/>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524" name="フローチャート: 判断 523"/>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525" name="フローチャート: 判断 524"/>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526" name="フローチャート: 判断 525"/>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105410</xdr:rowOff>
    </xdr:from>
    <xdr:to>
      <xdr:col>85</xdr:col>
      <xdr:colOff>177800</xdr:colOff>
      <xdr:row>34</xdr:row>
      <xdr:rowOff>35560</xdr:rowOff>
    </xdr:to>
    <xdr:sp macro="" textlink="">
      <xdr:nvSpPr>
        <xdr:cNvPr id="532" name="楕円 531"/>
        <xdr:cNvSpPr/>
      </xdr:nvSpPr>
      <xdr:spPr>
        <a:xfrm>
          <a:off x="16268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128287</xdr:rowOff>
    </xdr:from>
    <xdr:ext cx="405111" cy="259045"/>
    <xdr:sp macro="" textlink="">
      <xdr:nvSpPr>
        <xdr:cNvPr id="533" name="【認定こども園・幼稚園・保育所】&#10;有形固定資産減価償却率該当値テキスト"/>
        <xdr:cNvSpPr txBox="1"/>
      </xdr:nvSpPr>
      <xdr:spPr>
        <a:xfrm>
          <a:off x="16357600"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52070</xdr:rowOff>
    </xdr:from>
    <xdr:to>
      <xdr:col>81</xdr:col>
      <xdr:colOff>101600</xdr:colOff>
      <xdr:row>33</xdr:row>
      <xdr:rowOff>153670</xdr:rowOff>
    </xdr:to>
    <xdr:sp macro="" textlink="">
      <xdr:nvSpPr>
        <xdr:cNvPr id="534" name="楕円 533"/>
        <xdr:cNvSpPr/>
      </xdr:nvSpPr>
      <xdr:spPr>
        <a:xfrm>
          <a:off x="15430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102870</xdr:rowOff>
    </xdr:from>
    <xdr:to>
      <xdr:col>85</xdr:col>
      <xdr:colOff>127000</xdr:colOff>
      <xdr:row>33</xdr:row>
      <xdr:rowOff>156210</xdr:rowOff>
    </xdr:to>
    <xdr:cxnSp macro="">
      <xdr:nvCxnSpPr>
        <xdr:cNvPr id="535" name="直線コネクタ 534"/>
        <xdr:cNvCxnSpPr/>
      </xdr:nvCxnSpPr>
      <xdr:spPr>
        <a:xfrm>
          <a:off x="15481300" y="5760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164465</xdr:rowOff>
    </xdr:from>
    <xdr:to>
      <xdr:col>76</xdr:col>
      <xdr:colOff>165100</xdr:colOff>
      <xdr:row>33</xdr:row>
      <xdr:rowOff>94615</xdr:rowOff>
    </xdr:to>
    <xdr:sp macro="" textlink="">
      <xdr:nvSpPr>
        <xdr:cNvPr id="536" name="楕円 535"/>
        <xdr:cNvSpPr/>
      </xdr:nvSpPr>
      <xdr:spPr>
        <a:xfrm>
          <a:off x="14541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43815</xdr:rowOff>
    </xdr:from>
    <xdr:to>
      <xdr:col>81</xdr:col>
      <xdr:colOff>50800</xdr:colOff>
      <xdr:row>33</xdr:row>
      <xdr:rowOff>102870</xdr:rowOff>
    </xdr:to>
    <xdr:cxnSp macro="">
      <xdr:nvCxnSpPr>
        <xdr:cNvPr id="537" name="直線コネクタ 536"/>
        <xdr:cNvCxnSpPr/>
      </xdr:nvCxnSpPr>
      <xdr:spPr>
        <a:xfrm>
          <a:off x="14592300" y="57016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538" name="楕円 537"/>
        <xdr:cNvSpPr/>
      </xdr:nvSpPr>
      <xdr:spPr>
        <a:xfrm>
          <a:off x="13652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43815</xdr:rowOff>
    </xdr:from>
    <xdr:to>
      <xdr:col>76</xdr:col>
      <xdr:colOff>114300</xdr:colOff>
      <xdr:row>37</xdr:row>
      <xdr:rowOff>1905</xdr:rowOff>
    </xdr:to>
    <xdr:cxnSp macro="">
      <xdr:nvCxnSpPr>
        <xdr:cNvPr id="539" name="直線コネクタ 538"/>
        <xdr:cNvCxnSpPr/>
      </xdr:nvCxnSpPr>
      <xdr:spPr>
        <a:xfrm flipV="1">
          <a:off x="13703300" y="5701665"/>
          <a:ext cx="889000" cy="6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126365</xdr:rowOff>
    </xdr:from>
    <xdr:to>
      <xdr:col>67</xdr:col>
      <xdr:colOff>101600</xdr:colOff>
      <xdr:row>40</xdr:row>
      <xdr:rowOff>56515</xdr:rowOff>
    </xdr:to>
    <xdr:sp macro="" textlink="">
      <xdr:nvSpPr>
        <xdr:cNvPr id="540" name="楕円 539"/>
        <xdr:cNvSpPr/>
      </xdr:nvSpPr>
      <xdr:spPr>
        <a:xfrm>
          <a:off x="12763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40</xdr:row>
      <xdr:rowOff>5715</xdr:rowOff>
    </xdr:to>
    <xdr:cxnSp macro="">
      <xdr:nvCxnSpPr>
        <xdr:cNvPr id="541" name="直線コネクタ 540"/>
        <xdr:cNvCxnSpPr/>
      </xdr:nvCxnSpPr>
      <xdr:spPr>
        <a:xfrm flipV="1">
          <a:off x="12814300" y="6345555"/>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7637</xdr:rowOff>
    </xdr:from>
    <xdr:ext cx="405111" cy="259045"/>
    <xdr:sp macro="" textlink="">
      <xdr:nvSpPr>
        <xdr:cNvPr id="542" name="n_1aveValue【認定こども園・幼稚園・保育所】&#10;有形固定資産減価償却率"/>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165752</xdr:rowOff>
    </xdr:from>
    <xdr:ext cx="405111" cy="259045"/>
    <xdr:sp macro="" textlink="">
      <xdr:nvSpPr>
        <xdr:cNvPr id="543" name="n_2aveValue【認定こども園・幼稚園・保育所】&#10;有形固定資産減価償却率"/>
        <xdr:cNvSpPr txBox="1"/>
      </xdr:nvSpPr>
      <xdr:spPr>
        <a:xfrm>
          <a:off x="14389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41927</xdr:rowOff>
    </xdr:from>
    <xdr:ext cx="405111" cy="259045"/>
    <xdr:sp macro="" textlink="">
      <xdr:nvSpPr>
        <xdr:cNvPr id="544" name="n_3aveValue【認定こども園・幼稚園・保育所】&#10;有形固定資産減価償却率"/>
        <xdr:cNvSpPr txBox="1"/>
      </xdr:nvSpPr>
      <xdr:spPr>
        <a:xfrm>
          <a:off x="13500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545" name="n_4aveValue【認定こども園・幼稚園・保育所】&#10;有形固定資産減価償却率"/>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170197</xdr:rowOff>
    </xdr:from>
    <xdr:ext cx="405111" cy="259045"/>
    <xdr:sp macro="" textlink="">
      <xdr:nvSpPr>
        <xdr:cNvPr id="546" name="n_1mainValue【認定こども園・幼稚園・保育所】&#10;有形固定資産減価償却率"/>
        <xdr:cNvSpPr txBox="1"/>
      </xdr:nvSpPr>
      <xdr:spPr>
        <a:xfrm>
          <a:off x="1526604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111142</xdr:rowOff>
    </xdr:from>
    <xdr:ext cx="405111" cy="259045"/>
    <xdr:sp macro="" textlink="">
      <xdr:nvSpPr>
        <xdr:cNvPr id="547" name="n_2mainValue【認定こども園・幼稚園・保育所】&#10;有形固定資産減価償却率"/>
        <xdr:cNvSpPr txBox="1"/>
      </xdr:nvSpPr>
      <xdr:spPr>
        <a:xfrm>
          <a:off x="14389744"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69232</xdr:rowOff>
    </xdr:from>
    <xdr:ext cx="405111" cy="259045"/>
    <xdr:sp macro="" textlink="">
      <xdr:nvSpPr>
        <xdr:cNvPr id="548" name="n_3mainValue【認定こども園・幼稚園・保育所】&#10;有形固定資産減価償却率"/>
        <xdr:cNvSpPr txBox="1"/>
      </xdr:nvSpPr>
      <xdr:spPr>
        <a:xfrm>
          <a:off x="13500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47642</xdr:rowOff>
    </xdr:from>
    <xdr:ext cx="405111" cy="259045"/>
    <xdr:sp macro="" textlink="">
      <xdr:nvSpPr>
        <xdr:cNvPr id="549" name="n_4mainValue【認定こども園・幼稚園・保育所】&#10;有形固定資産減価償却率"/>
        <xdr:cNvSpPr txBox="1"/>
      </xdr:nvSpPr>
      <xdr:spPr>
        <a:xfrm>
          <a:off x="12611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573" name="直線コネクタ 572"/>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574" name="【認定こども園・幼稚園・保育所】&#10;一人当たり面積最小値テキスト"/>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575" name="直線コネクタ 574"/>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576" name="【認定こども園・幼稚園・保育所】&#10;一人当たり面積最大値テキスト"/>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577" name="直線コネクタ 576"/>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151147</xdr:rowOff>
    </xdr:from>
    <xdr:ext cx="469744" cy="259045"/>
    <xdr:sp macro="" textlink="">
      <xdr:nvSpPr>
        <xdr:cNvPr id="578" name="【認定こども園・幼稚園・保育所】&#10;一人当たり面積平均値テキスト"/>
        <xdr:cNvSpPr txBox="1"/>
      </xdr:nvSpPr>
      <xdr:spPr>
        <a:xfrm>
          <a:off x="22199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579" name="フローチャート: 判断 578"/>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124460</xdr:rowOff>
    </xdr:from>
    <xdr:to>
      <xdr:col>112</xdr:col>
      <xdr:colOff>38100</xdr:colOff>
      <xdr:row>38</xdr:row>
      <xdr:rowOff>54610</xdr:rowOff>
    </xdr:to>
    <xdr:sp macro="" textlink="">
      <xdr:nvSpPr>
        <xdr:cNvPr id="580" name="フローチャート: 判断 579"/>
        <xdr:cNvSpPr/>
      </xdr:nvSpPr>
      <xdr:spPr>
        <a:xfrm>
          <a:off x="2127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581" name="フローチャート: 判断 580"/>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90170</xdr:rowOff>
    </xdr:from>
    <xdr:to>
      <xdr:col>102</xdr:col>
      <xdr:colOff>165100</xdr:colOff>
      <xdr:row>38</xdr:row>
      <xdr:rowOff>20320</xdr:rowOff>
    </xdr:to>
    <xdr:sp macro="" textlink="">
      <xdr:nvSpPr>
        <xdr:cNvPr id="582" name="フローチャート: 判断 581"/>
        <xdr:cNvSpPr/>
      </xdr:nvSpPr>
      <xdr:spPr>
        <a:xfrm>
          <a:off x="19494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74930</xdr:rowOff>
    </xdr:from>
    <xdr:to>
      <xdr:col>98</xdr:col>
      <xdr:colOff>38100</xdr:colOff>
      <xdr:row>38</xdr:row>
      <xdr:rowOff>5080</xdr:rowOff>
    </xdr:to>
    <xdr:sp macro="" textlink="">
      <xdr:nvSpPr>
        <xdr:cNvPr id="583" name="フローチャート: 判断 582"/>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589" name="楕円 588"/>
        <xdr:cNvSpPr/>
      </xdr:nvSpPr>
      <xdr:spPr>
        <a:xfrm>
          <a:off x="22110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118127</xdr:rowOff>
    </xdr:from>
    <xdr:ext cx="469744" cy="259045"/>
    <xdr:sp macro="" textlink="">
      <xdr:nvSpPr>
        <xdr:cNvPr id="590" name="【認定こども園・幼稚園・保育所】&#10;一人当たり面積該当値テキスト"/>
        <xdr:cNvSpPr txBox="1"/>
      </xdr:nvSpPr>
      <xdr:spPr>
        <a:xfrm>
          <a:off x="22199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147320</xdr:rowOff>
    </xdr:from>
    <xdr:to>
      <xdr:col>112</xdr:col>
      <xdr:colOff>38100</xdr:colOff>
      <xdr:row>39</xdr:row>
      <xdr:rowOff>77470</xdr:rowOff>
    </xdr:to>
    <xdr:sp macro="" textlink="">
      <xdr:nvSpPr>
        <xdr:cNvPr id="591" name="楕円 590"/>
        <xdr:cNvSpPr/>
      </xdr:nvSpPr>
      <xdr:spPr>
        <a:xfrm>
          <a:off x="2127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26670</xdr:rowOff>
    </xdr:to>
    <xdr:cxnSp macro="">
      <xdr:nvCxnSpPr>
        <xdr:cNvPr id="592" name="直線コネクタ 591"/>
        <xdr:cNvCxnSpPr/>
      </xdr:nvCxnSpPr>
      <xdr:spPr>
        <a:xfrm flipV="1">
          <a:off x="21323300" y="6705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158750</xdr:rowOff>
    </xdr:from>
    <xdr:to>
      <xdr:col>107</xdr:col>
      <xdr:colOff>101600</xdr:colOff>
      <xdr:row>39</xdr:row>
      <xdr:rowOff>88900</xdr:rowOff>
    </xdr:to>
    <xdr:sp macro="" textlink="">
      <xdr:nvSpPr>
        <xdr:cNvPr id="593" name="楕円 592"/>
        <xdr:cNvSpPr/>
      </xdr:nvSpPr>
      <xdr:spPr>
        <a:xfrm>
          <a:off x="2038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26670</xdr:rowOff>
    </xdr:from>
    <xdr:to>
      <xdr:col>111</xdr:col>
      <xdr:colOff>177800</xdr:colOff>
      <xdr:row>39</xdr:row>
      <xdr:rowOff>38100</xdr:rowOff>
    </xdr:to>
    <xdr:cxnSp macro="">
      <xdr:nvCxnSpPr>
        <xdr:cNvPr id="594" name="直線コネクタ 593"/>
        <xdr:cNvCxnSpPr/>
      </xdr:nvCxnSpPr>
      <xdr:spPr>
        <a:xfrm flipV="1">
          <a:off x="20434300" y="6713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63500</xdr:rowOff>
    </xdr:from>
    <xdr:to>
      <xdr:col>102</xdr:col>
      <xdr:colOff>165100</xdr:colOff>
      <xdr:row>37</xdr:row>
      <xdr:rowOff>165100</xdr:rowOff>
    </xdr:to>
    <xdr:sp macro="" textlink="">
      <xdr:nvSpPr>
        <xdr:cNvPr id="595" name="楕円 594"/>
        <xdr:cNvSpPr/>
      </xdr:nvSpPr>
      <xdr:spPr>
        <a:xfrm>
          <a:off x="19494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114300</xdr:rowOff>
    </xdr:from>
    <xdr:to>
      <xdr:col>107</xdr:col>
      <xdr:colOff>50800</xdr:colOff>
      <xdr:row>39</xdr:row>
      <xdr:rowOff>38100</xdr:rowOff>
    </xdr:to>
    <xdr:cxnSp macro="">
      <xdr:nvCxnSpPr>
        <xdr:cNvPr id="596" name="直線コネクタ 595"/>
        <xdr:cNvCxnSpPr/>
      </xdr:nvCxnSpPr>
      <xdr:spPr>
        <a:xfrm>
          <a:off x="19545300" y="64579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166370</xdr:rowOff>
    </xdr:from>
    <xdr:to>
      <xdr:col>98</xdr:col>
      <xdr:colOff>38100</xdr:colOff>
      <xdr:row>39</xdr:row>
      <xdr:rowOff>96520</xdr:rowOff>
    </xdr:to>
    <xdr:sp macro="" textlink="">
      <xdr:nvSpPr>
        <xdr:cNvPr id="597" name="楕円 596"/>
        <xdr:cNvSpPr/>
      </xdr:nvSpPr>
      <xdr:spPr>
        <a:xfrm>
          <a:off x="18605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114300</xdr:rowOff>
    </xdr:from>
    <xdr:to>
      <xdr:col>102</xdr:col>
      <xdr:colOff>114300</xdr:colOff>
      <xdr:row>39</xdr:row>
      <xdr:rowOff>45720</xdr:rowOff>
    </xdr:to>
    <xdr:cxnSp macro="">
      <xdr:nvCxnSpPr>
        <xdr:cNvPr id="598" name="直線コネクタ 597"/>
        <xdr:cNvCxnSpPr/>
      </xdr:nvCxnSpPr>
      <xdr:spPr>
        <a:xfrm flipV="1">
          <a:off x="18656300" y="645795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71137</xdr:rowOff>
    </xdr:from>
    <xdr:ext cx="469744" cy="259045"/>
    <xdr:sp macro="" textlink="">
      <xdr:nvSpPr>
        <xdr:cNvPr id="599" name="n_1aveValue【認定こども園・幼稚園・保育所】&#10;一人当たり面積"/>
        <xdr:cNvSpPr txBox="1"/>
      </xdr:nvSpPr>
      <xdr:spPr>
        <a:xfrm>
          <a:off x="210757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82567</xdr:rowOff>
    </xdr:from>
    <xdr:ext cx="469744" cy="259045"/>
    <xdr:sp macro="" textlink="">
      <xdr:nvSpPr>
        <xdr:cNvPr id="600" name="n_2aveValue【認定こども園・幼稚園・保育所】&#10;一人当たり面積"/>
        <xdr:cNvSpPr txBox="1"/>
      </xdr:nvSpPr>
      <xdr:spPr>
        <a:xfrm>
          <a:off x="20199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11447</xdr:rowOff>
    </xdr:from>
    <xdr:ext cx="469744" cy="259045"/>
    <xdr:sp macro="" textlink="">
      <xdr:nvSpPr>
        <xdr:cNvPr id="601" name="n_3aveValue【認定こども園・幼稚園・保育所】&#10;一人当たり面積"/>
        <xdr:cNvSpPr txBox="1"/>
      </xdr:nvSpPr>
      <xdr:spPr>
        <a:xfrm>
          <a:off x="1931042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602" name="n_4aveValue【認定こども園・幼稚園・保育所】&#10;一人当たり面積"/>
        <xdr:cNvSpPr txBox="1"/>
      </xdr:nvSpPr>
      <xdr:spPr>
        <a:xfrm>
          <a:off x="18421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68597</xdr:rowOff>
    </xdr:from>
    <xdr:ext cx="469744" cy="259045"/>
    <xdr:sp macro="" textlink="">
      <xdr:nvSpPr>
        <xdr:cNvPr id="603" name="n_1mainValue【認定こども園・幼稚園・保育所】&#10;一人当たり面積"/>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80027</xdr:rowOff>
    </xdr:from>
    <xdr:ext cx="469744" cy="259045"/>
    <xdr:sp macro="" textlink="">
      <xdr:nvSpPr>
        <xdr:cNvPr id="604" name="n_2mainValue【認定こども園・幼稚園・保育所】&#10;一人当たり面積"/>
        <xdr:cNvSpPr txBox="1"/>
      </xdr:nvSpPr>
      <xdr:spPr>
        <a:xfrm>
          <a:off x="20199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10177</xdr:rowOff>
    </xdr:from>
    <xdr:ext cx="469744" cy="259045"/>
    <xdr:sp macro="" textlink="">
      <xdr:nvSpPr>
        <xdr:cNvPr id="605" name="n_3mainValue【認定こども園・幼稚園・保育所】&#10;一人当たり面積"/>
        <xdr:cNvSpPr txBox="1"/>
      </xdr:nvSpPr>
      <xdr:spPr>
        <a:xfrm>
          <a:off x="19310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87647</xdr:rowOff>
    </xdr:from>
    <xdr:ext cx="469744" cy="259045"/>
    <xdr:sp macro="" textlink="">
      <xdr:nvSpPr>
        <xdr:cNvPr id="606" name="n_4mainValue【認定こども園・幼稚園・保育所】&#10;一人当たり面積"/>
        <xdr:cNvSpPr txBox="1"/>
      </xdr:nvSpPr>
      <xdr:spPr>
        <a:xfrm>
          <a:off x="184214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631" name="直線コネクタ 630"/>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632" name="【学校施設】&#10;有形固定資産減価償却率最小値テキスト"/>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633" name="直線コネクタ 632"/>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634" name="【学校施設】&#10;有形固定資産減価償却率最大値テキスト"/>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635" name="直線コネクタ 634"/>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636" name="【学校施設】&#10;有形固定資産減価償却率平均値テキスト"/>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37" name="フローチャート: 判断 636"/>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638" name="フローチャート: 判断 637"/>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9" name="フローチャート: 判断 638"/>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40" name="フローチャート: 判断 639"/>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41" name="フローチャート: 判断 6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647" name="楕円 646"/>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648" name="【学校施設】&#10;有形固定資産減価償却率該当値テキスト"/>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49" name="楕円 648"/>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55245</xdr:rowOff>
    </xdr:to>
    <xdr:cxnSp macro="">
      <xdr:nvCxnSpPr>
        <xdr:cNvPr id="650" name="直線コネクタ 649"/>
        <xdr:cNvCxnSpPr/>
      </xdr:nvCxnSpPr>
      <xdr:spPr>
        <a:xfrm>
          <a:off x="15481300" y="105041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651" name="楕円 650"/>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45720</xdr:rowOff>
    </xdr:to>
    <xdr:cxnSp macro="">
      <xdr:nvCxnSpPr>
        <xdr:cNvPr id="652" name="直線コネクタ 651"/>
        <xdr:cNvCxnSpPr/>
      </xdr:nvCxnSpPr>
      <xdr:spPr>
        <a:xfrm>
          <a:off x="14592300" y="104851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116840</xdr:rowOff>
    </xdr:from>
    <xdr:to>
      <xdr:col>72</xdr:col>
      <xdr:colOff>38100</xdr:colOff>
      <xdr:row>61</xdr:row>
      <xdr:rowOff>46990</xdr:rowOff>
    </xdr:to>
    <xdr:sp macro="" textlink="">
      <xdr:nvSpPr>
        <xdr:cNvPr id="653" name="楕円 652"/>
        <xdr:cNvSpPr/>
      </xdr:nvSpPr>
      <xdr:spPr>
        <a:xfrm>
          <a:off x="13652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61</xdr:row>
      <xdr:rowOff>26670</xdr:rowOff>
    </xdr:to>
    <xdr:cxnSp macro="">
      <xdr:nvCxnSpPr>
        <xdr:cNvPr id="654" name="直線コネクタ 653"/>
        <xdr:cNvCxnSpPr/>
      </xdr:nvCxnSpPr>
      <xdr:spPr>
        <a:xfrm>
          <a:off x="13703300" y="10454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29210</xdr:rowOff>
    </xdr:from>
    <xdr:to>
      <xdr:col>67</xdr:col>
      <xdr:colOff>101600</xdr:colOff>
      <xdr:row>62</xdr:row>
      <xdr:rowOff>130810</xdr:rowOff>
    </xdr:to>
    <xdr:sp macro="" textlink="">
      <xdr:nvSpPr>
        <xdr:cNvPr id="655" name="楕円 654"/>
        <xdr:cNvSpPr/>
      </xdr:nvSpPr>
      <xdr:spPr>
        <a:xfrm>
          <a:off x="1276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167640</xdr:rowOff>
    </xdr:from>
    <xdr:to>
      <xdr:col>71</xdr:col>
      <xdr:colOff>177800</xdr:colOff>
      <xdr:row>62</xdr:row>
      <xdr:rowOff>80010</xdr:rowOff>
    </xdr:to>
    <xdr:cxnSp macro="">
      <xdr:nvCxnSpPr>
        <xdr:cNvPr id="656" name="直線コネクタ 655"/>
        <xdr:cNvCxnSpPr/>
      </xdr:nvCxnSpPr>
      <xdr:spPr>
        <a:xfrm flipV="1">
          <a:off x="12814300" y="1045464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657" name="n_1aveValue【学校施設】&#10;有形固定資産減価償却率"/>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58" name="n_2aveValue【学校施設】&#10;有形固定資産減価償却率"/>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59"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660"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61" name="n_1main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662" name="n_2mainValue【学校施設】&#10;有形固定資産減価償却率"/>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38117</xdr:rowOff>
    </xdr:from>
    <xdr:ext cx="405111" cy="259045"/>
    <xdr:sp macro="" textlink="">
      <xdr:nvSpPr>
        <xdr:cNvPr id="663" name="n_3mainValue【学校施設】&#10;有形固定資産減価償却率"/>
        <xdr:cNvSpPr txBox="1"/>
      </xdr:nvSpPr>
      <xdr:spPr>
        <a:xfrm>
          <a:off x="13500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121937</xdr:rowOff>
    </xdr:from>
    <xdr:ext cx="405111" cy="259045"/>
    <xdr:sp macro="" textlink="">
      <xdr:nvSpPr>
        <xdr:cNvPr id="664" name="n_4mainValue【学校施設】&#10;有形固定資産減価償却率"/>
        <xdr:cNvSpPr txBox="1"/>
      </xdr:nvSpPr>
      <xdr:spPr>
        <a:xfrm>
          <a:off x="12611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687" name="直線コネクタ 686"/>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688" name="【学校施設】&#10;一人当たり面積最小値テキスト"/>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689" name="直線コネクタ 688"/>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690" name="【学校施設】&#10;一人当たり面積最大値テキスト"/>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691" name="直線コネクタ 690"/>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13123</xdr:rowOff>
    </xdr:from>
    <xdr:ext cx="469744" cy="259045"/>
    <xdr:sp macro="" textlink="">
      <xdr:nvSpPr>
        <xdr:cNvPr id="692" name="【学校施設】&#10;一人当たり面積平均値テキスト"/>
        <xdr:cNvSpPr txBox="1"/>
      </xdr:nvSpPr>
      <xdr:spPr>
        <a:xfrm>
          <a:off x="22199600" y="1047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693" name="フローチャート: 判断 692"/>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694" name="フローチャート: 判断 693"/>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695" name="フローチャート: 判断 694"/>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696" name="フローチャート: 判断 695"/>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697" name="フローチャート: 判断 696"/>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5435</xdr:rowOff>
    </xdr:from>
    <xdr:to>
      <xdr:col>116</xdr:col>
      <xdr:colOff>114300</xdr:colOff>
      <xdr:row>61</xdr:row>
      <xdr:rowOff>107035</xdr:rowOff>
    </xdr:to>
    <xdr:sp macro="" textlink="">
      <xdr:nvSpPr>
        <xdr:cNvPr id="703" name="楕円 702"/>
        <xdr:cNvSpPr/>
      </xdr:nvSpPr>
      <xdr:spPr>
        <a:xfrm>
          <a:off x="221107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28312</xdr:rowOff>
    </xdr:from>
    <xdr:ext cx="469744" cy="259045"/>
    <xdr:sp macro="" textlink="">
      <xdr:nvSpPr>
        <xdr:cNvPr id="704" name="【学校施設】&#10;一人当たり面積該当値テキスト"/>
        <xdr:cNvSpPr txBox="1"/>
      </xdr:nvSpPr>
      <xdr:spPr>
        <a:xfrm>
          <a:off x="22199600" y="103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20980</xdr:rowOff>
    </xdr:from>
    <xdr:to>
      <xdr:col>112</xdr:col>
      <xdr:colOff>38100</xdr:colOff>
      <xdr:row>61</xdr:row>
      <xdr:rowOff>122580</xdr:rowOff>
    </xdr:to>
    <xdr:sp macro="" textlink="">
      <xdr:nvSpPr>
        <xdr:cNvPr id="705" name="楕円 704"/>
        <xdr:cNvSpPr/>
      </xdr:nvSpPr>
      <xdr:spPr>
        <a:xfrm>
          <a:off x="21272500" y="104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56235</xdr:rowOff>
    </xdr:from>
    <xdr:to>
      <xdr:col>116</xdr:col>
      <xdr:colOff>63500</xdr:colOff>
      <xdr:row>61</xdr:row>
      <xdr:rowOff>71780</xdr:rowOff>
    </xdr:to>
    <xdr:cxnSp macro="">
      <xdr:nvCxnSpPr>
        <xdr:cNvPr id="706" name="直線コネクタ 705"/>
        <xdr:cNvCxnSpPr/>
      </xdr:nvCxnSpPr>
      <xdr:spPr>
        <a:xfrm flipV="1">
          <a:off x="21323300" y="10514685"/>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39725</xdr:rowOff>
    </xdr:from>
    <xdr:to>
      <xdr:col>107</xdr:col>
      <xdr:colOff>101600</xdr:colOff>
      <xdr:row>61</xdr:row>
      <xdr:rowOff>141325</xdr:rowOff>
    </xdr:to>
    <xdr:sp macro="" textlink="">
      <xdr:nvSpPr>
        <xdr:cNvPr id="707" name="楕円 706"/>
        <xdr:cNvSpPr/>
      </xdr:nvSpPr>
      <xdr:spPr>
        <a:xfrm>
          <a:off x="20383500" y="104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71780</xdr:rowOff>
    </xdr:from>
    <xdr:to>
      <xdr:col>111</xdr:col>
      <xdr:colOff>177800</xdr:colOff>
      <xdr:row>61</xdr:row>
      <xdr:rowOff>90525</xdr:rowOff>
    </xdr:to>
    <xdr:cxnSp macro="">
      <xdr:nvCxnSpPr>
        <xdr:cNvPr id="708" name="直線コネクタ 707"/>
        <xdr:cNvCxnSpPr/>
      </xdr:nvCxnSpPr>
      <xdr:spPr>
        <a:xfrm flipV="1">
          <a:off x="20434300" y="1053023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136652</xdr:rowOff>
    </xdr:from>
    <xdr:to>
      <xdr:col>102</xdr:col>
      <xdr:colOff>165100</xdr:colOff>
      <xdr:row>61</xdr:row>
      <xdr:rowOff>66802</xdr:rowOff>
    </xdr:to>
    <xdr:sp macro="" textlink="">
      <xdr:nvSpPr>
        <xdr:cNvPr id="709" name="楕円 708"/>
        <xdr:cNvSpPr/>
      </xdr:nvSpPr>
      <xdr:spPr>
        <a:xfrm>
          <a:off x="19494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xdr:rowOff>
    </xdr:from>
    <xdr:to>
      <xdr:col>107</xdr:col>
      <xdr:colOff>50800</xdr:colOff>
      <xdr:row>61</xdr:row>
      <xdr:rowOff>90525</xdr:rowOff>
    </xdr:to>
    <xdr:cxnSp macro="">
      <xdr:nvCxnSpPr>
        <xdr:cNvPr id="710" name="直線コネクタ 709"/>
        <xdr:cNvCxnSpPr/>
      </xdr:nvCxnSpPr>
      <xdr:spPr>
        <a:xfrm>
          <a:off x="19545300" y="10474452"/>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92761</xdr:rowOff>
    </xdr:from>
    <xdr:to>
      <xdr:col>98</xdr:col>
      <xdr:colOff>38100</xdr:colOff>
      <xdr:row>62</xdr:row>
      <xdr:rowOff>22911</xdr:rowOff>
    </xdr:to>
    <xdr:sp macro="" textlink="">
      <xdr:nvSpPr>
        <xdr:cNvPr id="711" name="楕円 710"/>
        <xdr:cNvSpPr/>
      </xdr:nvSpPr>
      <xdr:spPr>
        <a:xfrm>
          <a:off x="18605500" y="105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xdr:rowOff>
    </xdr:from>
    <xdr:to>
      <xdr:col>102</xdr:col>
      <xdr:colOff>114300</xdr:colOff>
      <xdr:row>61</xdr:row>
      <xdr:rowOff>143561</xdr:rowOff>
    </xdr:to>
    <xdr:cxnSp macro="">
      <xdr:nvCxnSpPr>
        <xdr:cNvPr id="712" name="直線コネクタ 711"/>
        <xdr:cNvCxnSpPr/>
      </xdr:nvCxnSpPr>
      <xdr:spPr>
        <a:xfrm flipV="1">
          <a:off x="18656300" y="10474452"/>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126052</xdr:rowOff>
    </xdr:from>
    <xdr:ext cx="469744" cy="259045"/>
    <xdr:sp macro="" textlink="">
      <xdr:nvSpPr>
        <xdr:cNvPr id="713" name="n_1aveValue【学校施設】&#10;一人当たり面積"/>
        <xdr:cNvSpPr txBox="1"/>
      </xdr:nvSpPr>
      <xdr:spPr>
        <a:xfrm>
          <a:off x="21075727" y="10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148252</xdr:rowOff>
    </xdr:from>
    <xdr:ext cx="469744" cy="259045"/>
    <xdr:sp macro="" textlink="">
      <xdr:nvSpPr>
        <xdr:cNvPr id="714" name="n_2aveValue【学校施設】&#10;一人当たり面積"/>
        <xdr:cNvSpPr txBox="1"/>
      </xdr:nvSpPr>
      <xdr:spPr>
        <a:xfrm>
          <a:off x="201994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120108</xdr:rowOff>
    </xdr:from>
    <xdr:ext cx="469744" cy="259045"/>
    <xdr:sp macro="" textlink="">
      <xdr:nvSpPr>
        <xdr:cNvPr id="715" name="n_3aveValue【学校施設】&#10;一人当たり面積"/>
        <xdr:cNvSpPr txBox="1"/>
      </xdr:nvSpPr>
      <xdr:spPr>
        <a:xfrm>
          <a:off x="19310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165625</xdr:rowOff>
    </xdr:from>
    <xdr:ext cx="469744" cy="259045"/>
    <xdr:sp macro="" textlink="">
      <xdr:nvSpPr>
        <xdr:cNvPr id="716" name="n_4aveValue【学校施設】&#10;一人当たり面積"/>
        <xdr:cNvSpPr txBox="1"/>
      </xdr:nvSpPr>
      <xdr:spPr>
        <a:xfrm>
          <a:off x="18421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139107</xdr:rowOff>
    </xdr:from>
    <xdr:ext cx="469744" cy="259045"/>
    <xdr:sp macro="" textlink="">
      <xdr:nvSpPr>
        <xdr:cNvPr id="717" name="n_1mainValue【学校施設】&#10;一人当たり面積"/>
        <xdr:cNvSpPr txBox="1"/>
      </xdr:nvSpPr>
      <xdr:spPr>
        <a:xfrm>
          <a:off x="21075727" y="102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132452</xdr:rowOff>
    </xdr:from>
    <xdr:ext cx="469744" cy="259045"/>
    <xdr:sp macro="" textlink="">
      <xdr:nvSpPr>
        <xdr:cNvPr id="718" name="n_2mainValue【学校施設】&#10;一人当たり面積"/>
        <xdr:cNvSpPr txBox="1"/>
      </xdr:nvSpPr>
      <xdr:spPr>
        <a:xfrm>
          <a:off x="20199427" y="105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83329</xdr:rowOff>
    </xdr:from>
    <xdr:ext cx="469744" cy="259045"/>
    <xdr:sp macro="" textlink="">
      <xdr:nvSpPr>
        <xdr:cNvPr id="719" name="n_3mainValue【学校施設】&#10;一人当たり面積"/>
        <xdr:cNvSpPr txBox="1"/>
      </xdr:nvSpPr>
      <xdr:spPr>
        <a:xfrm>
          <a:off x="19310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720" name="n_4mainValue【学校施設】&#10;一人当たり面積"/>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114300</xdr:rowOff>
    </xdr:to>
    <xdr:cxnSp macro="">
      <xdr:nvCxnSpPr>
        <xdr:cNvPr id="745" name="直線コネクタ 744"/>
        <xdr:cNvCxnSpPr/>
      </xdr:nvCxnSpPr>
      <xdr:spPr>
        <a:xfrm flipV="1">
          <a:off x="16318864" y="1355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748" name="【児童館】&#10;有形固定資産減価償却率最大値テキスト"/>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749" name="直線コネクタ 748"/>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750" name="【児童館】&#10;有形固定資産減価償却率平均値テキスト"/>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51" name="フローチャート: 判断 750"/>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84455</xdr:rowOff>
    </xdr:from>
    <xdr:to>
      <xdr:col>81</xdr:col>
      <xdr:colOff>101600</xdr:colOff>
      <xdr:row>81</xdr:row>
      <xdr:rowOff>14605</xdr:rowOff>
    </xdr:to>
    <xdr:sp macro="" textlink="">
      <xdr:nvSpPr>
        <xdr:cNvPr id="752" name="フローチャート: 判断 751"/>
        <xdr:cNvSpPr/>
      </xdr:nvSpPr>
      <xdr:spPr>
        <a:xfrm>
          <a:off x="15430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164464</xdr:rowOff>
    </xdr:from>
    <xdr:to>
      <xdr:col>76</xdr:col>
      <xdr:colOff>165100</xdr:colOff>
      <xdr:row>80</xdr:row>
      <xdr:rowOff>94614</xdr:rowOff>
    </xdr:to>
    <xdr:sp macro="" textlink="">
      <xdr:nvSpPr>
        <xdr:cNvPr id="753" name="フローチャート: 判断 752"/>
        <xdr:cNvSpPr/>
      </xdr:nvSpPr>
      <xdr:spPr>
        <a:xfrm>
          <a:off x="14541500" y="1370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33020</xdr:rowOff>
    </xdr:from>
    <xdr:to>
      <xdr:col>72</xdr:col>
      <xdr:colOff>38100</xdr:colOff>
      <xdr:row>85</xdr:row>
      <xdr:rowOff>134620</xdr:rowOff>
    </xdr:to>
    <xdr:sp macro="" textlink="">
      <xdr:nvSpPr>
        <xdr:cNvPr id="754" name="フローチャート: 判断 753"/>
        <xdr:cNvSpPr/>
      </xdr:nvSpPr>
      <xdr:spPr>
        <a:xfrm>
          <a:off x="13652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755" name="フローチャート: 判断 754"/>
        <xdr:cNvSpPr/>
      </xdr:nvSpPr>
      <xdr:spPr>
        <a:xfrm>
          <a:off x="12763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761" name="楕円 760"/>
        <xdr:cNvSpPr/>
      </xdr:nvSpPr>
      <xdr:spPr>
        <a:xfrm>
          <a:off x="16268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762" name="【児童館】&#10;有形固定資産減価償却率該当値テキスト"/>
        <xdr:cNvSpPr txBox="1"/>
      </xdr:nvSpPr>
      <xdr:spPr>
        <a:xfrm>
          <a:off x="16357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113030</xdr:rowOff>
    </xdr:from>
    <xdr:to>
      <xdr:col>81</xdr:col>
      <xdr:colOff>101600</xdr:colOff>
      <xdr:row>80</xdr:row>
      <xdr:rowOff>43180</xdr:rowOff>
    </xdr:to>
    <xdr:sp macro="" textlink="">
      <xdr:nvSpPr>
        <xdr:cNvPr id="763" name="楕円 762"/>
        <xdr:cNvSpPr/>
      </xdr:nvSpPr>
      <xdr:spPr>
        <a:xfrm>
          <a:off x="15430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163830</xdr:rowOff>
    </xdr:from>
    <xdr:to>
      <xdr:col>85</xdr:col>
      <xdr:colOff>127000</xdr:colOff>
      <xdr:row>80</xdr:row>
      <xdr:rowOff>34289</xdr:rowOff>
    </xdr:to>
    <xdr:cxnSp macro="">
      <xdr:nvCxnSpPr>
        <xdr:cNvPr id="764" name="直線コネクタ 763"/>
        <xdr:cNvCxnSpPr/>
      </xdr:nvCxnSpPr>
      <xdr:spPr>
        <a:xfrm>
          <a:off x="15481300" y="137083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71120</xdr:rowOff>
    </xdr:from>
    <xdr:to>
      <xdr:col>76</xdr:col>
      <xdr:colOff>165100</xdr:colOff>
      <xdr:row>80</xdr:row>
      <xdr:rowOff>1270</xdr:rowOff>
    </xdr:to>
    <xdr:sp macro="" textlink="">
      <xdr:nvSpPr>
        <xdr:cNvPr id="765" name="楕円 764"/>
        <xdr:cNvSpPr/>
      </xdr:nvSpPr>
      <xdr:spPr>
        <a:xfrm>
          <a:off x="14541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121920</xdr:rowOff>
    </xdr:from>
    <xdr:to>
      <xdr:col>81</xdr:col>
      <xdr:colOff>50800</xdr:colOff>
      <xdr:row>79</xdr:row>
      <xdr:rowOff>163830</xdr:rowOff>
    </xdr:to>
    <xdr:cxnSp macro="">
      <xdr:nvCxnSpPr>
        <xdr:cNvPr id="766" name="直線コネクタ 765"/>
        <xdr:cNvCxnSpPr/>
      </xdr:nvCxnSpPr>
      <xdr:spPr>
        <a:xfrm>
          <a:off x="14592300" y="1366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29211</xdr:rowOff>
    </xdr:from>
    <xdr:to>
      <xdr:col>72</xdr:col>
      <xdr:colOff>38100</xdr:colOff>
      <xdr:row>79</xdr:row>
      <xdr:rowOff>130811</xdr:rowOff>
    </xdr:to>
    <xdr:sp macro="" textlink="">
      <xdr:nvSpPr>
        <xdr:cNvPr id="767" name="楕円 766"/>
        <xdr:cNvSpPr/>
      </xdr:nvSpPr>
      <xdr:spPr>
        <a:xfrm>
          <a:off x="13652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80011</xdr:rowOff>
    </xdr:from>
    <xdr:to>
      <xdr:col>76</xdr:col>
      <xdr:colOff>114300</xdr:colOff>
      <xdr:row>79</xdr:row>
      <xdr:rowOff>121920</xdr:rowOff>
    </xdr:to>
    <xdr:cxnSp macro="">
      <xdr:nvCxnSpPr>
        <xdr:cNvPr id="768" name="直線コネクタ 767"/>
        <xdr:cNvCxnSpPr/>
      </xdr:nvCxnSpPr>
      <xdr:spPr>
        <a:xfrm>
          <a:off x="13703300" y="13624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158750</xdr:rowOff>
    </xdr:from>
    <xdr:to>
      <xdr:col>67</xdr:col>
      <xdr:colOff>101600</xdr:colOff>
      <xdr:row>79</xdr:row>
      <xdr:rowOff>88900</xdr:rowOff>
    </xdr:to>
    <xdr:sp macro="" textlink="">
      <xdr:nvSpPr>
        <xdr:cNvPr id="769" name="楕円 768"/>
        <xdr:cNvSpPr/>
      </xdr:nvSpPr>
      <xdr:spPr>
        <a:xfrm>
          <a:off x="12763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38100</xdr:rowOff>
    </xdr:from>
    <xdr:to>
      <xdr:col>71</xdr:col>
      <xdr:colOff>177800</xdr:colOff>
      <xdr:row>79</xdr:row>
      <xdr:rowOff>80011</xdr:rowOff>
    </xdr:to>
    <xdr:cxnSp macro="">
      <xdr:nvCxnSpPr>
        <xdr:cNvPr id="770" name="直線コネクタ 769"/>
        <xdr:cNvCxnSpPr/>
      </xdr:nvCxnSpPr>
      <xdr:spPr>
        <a:xfrm>
          <a:off x="12814300" y="13582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5732</xdr:rowOff>
    </xdr:from>
    <xdr:ext cx="405111" cy="259045"/>
    <xdr:sp macro="" textlink="">
      <xdr:nvSpPr>
        <xdr:cNvPr id="771" name="n_1aveValue【児童館】&#10;有形固定資産減価償却率"/>
        <xdr:cNvSpPr txBox="1"/>
      </xdr:nvSpPr>
      <xdr:spPr>
        <a:xfrm>
          <a:off x="152660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85741</xdr:rowOff>
    </xdr:from>
    <xdr:ext cx="405111" cy="259045"/>
    <xdr:sp macro="" textlink="">
      <xdr:nvSpPr>
        <xdr:cNvPr id="772" name="n_2aveValue【児童館】&#10;有形固定資産減価償却率"/>
        <xdr:cNvSpPr txBox="1"/>
      </xdr:nvSpPr>
      <xdr:spPr>
        <a:xfrm>
          <a:off x="14389744" y="1380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773" name="n_3aveValue【児童館】&#10;有形固定資産減価償却率"/>
        <xdr:cNvSpPr txBox="1"/>
      </xdr:nvSpPr>
      <xdr:spPr>
        <a:xfrm>
          <a:off x="13500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36213</xdr:rowOff>
    </xdr:from>
    <xdr:ext cx="405111" cy="259045"/>
    <xdr:sp macro="" textlink="">
      <xdr:nvSpPr>
        <xdr:cNvPr id="774" name="n_4aveValue【児童館】&#10;有形固定資産減価償却率"/>
        <xdr:cNvSpPr txBox="1"/>
      </xdr:nvSpPr>
      <xdr:spPr>
        <a:xfrm>
          <a:off x="12611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59707</xdr:rowOff>
    </xdr:from>
    <xdr:ext cx="405111" cy="259045"/>
    <xdr:sp macro="" textlink="">
      <xdr:nvSpPr>
        <xdr:cNvPr id="775" name="n_1mainValue【児童館】&#10;有形固定資産減価償却率"/>
        <xdr:cNvSpPr txBox="1"/>
      </xdr:nvSpPr>
      <xdr:spPr>
        <a:xfrm>
          <a:off x="15266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17797</xdr:rowOff>
    </xdr:from>
    <xdr:ext cx="405111" cy="259045"/>
    <xdr:sp macro="" textlink="">
      <xdr:nvSpPr>
        <xdr:cNvPr id="776" name="n_2mainValue【児童館】&#10;有形固定資産減価償却率"/>
        <xdr:cNvSpPr txBox="1"/>
      </xdr:nvSpPr>
      <xdr:spPr>
        <a:xfrm>
          <a:off x="14389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147338</xdr:rowOff>
    </xdr:from>
    <xdr:ext cx="405111" cy="259045"/>
    <xdr:sp macro="" textlink="">
      <xdr:nvSpPr>
        <xdr:cNvPr id="777" name="n_3mainValue【児童館】&#10;有形固定資産減価償却率"/>
        <xdr:cNvSpPr txBox="1"/>
      </xdr:nvSpPr>
      <xdr:spPr>
        <a:xfrm>
          <a:off x="13500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105427</xdr:rowOff>
    </xdr:from>
    <xdr:ext cx="405111" cy="259045"/>
    <xdr:sp macro="" textlink="">
      <xdr:nvSpPr>
        <xdr:cNvPr id="778" name="n_4mainValue【児童館】&#10;有形固定資産減価償却率"/>
        <xdr:cNvSpPr txBox="1"/>
      </xdr:nvSpPr>
      <xdr:spPr>
        <a:xfrm>
          <a:off x="12611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800" name="直線コネクタ 799"/>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1"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2" name="直線コネクタ 801"/>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803" name="【児童館】&#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804" name="直線コネクタ 803"/>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805" name="【児童館】&#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06" name="フローチャート: 判断 805"/>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807" name="フローチャート: 判断 806"/>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74168</xdr:rowOff>
    </xdr:from>
    <xdr:to>
      <xdr:col>107</xdr:col>
      <xdr:colOff>101600</xdr:colOff>
      <xdr:row>85</xdr:row>
      <xdr:rowOff>4318</xdr:rowOff>
    </xdr:to>
    <xdr:sp macro="" textlink="">
      <xdr:nvSpPr>
        <xdr:cNvPr id="808" name="フローチャート: 判断 807"/>
        <xdr:cNvSpPr/>
      </xdr:nvSpPr>
      <xdr:spPr>
        <a:xfrm>
          <a:off x="20383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809" name="フローチャート: 判断 808"/>
        <xdr:cNvSpPr/>
      </xdr:nvSpPr>
      <xdr:spPr>
        <a:xfrm>
          <a:off x="19494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810" name="フローチャート: 判断 809"/>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16" name="楕円 815"/>
        <xdr:cNvSpPr/>
      </xdr:nvSpPr>
      <xdr:spPr>
        <a:xfrm>
          <a:off x="22110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46753</xdr:rowOff>
    </xdr:from>
    <xdr:ext cx="469744" cy="259045"/>
    <xdr:sp macro="" textlink="">
      <xdr:nvSpPr>
        <xdr:cNvPr id="817" name="【児童館】&#10;一人当たり面積該当値テキスト"/>
        <xdr:cNvSpPr txBox="1"/>
      </xdr:nvSpPr>
      <xdr:spPr>
        <a:xfrm>
          <a:off x="22199600"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818" name="楕円 817"/>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79248</xdr:rowOff>
    </xdr:to>
    <xdr:cxnSp macro="">
      <xdr:nvCxnSpPr>
        <xdr:cNvPr id="819" name="直線コネクタ 818"/>
        <xdr:cNvCxnSpPr/>
      </xdr:nvCxnSpPr>
      <xdr:spPr>
        <a:xfrm flipV="1">
          <a:off x="21323300" y="1447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820" name="楕円 819"/>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83820</xdr:rowOff>
    </xdr:to>
    <xdr:cxnSp macro="">
      <xdr:nvCxnSpPr>
        <xdr:cNvPr id="821" name="直線コネクタ 820"/>
        <xdr:cNvCxnSpPr/>
      </xdr:nvCxnSpPr>
      <xdr:spPr>
        <a:xfrm flipV="1">
          <a:off x="20434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822" name="楕円 821"/>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88392</xdr:rowOff>
    </xdr:to>
    <xdr:cxnSp macro="">
      <xdr:nvCxnSpPr>
        <xdr:cNvPr id="823" name="直線コネクタ 822"/>
        <xdr:cNvCxnSpPr/>
      </xdr:nvCxnSpPr>
      <xdr:spPr>
        <a:xfrm flipV="1">
          <a:off x="19545300" y="1448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42163</xdr:rowOff>
    </xdr:from>
    <xdr:to>
      <xdr:col>98</xdr:col>
      <xdr:colOff>38100</xdr:colOff>
      <xdr:row>84</xdr:row>
      <xdr:rowOff>143763</xdr:rowOff>
    </xdr:to>
    <xdr:sp macro="" textlink="">
      <xdr:nvSpPr>
        <xdr:cNvPr id="824" name="楕円 823"/>
        <xdr:cNvSpPr/>
      </xdr:nvSpPr>
      <xdr:spPr>
        <a:xfrm>
          <a:off x="18605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92963</xdr:rowOff>
    </xdr:to>
    <xdr:cxnSp macro="">
      <xdr:nvCxnSpPr>
        <xdr:cNvPr id="825" name="直線コネクタ 824"/>
        <xdr:cNvCxnSpPr/>
      </xdr:nvCxnSpPr>
      <xdr:spPr>
        <a:xfrm flipV="1">
          <a:off x="18656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13733</xdr:rowOff>
    </xdr:from>
    <xdr:ext cx="469744" cy="259045"/>
    <xdr:sp macro="" textlink="">
      <xdr:nvSpPr>
        <xdr:cNvPr id="826" name="n_1aveValue【児童館】&#10;一人当たり面積"/>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827" name="n_2aveValue【児童館】&#10;一人当たり面積"/>
        <xdr:cNvSpPr txBox="1"/>
      </xdr:nvSpPr>
      <xdr:spPr>
        <a:xfrm>
          <a:off x="20199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828" name="n_3aveValue【児童館】&#10;一人当たり面積"/>
        <xdr:cNvSpPr txBox="1"/>
      </xdr:nvSpPr>
      <xdr:spPr>
        <a:xfrm>
          <a:off x="19310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829" name="n_4aveValue【児童館】&#10;一人当たり面積"/>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146575</xdr:rowOff>
    </xdr:from>
    <xdr:ext cx="469744" cy="259045"/>
    <xdr:sp macro="" textlink="">
      <xdr:nvSpPr>
        <xdr:cNvPr id="830" name="n_1mainValue【児童館】&#10;一人当たり面積"/>
        <xdr:cNvSpPr txBox="1"/>
      </xdr:nvSpPr>
      <xdr:spPr>
        <a:xfrm>
          <a:off x="210757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1" name="n_2main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155719</xdr:rowOff>
    </xdr:from>
    <xdr:ext cx="469744" cy="259045"/>
    <xdr:sp macro="" textlink="">
      <xdr:nvSpPr>
        <xdr:cNvPr id="832" name="n_3mainValue【児童館】&#10;一人当たり面積"/>
        <xdr:cNvSpPr txBox="1"/>
      </xdr:nvSpPr>
      <xdr:spPr>
        <a:xfrm>
          <a:off x="19310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160290</xdr:rowOff>
    </xdr:from>
    <xdr:ext cx="469744" cy="259045"/>
    <xdr:sp macro="" textlink="">
      <xdr:nvSpPr>
        <xdr:cNvPr id="833" name="n_4mainValue【児童館】&#10;一人当たり面積"/>
        <xdr:cNvSpPr txBox="1"/>
      </xdr:nvSpPr>
      <xdr:spPr>
        <a:xfrm>
          <a:off x="18421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856" name="直線コネクタ 855"/>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7"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8" name="直線コネクタ 857"/>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859"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860" name="直線コネクタ 859"/>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861" name="【公民館】&#10;有形固定資産減価償却率平均値テキスト"/>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862" name="フローチャート: 判断 861"/>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63" name="フローチャート: 判断 862"/>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864" name="フローチャート: 判断 863"/>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865" name="フローチャート: 判断 864"/>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866" name="フローチャート: 判断 865"/>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144272</xdr:rowOff>
    </xdr:from>
    <xdr:to>
      <xdr:col>85</xdr:col>
      <xdr:colOff>177800</xdr:colOff>
      <xdr:row>104</xdr:row>
      <xdr:rowOff>74422</xdr:rowOff>
    </xdr:to>
    <xdr:sp macro="" textlink="">
      <xdr:nvSpPr>
        <xdr:cNvPr id="872" name="楕円 871"/>
        <xdr:cNvSpPr/>
      </xdr:nvSpPr>
      <xdr:spPr>
        <a:xfrm>
          <a:off x="16268700" y="178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167149</xdr:rowOff>
    </xdr:from>
    <xdr:ext cx="405111" cy="259045"/>
    <xdr:sp macro="" textlink="">
      <xdr:nvSpPr>
        <xdr:cNvPr id="873" name="【公民館】&#10;有形固定資産減価償却率該当値テキスト"/>
        <xdr:cNvSpPr txBox="1"/>
      </xdr:nvSpPr>
      <xdr:spPr>
        <a:xfrm>
          <a:off x="16357600" y="1765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39115</xdr:rowOff>
    </xdr:from>
    <xdr:to>
      <xdr:col>81</xdr:col>
      <xdr:colOff>101600</xdr:colOff>
      <xdr:row>107</xdr:row>
      <xdr:rowOff>140715</xdr:rowOff>
    </xdr:to>
    <xdr:sp macro="" textlink="">
      <xdr:nvSpPr>
        <xdr:cNvPr id="874" name="楕円 873"/>
        <xdr:cNvSpPr/>
      </xdr:nvSpPr>
      <xdr:spPr>
        <a:xfrm>
          <a:off x="15430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23622</xdr:rowOff>
    </xdr:from>
    <xdr:to>
      <xdr:col>85</xdr:col>
      <xdr:colOff>127000</xdr:colOff>
      <xdr:row>107</xdr:row>
      <xdr:rowOff>89915</xdr:rowOff>
    </xdr:to>
    <xdr:cxnSp macro="">
      <xdr:nvCxnSpPr>
        <xdr:cNvPr id="875" name="直線コネクタ 874"/>
        <xdr:cNvCxnSpPr/>
      </xdr:nvCxnSpPr>
      <xdr:spPr>
        <a:xfrm flipV="1">
          <a:off x="15481300" y="17854422"/>
          <a:ext cx="838200" cy="58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164846</xdr:rowOff>
    </xdr:from>
    <xdr:to>
      <xdr:col>76</xdr:col>
      <xdr:colOff>165100</xdr:colOff>
      <xdr:row>107</xdr:row>
      <xdr:rowOff>94996</xdr:rowOff>
    </xdr:to>
    <xdr:sp macro="" textlink="">
      <xdr:nvSpPr>
        <xdr:cNvPr id="876" name="楕円 875"/>
        <xdr:cNvSpPr/>
      </xdr:nvSpPr>
      <xdr:spPr>
        <a:xfrm>
          <a:off x="14541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44196</xdr:rowOff>
    </xdr:from>
    <xdr:to>
      <xdr:col>81</xdr:col>
      <xdr:colOff>50800</xdr:colOff>
      <xdr:row>107</xdr:row>
      <xdr:rowOff>89915</xdr:rowOff>
    </xdr:to>
    <xdr:cxnSp macro="">
      <xdr:nvCxnSpPr>
        <xdr:cNvPr id="877" name="直線コネクタ 876"/>
        <xdr:cNvCxnSpPr/>
      </xdr:nvCxnSpPr>
      <xdr:spPr>
        <a:xfrm>
          <a:off x="14592300" y="183893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119126</xdr:rowOff>
    </xdr:from>
    <xdr:to>
      <xdr:col>72</xdr:col>
      <xdr:colOff>38100</xdr:colOff>
      <xdr:row>107</xdr:row>
      <xdr:rowOff>49276</xdr:rowOff>
    </xdr:to>
    <xdr:sp macro="" textlink="">
      <xdr:nvSpPr>
        <xdr:cNvPr id="878" name="楕円 877"/>
        <xdr:cNvSpPr/>
      </xdr:nvSpPr>
      <xdr:spPr>
        <a:xfrm>
          <a:off x="13652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169926</xdr:rowOff>
    </xdr:from>
    <xdr:to>
      <xdr:col>76</xdr:col>
      <xdr:colOff>114300</xdr:colOff>
      <xdr:row>107</xdr:row>
      <xdr:rowOff>44196</xdr:rowOff>
    </xdr:to>
    <xdr:cxnSp macro="">
      <xdr:nvCxnSpPr>
        <xdr:cNvPr id="879" name="直線コネクタ 878"/>
        <xdr:cNvCxnSpPr/>
      </xdr:nvCxnSpPr>
      <xdr:spPr>
        <a:xfrm>
          <a:off x="13703300" y="18343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73406</xdr:rowOff>
    </xdr:from>
    <xdr:to>
      <xdr:col>67</xdr:col>
      <xdr:colOff>101600</xdr:colOff>
      <xdr:row>107</xdr:row>
      <xdr:rowOff>3556</xdr:rowOff>
    </xdr:to>
    <xdr:sp macro="" textlink="">
      <xdr:nvSpPr>
        <xdr:cNvPr id="880" name="楕円 879"/>
        <xdr:cNvSpPr/>
      </xdr:nvSpPr>
      <xdr:spPr>
        <a:xfrm>
          <a:off x="12763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124206</xdr:rowOff>
    </xdr:from>
    <xdr:to>
      <xdr:col>71</xdr:col>
      <xdr:colOff>177800</xdr:colOff>
      <xdr:row>106</xdr:row>
      <xdr:rowOff>169926</xdr:rowOff>
    </xdr:to>
    <xdr:cxnSp macro="">
      <xdr:nvCxnSpPr>
        <xdr:cNvPr id="881" name="直線コネクタ 880"/>
        <xdr:cNvCxnSpPr/>
      </xdr:nvCxnSpPr>
      <xdr:spPr>
        <a:xfrm>
          <a:off x="12814300" y="182979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882" name="n_1aveValue【公民館】&#10;有形固定資産減価償却率"/>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15512</xdr:rowOff>
    </xdr:from>
    <xdr:ext cx="405111" cy="259045"/>
    <xdr:sp macro="" textlink="">
      <xdr:nvSpPr>
        <xdr:cNvPr id="883" name="n_2aveValue【公民館】&#10;有形固定資産減価償却率"/>
        <xdr:cNvSpPr txBox="1"/>
      </xdr:nvSpPr>
      <xdr:spPr>
        <a:xfrm>
          <a:off x="14389744" y="176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90949</xdr:rowOff>
    </xdr:from>
    <xdr:ext cx="405111" cy="259045"/>
    <xdr:sp macro="" textlink="">
      <xdr:nvSpPr>
        <xdr:cNvPr id="884" name="n_3aveValue【公民館】&#10;有形固定資産減価償却率"/>
        <xdr:cNvSpPr txBox="1"/>
      </xdr:nvSpPr>
      <xdr:spPr>
        <a:xfrm>
          <a:off x="13500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136669</xdr:rowOff>
    </xdr:from>
    <xdr:ext cx="405111" cy="259045"/>
    <xdr:sp macro="" textlink="">
      <xdr:nvSpPr>
        <xdr:cNvPr id="885" name="n_4aveValue【公民館】&#10;有形固定資産減価償却率"/>
        <xdr:cNvSpPr txBox="1"/>
      </xdr:nvSpPr>
      <xdr:spPr>
        <a:xfrm>
          <a:off x="126117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131842</xdr:rowOff>
    </xdr:from>
    <xdr:ext cx="405111" cy="259045"/>
    <xdr:sp macro="" textlink="">
      <xdr:nvSpPr>
        <xdr:cNvPr id="886" name="n_1mainValue【公民館】&#10;有形固定資産減価償却率"/>
        <xdr:cNvSpPr txBox="1"/>
      </xdr:nvSpPr>
      <xdr:spPr>
        <a:xfrm>
          <a:off x="15266044" y="184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86123</xdr:rowOff>
    </xdr:from>
    <xdr:ext cx="405111" cy="259045"/>
    <xdr:sp macro="" textlink="">
      <xdr:nvSpPr>
        <xdr:cNvPr id="887" name="n_2mainValue【公民館】&#10;有形固定資産減価償却率"/>
        <xdr:cNvSpPr txBox="1"/>
      </xdr:nvSpPr>
      <xdr:spPr>
        <a:xfrm>
          <a:off x="1438974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40403</xdr:rowOff>
    </xdr:from>
    <xdr:ext cx="405111" cy="259045"/>
    <xdr:sp macro="" textlink="">
      <xdr:nvSpPr>
        <xdr:cNvPr id="888" name="n_3mainValue【公民館】&#10;有形固定資産減価償却率"/>
        <xdr:cNvSpPr txBox="1"/>
      </xdr:nvSpPr>
      <xdr:spPr>
        <a:xfrm>
          <a:off x="13500744" y="183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166133</xdr:rowOff>
    </xdr:from>
    <xdr:ext cx="405111" cy="259045"/>
    <xdr:sp macro="" textlink="">
      <xdr:nvSpPr>
        <xdr:cNvPr id="889" name="n_4mainValue【公民館】&#10;有形固定資産減価償却率"/>
        <xdr:cNvSpPr txBox="1"/>
      </xdr:nvSpPr>
      <xdr:spPr>
        <a:xfrm>
          <a:off x="12611744" y="1833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915" name="直線コネクタ 914"/>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6"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7" name="直線コネクタ 916"/>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918" name="【公民館】&#10;一人当たり面積最大値テキスト"/>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919" name="直線コネクタ 918"/>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144253</xdr:rowOff>
    </xdr:from>
    <xdr:ext cx="469744" cy="259045"/>
    <xdr:sp macro="" textlink="">
      <xdr:nvSpPr>
        <xdr:cNvPr id="920" name="【公民館】&#10;一人当たり面積平均値テキスト"/>
        <xdr:cNvSpPr txBox="1"/>
      </xdr:nvSpPr>
      <xdr:spPr>
        <a:xfrm>
          <a:off x="22199600" y="1831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921" name="フローチャート: 判断 920"/>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922" name="フローチャート: 判断 921"/>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923" name="フローチャート: 判断 922"/>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924" name="フローチャート: 判断 923"/>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925" name="フローチャート: 判断 924"/>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121738</xdr:rowOff>
    </xdr:from>
    <xdr:to>
      <xdr:col>116</xdr:col>
      <xdr:colOff>114300</xdr:colOff>
      <xdr:row>107</xdr:row>
      <xdr:rowOff>51888</xdr:rowOff>
    </xdr:to>
    <xdr:sp macro="" textlink="">
      <xdr:nvSpPr>
        <xdr:cNvPr id="931" name="楕円 930"/>
        <xdr:cNvSpPr/>
      </xdr:nvSpPr>
      <xdr:spPr>
        <a:xfrm>
          <a:off x="22110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144615</xdr:rowOff>
    </xdr:from>
    <xdr:ext cx="469744" cy="259045"/>
    <xdr:sp macro="" textlink="">
      <xdr:nvSpPr>
        <xdr:cNvPr id="932" name="【公民館】&#10;一人当たり面積該当値テキスト"/>
        <xdr:cNvSpPr txBox="1"/>
      </xdr:nvSpPr>
      <xdr:spPr>
        <a:xfrm>
          <a:off x="22199600" y="1814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64588</xdr:rowOff>
    </xdr:from>
    <xdr:to>
      <xdr:col>112</xdr:col>
      <xdr:colOff>38100</xdr:colOff>
      <xdr:row>107</xdr:row>
      <xdr:rowOff>166188</xdr:rowOff>
    </xdr:to>
    <xdr:sp macro="" textlink="">
      <xdr:nvSpPr>
        <xdr:cNvPr id="933" name="楕円 932"/>
        <xdr:cNvSpPr/>
      </xdr:nvSpPr>
      <xdr:spPr>
        <a:xfrm>
          <a:off x="21272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xdr:rowOff>
    </xdr:from>
    <xdr:to>
      <xdr:col>116</xdr:col>
      <xdr:colOff>63500</xdr:colOff>
      <xdr:row>107</xdr:row>
      <xdr:rowOff>115388</xdr:rowOff>
    </xdr:to>
    <xdr:cxnSp macro="">
      <xdr:nvCxnSpPr>
        <xdr:cNvPr id="934" name="直線コネクタ 933"/>
        <xdr:cNvCxnSpPr/>
      </xdr:nvCxnSpPr>
      <xdr:spPr>
        <a:xfrm flipV="1">
          <a:off x="21323300" y="1834623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935" name="楕円 934"/>
        <xdr:cNvSpPr/>
      </xdr:nvSpPr>
      <xdr:spPr>
        <a:xfrm>
          <a:off x="20383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115388</xdr:rowOff>
    </xdr:from>
    <xdr:to>
      <xdr:col>111</xdr:col>
      <xdr:colOff>177800</xdr:colOff>
      <xdr:row>107</xdr:row>
      <xdr:rowOff>121920</xdr:rowOff>
    </xdr:to>
    <xdr:cxnSp macro="">
      <xdr:nvCxnSpPr>
        <xdr:cNvPr id="936" name="直線コネクタ 935"/>
        <xdr:cNvCxnSpPr/>
      </xdr:nvCxnSpPr>
      <xdr:spPr>
        <a:xfrm flipV="1">
          <a:off x="20434300" y="184605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74386</xdr:rowOff>
    </xdr:from>
    <xdr:to>
      <xdr:col>102</xdr:col>
      <xdr:colOff>165100</xdr:colOff>
      <xdr:row>108</xdr:row>
      <xdr:rowOff>4536</xdr:rowOff>
    </xdr:to>
    <xdr:sp macro="" textlink="">
      <xdr:nvSpPr>
        <xdr:cNvPr id="937" name="楕円 936"/>
        <xdr:cNvSpPr/>
      </xdr:nvSpPr>
      <xdr:spPr>
        <a:xfrm>
          <a:off x="19494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125186</xdr:rowOff>
    </xdr:to>
    <xdr:cxnSp macro="">
      <xdr:nvCxnSpPr>
        <xdr:cNvPr id="938" name="直線コネクタ 937"/>
        <xdr:cNvCxnSpPr/>
      </xdr:nvCxnSpPr>
      <xdr:spPr>
        <a:xfrm flipV="1">
          <a:off x="19545300" y="184670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77651</xdr:rowOff>
    </xdr:from>
    <xdr:to>
      <xdr:col>98</xdr:col>
      <xdr:colOff>38100</xdr:colOff>
      <xdr:row>108</xdr:row>
      <xdr:rowOff>7801</xdr:rowOff>
    </xdr:to>
    <xdr:sp macro="" textlink="">
      <xdr:nvSpPr>
        <xdr:cNvPr id="939" name="楕円 938"/>
        <xdr:cNvSpPr/>
      </xdr:nvSpPr>
      <xdr:spPr>
        <a:xfrm>
          <a:off x="18605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125186</xdr:rowOff>
    </xdr:from>
    <xdr:to>
      <xdr:col>102</xdr:col>
      <xdr:colOff>114300</xdr:colOff>
      <xdr:row>107</xdr:row>
      <xdr:rowOff>128451</xdr:rowOff>
    </xdr:to>
    <xdr:cxnSp macro="">
      <xdr:nvCxnSpPr>
        <xdr:cNvPr id="940" name="直線コネクタ 939"/>
        <xdr:cNvCxnSpPr/>
      </xdr:nvCxnSpPr>
      <xdr:spPr>
        <a:xfrm flipV="1">
          <a:off x="18656300" y="184703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120666</xdr:rowOff>
    </xdr:from>
    <xdr:ext cx="469744" cy="259045"/>
    <xdr:sp macro="" textlink="">
      <xdr:nvSpPr>
        <xdr:cNvPr id="941" name="n_1aveValue【公民館】&#10;一人当たり面積"/>
        <xdr:cNvSpPr txBox="1"/>
      </xdr:nvSpPr>
      <xdr:spPr>
        <a:xfrm>
          <a:off x="2107572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942"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107604</xdr:rowOff>
    </xdr:from>
    <xdr:ext cx="469744" cy="259045"/>
    <xdr:sp macro="" textlink="">
      <xdr:nvSpPr>
        <xdr:cNvPr id="943" name="n_3aveValue【公民館】&#10;一人当たり面積"/>
        <xdr:cNvSpPr txBox="1"/>
      </xdr:nvSpPr>
      <xdr:spPr>
        <a:xfrm>
          <a:off x="19310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110870</xdr:rowOff>
    </xdr:from>
    <xdr:ext cx="469744" cy="259045"/>
    <xdr:sp macro="" textlink="">
      <xdr:nvSpPr>
        <xdr:cNvPr id="944" name="n_4aveValue【公民館】&#10;一人当たり面積"/>
        <xdr:cNvSpPr txBox="1"/>
      </xdr:nvSpPr>
      <xdr:spPr>
        <a:xfrm>
          <a:off x="18421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157315</xdr:rowOff>
    </xdr:from>
    <xdr:ext cx="469744" cy="259045"/>
    <xdr:sp macro="" textlink="">
      <xdr:nvSpPr>
        <xdr:cNvPr id="945" name="n_1mainValue【公民館】&#10;一人当たり面積"/>
        <xdr:cNvSpPr txBox="1"/>
      </xdr:nvSpPr>
      <xdr:spPr>
        <a:xfrm>
          <a:off x="210757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946" name="n_2mainValue【公民館】&#10;一人当たり面積"/>
        <xdr:cNvSpPr txBox="1"/>
      </xdr:nvSpPr>
      <xdr:spPr>
        <a:xfrm>
          <a:off x="20199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167113</xdr:rowOff>
    </xdr:from>
    <xdr:ext cx="469744" cy="259045"/>
    <xdr:sp macro="" textlink="">
      <xdr:nvSpPr>
        <xdr:cNvPr id="947" name="n_3mainValue【公民館】&#10;一人当たり面積"/>
        <xdr:cNvSpPr txBox="1"/>
      </xdr:nvSpPr>
      <xdr:spPr>
        <a:xfrm>
          <a:off x="193104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170378</xdr:rowOff>
    </xdr:from>
    <xdr:ext cx="469744" cy="259045"/>
    <xdr:sp macro="" textlink="">
      <xdr:nvSpPr>
        <xdr:cNvPr id="948" name="n_4mainValue【公民館】&#10;一人当たり面積"/>
        <xdr:cNvSpPr txBox="1"/>
      </xdr:nvSpPr>
      <xdr:spPr>
        <a:xfrm>
          <a:off x="18421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報告誤りがあり、</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における道路の有形固定資産減価償却率は</a:t>
          </a:r>
          <a:r>
            <a:rPr kumimoji="1" lang="en-US" altLang="ja-JP" sz="1300">
              <a:latin typeface="ＭＳ Ｐゴシック" panose="020B0600070205080204" pitchFamily="50" charset="-128"/>
              <a:ea typeface="ＭＳ Ｐゴシック" panose="020B0600070205080204" pitchFamily="50" charset="-128"/>
            </a:rPr>
            <a:t>64.5%</a:t>
          </a:r>
          <a:r>
            <a:rPr kumimoji="1" lang="ja-JP" altLang="en-US" sz="1300">
              <a:latin typeface="ＭＳ Ｐゴシック" panose="020B0600070205080204" pitchFamily="50" charset="-128"/>
              <a:ea typeface="ＭＳ Ｐゴシック" panose="020B0600070205080204" pitchFamily="50" charset="-128"/>
            </a:rPr>
            <a:t>であり、公民館の有形固定資産減価償却率は</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で、ともに昨年度と同様の値となった。学校施設及び公民館は類似団体と比較して有形固定資産減価償却率が高くなっている。学校施設に関しては町内にある小中学校</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校ともに老朽化が問題となっており、平成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年度に中学校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校の建替を、令和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年度に小学校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校に建替を行った。令和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建替により、次年度以降、この率の減少が見込まれる。また児童・生徒数の減少や施設の老朽化を考慮し、学校の建替に伴う統廃合を行うことが喫緊の課題である。公民館についても類似団体平均と比べて</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高くなっており同地区における類似施設や使用頻度等を調査し、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施設の除却や集約・複合化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を行う必要がある。認定こども園・幼稚園・保育所に関しては、類似団体より有形も固定資産減価償却率が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低くなっている。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園を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園に統合し、新しい保育園を建設したため平成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年度から類似団体と比べ大きく減少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人当たりの面積も減少している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17,806
17,651
119.61
16,437,991
15,719,841
534,091
5,799,451
12,862,389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156210</xdr:rowOff>
    </xdr:from>
    <xdr:to>
      <xdr:col>24</xdr:col>
      <xdr:colOff>62865</xdr:colOff>
      <xdr:row>42</xdr:row>
      <xdr:rowOff>38100</xdr:rowOff>
    </xdr:to>
    <xdr:cxnSp macro="">
      <xdr:nvCxnSpPr>
        <xdr:cNvPr id="57" name="直線コネクタ 56"/>
        <xdr:cNvCxnSpPr/>
      </xdr:nvCxnSpPr>
      <xdr:spPr>
        <a:xfrm flipV="1">
          <a:off x="4634865" y="564261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102887</xdr:rowOff>
    </xdr:from>
    <xdr:ext cx="405111" cy="259045"/>
    <xdr:sp macro="" textlink="">
      <xdr:nvSpPr>
        <xdr:cNvPr id="60" name="【図書館】&#10;有形固定資産減価償却率最大値テキスト"/>
        <xdr:cNvSpPr txBox="1"/>
      </xdr:nvSpPr>
      <xdr:spPr>
        <a:xfrm>
          <a:off x="46736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156210</xdr:rowOff>
    </xdr:from>
    <xdr:to>
      <xdr:col>24</xdr:col>
      <xdr:colOff>152400</xdr:colOff>
      <xdr:row>32</xdr:row>
      <xdr:rowOff>156210</xdr:rowOff>
    </xdr:to>
    <xdr:cxnSp macro="">
      <xdr:nvCxnSpPr>
        <xdr:cNvPr id="61" name="直線コネクタ 60"/>
        <xdr:cNvCxnSpPr/>
      </xdr:nvCxnSpPr>
      <xdr:spPr>
        <a:xfrm>
          <a:off x="4546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118762</xdr:rowOff>
    </xdr:from>
    <xdr:ext cx="405111" cy="259045"/>
    <xdr:sp macro="" textlink="">
      <xdr:nvSpPr>
        <xdr:cNvPr id="62" name="【図書館】&#10;有形固定資産減価償却率平均値テキスト"/>
        <xdr:cNvSpPr txBox="1"/>
      </xdr:nvSpPr>
      <xdr:spPr>
        <a:xfrm>
          <a:off x="4673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113030</xdr:rowOff>
    </xdr:from>
    <xdr:to>
      <xdr:col>6</xdr:col>
      <xdr:colOff>38100</xdr:colOff>
      <xdr:row>36</xdr:row>
      <xdr:rowOff>43180</xdr:rowOff>
    </xdr:to>
    <xdr:sp macro="" textlink="">
      <xdr:nvSpPr>
        <xdr:cNvPr id="67" name="フローチャート: 判断 66"/>
        <xdr:cNvSpPr/>
      </xdr:nvSpPr>
      <xdr:spPr>
        <a:xfrm>
          <a:off x="1079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4" name="【図書館】&#10;有形固定資産減価償却率該当値テキスト"/>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5" name="楕円 74"/>
        <xdr:cNvSpPr/>
      </xdr:nvSpPr>
      <xdr:spPr>
        <a:xfrm>
          <a:off x="3746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121920</xdr:rowOff>
    </xdr:to>
    <xdr:cxnSp macro="">
      <xdr:nvCxnSpPr>
        <xdr:cNvPr id="76" name="直線コネクタ 75"/>
        <xdr:cNvCxnSpPr/>
      </xdr:nvCxnSpPr>
      <xdr:spPr>
        <a:xfrm>
          <a:off x="3797300" y="64236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158750</xdr:rowOff>
    </xdr:from>
    <xdr:to>
      <xdr:col>15</xdr:col>
      <xdr:colOff>101600</xdr:colOff>
      <xdr:row>37</xdr:row>
      <xdr:rowOff>88900</xdr:rowOff>
    </xdr:to>
    <xdr:sp macro="" textlink="">
      <xdr:nvSpPr>
        <xdr:cNvPr id="77" name="楕円 76"/>
        <xdr:cNvSpPr/>
      </xdr:nvSpPr>
      <xdr:spPr>
        <a:xfrm>
          <a:off x="2857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38100</xdr:rowOff>
    </xdr:from>
    <xdr:to>
      <xdr:col>19</xdr:col>
      <xdr:colOff>177800</xdr:colOff>
      <xdr:row>37</xdr:row>
      <xdr:rowOff>80010</xdr:rowOff>
    </xdr:to>
    <xdr:cxnSp macro="">
      <xdr:nvCxnSpPr>
        <xdr:cNvPr id="78" name="直線コネクタ 77"/>
        <xdr:cNvCxnSpPr/>
      </xdr:nvCxnSpPr>
      <xdr:spPr>
        <a:xfrm>
          <a:off x="2908300" y="638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9" name="楕円 78"/>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38100</xdr:rowOff>
    </xdr:to>
    <xdr:cxnSp macro="">
      <xdr:nvCxnSpPr>
        <xdr:cNvPr id="80" name="直線コネクタ 79"/>
        <xdr:cNvCxnSpPr/>
      </xdr:nvCxnSpPr>
      <xdr:spPr>
        <a:xfrm>
          <a:off x="2019300" y="6339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1" name="n_1aveValue【図書館】&#10;有形固定資産減価償却率"/>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2" name="n_2aveValue【図書館】&#10;有形固定資産減価償却率"/>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3" name="n_3aveValue【図書館】&#10;有形固定資産減価償却率"/>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59707</xdr:rowOff>
    </xdr:from>
    <xdr:ext cx="405111" cy="259045"/>
    <xdr:sp macro="" textlink="">
      <xdr:nvSpPr>
        <xdr:cNvPr id="84" name="n_4aveValue【図書館】&#10;有形固定資産減価償却率"/>
        <xdr:cNvSpPr txBox="1"/>
      </xdr:nvSpPr>
      <xdr:spPr>
        <a:xfrm>
          <a:off x="927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121937</xdr:rowOff>
    </xdr:from>
    <xdr:ext cx="405111" cy="259045"/>
    <xdr:sp macro="" textlink="">
      <xdr:nvSpPr>
        <xdr:cNvPr id="85" name="n_1mainValue【図書館】&#10;有形固定資産減価償却率"/>
        <xdr:cNvSpPr txBox="1"/>
      </xdr:nvSpPr>
      <xdr:spPr>
        <a:xfrm>
          <a:off x="3582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80027</xdr:rowOff>
    </xdr:from>
    <xdr:ext cx="405111" cy="259045"/>
    <xdr:sp macro="" textlink="">
      <xdr:nvSpPr>
        <xdr:cNvPr id="86" name="n_2mainValue【図書館】&#10;有形固定資産減価償却率"/>
        <xdr:cNvSpPr txBox="1"/>
      </xdr:nvSpPr>
      <xdr:spPr>
        <a:xfrm>
          <a:off x="2705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7" name="n_3mainValue【図書館】&#10;有形固定資産減価償却率"/>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73914</xdr:rowOff>
    </xdr:to>
    <xdr:cxnSp macro="">
      <xdr:nvCxnSpPr>
        <xdr:cNvPr id="109" name="直線コネクタ 108"/>
        <xdr:cNvCxnSpPr/>
      </xdr:nvCxnSpPr>
      <xdr:spPr>
        <a:xfrm flipV="1">
          <a:off x="10476865" y="604266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0"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1" name="直線コネクタ 110"/>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12" name="【図書館】&#10;一人当たり面積最大値テキスト"/>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13" name="直線コネクタ 112"/>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4" name="【図書館】&#10;一人当たり面積平均値テキスト"/>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5" name="フローチャート: 判断 114"/>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36830</xdr:rowOff>
    </xdr:from>
    <xdr:to>
      <xdr:col>50</xdr:col>
      <xdr:colOff>165100</xdr:colOff>
      <xdr:row>39</xdr:row>
      <xdr:rowOff>138430</xdr:rowOff>
    </xdr:to>
    <xdr:sp macro="" textlink="">
      <xdr:nvSpPr>
        <xdr:cNvPr id="116" name="フローチャート: 判断 115"/>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17" name="フローチャート: 判断 116"/>
        <xdr:cNvSpPr/>
      </xdr:nvSpPr>
      <xdr:spPr>
        <a:xfrm>
          <a:off x="8699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73406</xdr:rowOff>
    </xdr:from>
    <xdr:to>
      <xdr:col>41</xdr:col>
      <xdr:colOff>101600</xdr:colOff>
      <xdr:row>40</xdr:row>
      <xdr:rowOff>3556</xdr:rowOff>
    </xdr:to>
    <xdr:sp macro="" textlink="">
      <xdr:nvSpPr>
        <xdr:cNvPr id="118" name="フローチャート: 判断 117"/>
        <xdr:cNvSpPr/>
      </xdr:nvSpPr>
      <xdr:spPr>
        <a:xfrm>
          <a:off x="7810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19" name="フローチャート: 判断 118"/>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25" name="楕円 124"/>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26" name="【図書館】&#10;一人当たり面積該当値テキスト"/>
        <xdr:cNvSpPr txBox="1"/>
      </xdr:nvSpPr>
      <xdr:spPr>
        <a:xfrm>
          <a:off x="10515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27" name="楕円 126"/>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28" name="直線コネクタ 127"/>
        <xdr:cNvCxnSpPr/>
      </xdr:nvCxnSpPr>
      <xdr:spPr>
        <a:xfrm>
          <a:off x="9639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29" name="楕円 128"/>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0" name="直線コネクタ 129"/>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167132</xdr:rowOff>
    </xdr:from>
    <xdr:to>
      <xdr:col>41</xdr:col>
      <xdr:colOff>101600</xdr:colOff>
      <xdr:row>41</xdr:row>
      <xdr:rowOff>97282</xdr:rowOff>
    </xdr:to>
    <xdr:sp macro="" textlink="">
      <xdr:nvSpPr>
        <xdr:cNvPr id="131" name="楕円 130"/>
        <xdr:cNvSpPr/>
      </xdr:nvSpPr>
      <xdr:spPr>
        <a:xfrm>
          <a:off x="7810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46482</xdr:rowOff>
    </xdr:to>
    <xdr:cxnSp macro="">
      <xdr:nvCxnSpPr>
        <xdr:cNvPr id="132" name="直線コネクタ 131"/>
        <xdr:cNvCxnSpPr/>
      </xdr:nvCxnSpPr>
      <xdr:spPr>
        <a:xfrm flipV="1">
          <a:off x="7861300" y="7071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154957</xdr:rowOff>
    </xdr:from>
    <xdr:ext cx="469744" cy="259045"/>
    <xdr:sp macro="" textlink="">
      <xdr:nvSpPr>
        <xdr:cNvPr id="133" name="n_1aveValue【図書館】&#10;一人当たり面積"/>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168673</xdr:rowOff>
    </xdr:from>
    <xdr:ext cx="469744" cy="259045"/>
    <xdr:sp macro="" textlink="">
      <xdr:nvSpPr>
        <xdr:cNvPr id="134" name="n_2aveValue【図書館】&#10;一人当たり面積"/>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35" name="n_3aveValue【図書館】&#10;一人当たり面積"/>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36" name="n_4aveValue【図書館】&#10;一人当たり面積"/>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37" name="n_1mainValue【図書館】&#10;一人当たり面積"/>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38" name="n_2mainValue【図書館】&#10;一人当たり面積"/>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88409</xdr:rowOff>
    </xdr:from>
    <xdr:ext cx="469744" cy="259045"/>
    <xdr:sp macro="" textlink="">
      <xdr:nvSpPr>
        <xdr:cNvPr id="139" name="n_3mainValue【図書館】&#10;一人当たり面積"/>
        <xdr:cNvSpPr txBox="1"/>
      </xdr:nvSpPr>
      <xdr:spPr>
        <a:xfrm>
          <a:off x="7626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65" name="直線コネクタ 164"/>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6"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7" name="直線コネクタ 166"/>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68" name="【体育館・プール】&#10;有形固定資産減価償却率最大値テキスト"/>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69" name="直線コネクタ 168"/>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24328</xdr:rowOff>
    </xdr:from>
    <xdr:ext cx="405111" cy="259045"/>
    <xdr:sp macro="" textlink="">
      <xdr:nvSpPr>
        <xdr:cNvPr id="170" name="【体育館・プール】&#10;有形固定資産減価償却率平均値テキスト"/>
        <xdr:cNvSpPr txBox="1"/>
      </xdr:nvSpPr>
      <xdr:spPr>
        <a:xfrm>
          <a:off x="4673600" y="1031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71" name="フローチャート: 判断 170"/>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2" name="フローチャート: 判断 171"/>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3" name="フローチャート: 判断 172"/>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74" name="フローチャート: 判断 173"/>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75" name="フローチャート: 判断 174"/>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macro="" textlink="">
      <xdr:nvSpPr>
        <xdr:cNvPr id="181" name="楕円 180"/>
        <xdr:cNvSpPr/>
      </xdr:nvSpPr>
      <xdr:spPr>
        <a:xfrm>
          <a:off x="4584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99077</xdr:rowOff>
    </xdr:from>
    <xdr:ext cx="405111" cy="259045"/>
    <xdr:sp macro="" textlink="">
      <xdr:nvSpPr>
        <xdr:cNvPr id="182" name="【体育館・プール】&#10;有形固定資産減価償却率該当値テキスト"/>
        <xdr:cNvSpPr txBox="1"/>
      </xdr:nvSpPr>
      <xdr:spPr>
        <a:xfrm>
          <a:off x="4673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84727</xdr:rowOff>
    </xdr:from>
    <xdr:to>
      <xdr:col>20</xdr:col>
      <xdr:colOff>38100</xdr:colOff>
      <xdr:row>63</xdr:row>
      <xdr:rowOff>14877</xdr:rowOff>
    </xdr:to>
    <xdr:sp macro="" textlink="">
      <xdr:nvSpPr>
        <xdr:cNvPr id="183" name="楕円 182"/>
        <xdr:cNvSpPr/>
      </xdr:nvSpPr>
      <xdr:spPr>
        <a:xfrm>
          <a:off x="3746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135527</xdr:rowOff>
    </xdr:from>
    <xdr:to>
      <xdr:col>24</xdr:col>
      <xdr:colOff>63500</xdr:colOff>
      <xdr:row>63</xdr:row>
      <xdr:rowOff>0</xdr:rowOff>
    </xdr:to>
    <xdr:cxnSp macro="">
      <xdr:nvCxnSpPr>
        <xdr:cNvPr id="184" name="直線コネクタ 183"/>
        <xdr:cNvCxnSpPr/>
      </xdr:nvCxnSpPr>
      <xdr:spPr>
        <a:xfrm>
          <a:off x="3797300" y="107654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85" name="楕円 184"/>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135527</xdr:rowOff>
    </xdr:to>
    <xdr:cxnSp macro="">
      <xdr:nvCxnSpPr>
        <xdr:cNvPr id="186" name="直線コネクタ 185"/>
        <xdr:cNvCxnSpPr/>
      </xdr:nvCxnSpPr>
      <xdr:spPr>
        <a:xfrm>
          <a:off x="2908300" y="107213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39007</xdr:rowOff>
    </xdr:from>
    <xdr:to>
      <xdr:col>10</xdr:col>
      <xdr:colOff>165100</xdr:colOff>
      <xdr:row>62</xdr:row>
      <xdr:rowOff>140607</xdr:rowOff>
    </xdr:to>
    <xdr:sp macro="" textlink="">
      <xdr:nvSpPr>
        <xdr:cNvPr id="187" name="楕円 186"/>
        <xdr:cNvSpPr/>
      </xdr:nvSpPr>
      <xdr:spPr>
        <a:xfrm>
          <a:off x="1968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89807</xdr:rowOff>
    </xdr:from>
    <xdr:to>
      <xdr:col>15</xdr:col>
      <xdr:colOff>50800</xdr:colOff>
      <xdr:row>62</xdr:row>
      <xdr:rowOff>91440</xdr:rowOff>
    </xdr:to>
    <xdr:cxnSp macro="">
      <xdr:nvCxnSpPr>
        <xdr:cNvPr id="188" name="直線コネクタ 187"/>
        <xdr:cNvCxnSpPr/>
      </xdr:nvCxnSpPr>
      <xdr:spPr>
        <a:xfrm>
          <a:off x="2019300" y="107197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xdr:rowOff>
    </xdr:from>
    <xdr:to>
      <xdr:col>6</xdr:col>
      <xdr:colOff>38100</xdr:colOff>
      <xdr:row>62</xdr:row>
      <xdr:rowOff>104684</xdr:rowOff>
    </xdr:to>
    <xdr:sp macro="" textlink="">
      <xdr:nvSpPr>
        <xdr:cNvPr id="189" name="楕円 188"/>
        <xdr:cNvSpPr/>
      </xdr:nvSpPr>
      <xdr:spPr>
        <a:xfrm>
          <a:off x="1079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53884</xdr:rowOff>
    </xdr:from>
    <xdr:to>
      <xdr:col>10</xdr:col>
      <xdr:colOff>114300</xdr:colOff>
      <xdr:row>62</xdr:row>
      <xdr:rowOff>89807</xdr:rowOff>
    </xdr:to>
    <xdr:cxnSp macro="">
      <xdr:nvCxnSpPr>
        <xdr:cNvPr id="190" name="直線コネクタ 189"/>
        <xdr:cNvCxnSpPr/>
      </xdr:nvCxnSpPr>
      <xdr:spPr>
        <a:xfrm>
          <a:off x="1130300" y="106837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1"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92" name="n_2aveValue【体育館・プール】&#10;有形固定資産減価償却率"/>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93" name="n_3aveValue【体育館・プール】&#10;有形固定資産減価償却率"/>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94"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6004</xdr:rowOff>
    </xdr:from>
    <xdr:ext cx="405111" cy="259045"/>
    <xdr:sp macro="" textlink="">
      <xdr:nvSpPr>
        <xdr:cNvPr id="195" name="n_1mainValue【体育館・プール】&#10;有形固定資産減価償却率"/>
        <xdr:cNvSpPr txBox="1"/>
      </xdr:nvSpPr>
      <xdr:spPr>
        <a:xfrm>
          <a:off x="35820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196" name="n_2mainValue【体育館・プール】&#10;有形固定資産減価償却率"/>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131734</xdr:rowOff>
    </xdr:from>
    <xdr:ext cx="405111" cy="259045"/>
    <xdr:sp macro="" textlink="">
      <xdr:nvSpPr>
        <xdr:cNvPr id="197" name="n_3mainValue【体育館・プール】&#10;有形固定資産減価償却率"/>
        <xdr:cNvSpPr txBox="1"/>
      </xdr:nvSpPr>
      <xdr:spPr>
        <a:xfrm>
          <a:off x="1816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95811</xdr:rowOff>
    </xdr:from>
    <xdr:ext cx="405111" cy="259045"/>
    <xdr:sp macro="" textlink="">
      <xdr:nvSpPr>
        <xdr:cNvPr id="198" name="n_4mainValue【体育館・プール】&#10;有形固定資産減価償却率"/>
        <xdr:cNvSpPr txBox="1"/>
      </xdr:nvSpPr>
      <xdr:spPr>
        <a:xfrm>
          <a:off x="927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9" name="直線コネクタ 20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0" name="テキスト ボックス 20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1" name="直線コネクタ 21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2" name="テキスト ボックス 21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3" name="直線コネクタ 21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4" name="テキスト ボックス 21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5" name="直線コネクタ 21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6" name="テキスト ボックス 21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7" name="直線コネクタ 21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8" name="テキスト ボックス 21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9" name="直線コネクタ 21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0" name="テキスト ボックス 21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224" name="直線コネクタ 223"/>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25"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6" name="直線コネクタ 225"/>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227" name="【体育館・プール】&#10;一人当たり面積最大値テキスト"/>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228" name="直線コネクタ 227"/>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13443</xdr:rowOff>
    </xdr:from>
    <xdr:ext cx="469744" cy="259045"/>
    <xdr:sp macro="" textlink="">
      <xdr:nvSpPr>
        <xdr:cNvPr id="229" name="【体育館・プール】&#10;一人当たり面積平均値テキスト"/>
        <xdr:cNvSpPr txBox="1"/>
      </xdr:nvSpPr>
      <xdr:spPr>
        <a:xfrm>
          <a:off x="10515600" y="1047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230" name="フローチャート: 判断 229"/>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231" name="フローチャート: 判断 230"/>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232" name="フローチャート: 判断 231"/>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233" name="フローチャート: 判断 232"/>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234" name="フローチャート: 判断 233"/>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84183</xdr:rowOff>
    </xdr:from>
    <xdr:to>
      <xdr:col>55</xdr:col>
      <xdr:colOff>50800</xdr:colOff>
      <xdr:row>63</xdr:row>
      <xdr:rowOff>14333</xdr:rowOff>
    </xdr:to>
    <xdr:sp macro="" textlink="">
      <xdr:nvSpPr>
        <xdr:cNvPr id="240" name="楕円 239"/>
        <xdr:cNvSpPr/>
      </xdr:nvSpPr>
      <xdr:spPr>
        <a:xfrm>
          <a:off x="10426700" y="107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62610</xdr:rowOff>
    </xdr:from>
    <xdr:ext cx="469744" cy="259045"/>
    <xdr:sp macro="" textlink="">
      <xdr:nvSpPr>
        <xdr:cNvPr id="241" name="【体育館・プール】&#10;一人当たり面積該当値テキスト"/>
        <xdr:cNvSpPr txBox="1"/>
      </xdr:nvSpPr>
      <xdr:spPr>
        <a:xfrm>
          <a:off x="10515600" y="1069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89626</xdr:rowOff>
    </xdr:from>
    <xdr:to>
      <xdr:col>50</xdr:col>
      <xdr:colOff>165100</xdr:colOff>
      <xdr:row>63</xdr:row>
      <xdr:rowOff>19776</xdr:rowOff>
    </xdr:to>
    <xdr:sp macro="" textlink="">
      <xdr:nvSpPr>
        <xdr:cNvPr id="242" name="楕円 241"/>
        <xdr:cNvSpPr/>
      </xdr:nvSpPr>
      <xdr:spPr>
        <a:xfrm>
          <a:off x="9588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134983</xdr:rowOff>
    </xdr:from>
    <xdr:to>
      <xdr:col>55</xdr:col>
      <xdr:colOff>0</xdr:colOff>
      <xdr:row>62</xdr:row>
      <xdr:rowOff>140426</xdr:rowOff>
    </xdr:to>
    <xdr:cxnSp macro="">
      <xdr:nvCxnSpPr>
        <xdr:cNvPr id="243" name="直線コネクタ 242"/>
        <xdr:cNvCxnSpPr/>
      </xdr:nvCxnSpPr>
      <xdr:spPr>
        <a:xfrm flipV="1">
          <a:off x="9639300" y="1076488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96157</xdr:rowOff>
    </xdr:from>
    <xdr:to>
      <xdr:col>46</xdr:col>
      <xdr:colOff>38100</xdr:colOff>
      <xdr:row>63</xdr:row>
      <xdr:rowOff>26307</xdr:rowOff>
    </xdr:to>
    <xdr:sp macro="" textlink="">
      <xdr:nvSpPr>
        <xdr:cNvPr id="244" name="楕円 243"/>
        <xdr:cNvSpPr/>
      </xdr:nvSpPr>
      <xdr:spPr>
        <a:xfrm>
          <a:off x="8699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140426</xdr:rowOff>
    </xdr:from>
    <xdr:to>
      <xdr:col>50</xdr:col>
      <xdr:colOff>114300</xdr:colOff>
      <xdr:row>62</xdr:row>
      <xdr:rowOff>146957</xdr:rowOff>
    </xdr:to>
    <xdr:cxnSp macro="">
      <xdr:nvCxnSpPr>
        <xdr:cNvPr id="245" name="直線コネクタ 244"/>
        <xdr:cNvCxnSpPr/>
      </xdr:nvCxnSpPr>
      <xdr:spPr>
        <a:xfrm flipV="1">
          <a:off x="8750300" y="1077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46" name="楕円 245"/>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146957</xdr:rowOff>
    </xdr:from>
    <xdr:to>
      <xdr:col>45</xdr:col>
      <xdr:colOff>177800</xdr:colOff>
      <xdr:row>62</xdr:row>
      <xdr:rowOff>152400</xdr:rowOff>
    </xdr:to>
    <xdr:cxnSp macro="">
      <xdr:nvCxnSpPr>
        <xdr:cNvPr id="247" name="直線コネクタ 246"/>
        <xdr:cNvCxnSpPr/>
      </xdr:nvCxnSpPr>
      <xdr:spPr>
        <a:xfrm flipV="1">
          <a:off x="7861300" y="1077685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105954</xdr:rowOff>
    </xdr:from>
    <xdr:to>
      <xdr:col>36</xdr:col>
      <xdr:colOff>165100</xdr:colOff>
      <xdr:row>63</xdr:row>
      <xdr:rowOff>36104</xdr:rowOff>
    </xdr:to>
    <xdr:sp macro="" textlink="">
      <xdr:nvSpPr>
        <xdr:cNvPr id="248" name="楕円 247"/>
        <xdr:cNvSpPr/>
      </xdr:nvSpPr>
      <xdr:spPr>
        <a:xfrm>
          <a:off x="6921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156754</xdr:rowOff>
    </xdr:to>
    <xdr:cxnSp macro="">
      <xdr:nvCxnSpPr>
        <xdr:cNvPr id="249" name="直線コネクタ 248"/>
        <xdr:cNvCxnSpPr/>
      </xdr:nvCxnSpPr>
      <xdr:spPr>
        <a:xfrm flipV="1">
          <a:off x="6972300" y="1078230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121755</xdr:rowOff>
    </xdr:from>
    <xdr:ext cx="469744" cy="259045"/>
    <xdr:sp macro="" textlink="">
      <xdr:nvSpPr>
        <xdr:cNvPr id="250" name="n_1aveValue【体育館・プール】&#10;一人当たり面積"/>
        <xdr:cNvSpPr txBox="1"/>
      </xdr:nvSpPr>
      <xdr:spPr>
        <a:xfrm>
          <a:off x="9391727" y="1040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145704</xdr:rowOff>
    </xdr:from>
    <xdr:ext cx="469744" cy="259045"/>
    <xdr:sp macro="" textlink="">
      <xdr:nvSpPr>
        <xdr:cNvPr id="251" name="n_2aveValue【体育館・プール】&#10;一人当たり面積"/>
        <xdr:cNvSpPr txBox="1"/>
      </xdr:nvSpPr>
      <xdr:spPr>
        <a:xfrm>
          <a:off x="85154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110870</xdr:rowOff>
    </xdr:from>
    <xdr:ext cx="469744" cy="259045"/>
    <xdr:sp macro="" textlink="">
      <xdr:nvSpPr>
        <xdr:cNvPr id="252" name="n_3aveValue【体育館・プール】&#10;一人当たり面積"/>
        <xdr:cNvSpPr txBox="1"/>
      </xdr:nvSpPr>
      <xdr:spPr>
        <a:xfrm>
          <a:off x="7626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146793</xdr:rowOff>
    </xdr:from>
    <xdr:ext cx="469744" cy="259045"/>
    <xdr:sp macro="" textlink="">
      <xdr:nvSpPr>
        <xdr:cNvPr id="253" name="n_4aveValue【体育館・プール】&#10;一人当たり面積"/>
        <xdr:cNvSpPr txBox="1"/>
      </xdr:nvSpPr>
      <xdr:spPr>
        <a:xfrm>
          <a:off x="6737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10903</xdr:rowOff>
    </xdr:from>
    <xdr:ext cx="469744" cy="259045"/>
    <xdr:sp macro="" textlink="">
      <xdr:nvSpPr>
        <xdr:cNvPr id="254" name="n_1mainValue【体育館・プール】&#10;一人当たり面積"/>
        <xdr:cNvSpPr txBox="1"/>
      </xdr:nvSpPr>
      <xdr:spPr>
        <a:xfrm>
          <a:off x="93917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17434</xdr:rowOff>
    </xdr:from>
    <xdr:ext cx="469744" cy="259045"/>
    <xdr:sp macro="" textlink="">
      <xdr:nvSpPr>
        <xdr:cNvPr id="255" name="n_2mainValue【体育館・プール】&#10;一人当たり面積"/>
        <xdr:cNvSpPr txBox="1"/>
      </xdr:nvSpPr>
      <xdr:spPr>
        <a:xfrm>
          <a:off x="8515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56" name="n_3mainValue【体育館・プール】&#10;一人当たり面積"/>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27231</xdr:rowOff>
    </xdr:from>
    <xdr:ext cx="469744" cy="259045"/>
    <xdr:sp macro="" textlink="">
      <xdr:nvSpPr>
        <xdr:cNvPr id="257" name="n_4mainValue【体育館・プール】&#10;一人当たり面積"/>
        <xdr:cNvSpPr txBox="1"/>
      </xdr:nvSpPr>
      <xdr:spPr>
        <a:xfrm>
          <a:off x="6737427"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0" name="テキスト ボックス 27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282" name="直線コネクタ 281"/>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4" name="直線コネクタ 28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285" name="【福祉施設】&#10;有形固定資産減価償却率最大値テキスト"/>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286" name="直線コネクタ 285"/>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95902</xdr:rowOff>
    </xdr:from>
    <xdr:ext cx="405111" cy="259045"/>
    <xdr:sp macro="" textlink="">
      <xdr:nvSpPr>
        <xdr:cNvPr id="287" name="【福祉施設】&#10;有形固定資産減価償却率平均値テキスト"/>
        <xdr:cNvSpPr txBox="1"/>
      </xdr:nvSpPr>
      <xdr:spPr>
        <a:xfrm>
          <a:off x="4673600" y="1381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288" name="フローチャート: 判断 287"/>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289" name="フローチャート: 判断 288"/>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0" name="フローチャート: 判断 289"/>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91" name="フローチャート: 判断 290"/>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92" name="フローチャート: 判断 291"/>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98" name="楕円 297"/>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142891</xdr:rowOff>
    </xdr:from>
    <xdr:ext cx="405111" cy="259045"/>
    <xdr:sp macro="" textlink="">
      <xdr:nvSpPr>
        <xdr:cNvPr id="299" name="【福祉施設】&#10;有形固定資産減価償却率該当値テキスト"/>
        <xdr:cNvSpPr txBox="1"/>
      </xdr:nvSpPr>
      <xdr:spPr>
        <a:xfrm>
          <a:off x="4673600"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300" name="楕円 299"/>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43814</xdr:rowOff>
    </xdr:to>
    <xdr:cxnSp macro="">
      <xdr:nvCxnSpPr>
        <xdr:cNvPr id="301" name="直線コネクタ 300"/>
        <xdr:cNvCxnSpPr/>
      </xdr:nvCxnSpPr>
      <xdr:spPr>
        <a:xfrm>
          <a:off x="3797300" y="140569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74930</xdr:rowOff>
    </xdr:from>
    <xdr:to>
      <xdr:col>15</xdr:col>
      <xdr:colOff>101600</xdr:colOff>
      <xdr:row>82</xdr:row>
      <xdr:rowOff>5080</xdr:rowOff>
    </xdr:to>
    <xdr:sp macro="" textlink="">
      <xdr:nvSpPr>
        <xdr:cNvPr id="302" name="楕円 301"/>
        <xdr:cNvSpPr/>
      </xdr:nvSpPr>
      <xdr:spPr>
        <a:xfrm>
          <a:off x="2857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125730</xdr:rowOff>
    </xdr:from>
    <xdr:to>
      <xdr:col>19</xdr:col>
      <xdr:colOff>177800</xdr:colOff>
      <xdr:row>81</xdr:row>
      <xdr:rowOff>169545</xdr:rowOff>
    </xdr:to>
    <xdr:cxnSp macro="">
      <xdr:nvCxnSpPr>
        <xdr:cNvPr id="303" name="直線コネクタ 302"/>
        <xdr:cNvCxnSpPr/>
      </xdr:nvCxnSpPr>
      <xdr:spPr>
        <a:xfrm>
          <a:off x="2908300" y="140131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304" name="楕円 303"/>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125730</xdr:rowOff>
    </xdr:to>
    <xdr:cxnSp macro="">
      <xdr:nvCxnSpPr>
        <xdr:cNvPr id="305" name="直線コネクタ 304"/>
        <xdr:cNvCxnSpPr/>
      </xdr:nvCxnSpPr>
      <xdr:spPr>
        <a:xfrm>
          <a:off x="2019300" y="139769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160655</xdr:rowOff>
    </xdr:from>
    <xdr:to>
      <xdr:col>6</xdr:col>
      <xdr:colOff>38100</xdr:colOff>
      <xdr:row>81</xdr:row>
      <xdr:rowOff>90805</xdr:rowOff>
    </xdr:to>
    <xdr:sp macro="" textlink="">
      <xdr:nvSpPr>
        <xdr:cNvPr id="306" name="楕円 305"/>
        <xdr:cNvSpPr/>
      </xdr:nvSpPr>
      <xdr:spPr>
        <a:xfrm>
          <a:off x="1079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40005</xdr:rowOff>
    </xdr:from>
    <xdr:to>
      <xdr:col>10</xdr:col>
      <xdr:colOff>114300</xdr:colOff>
      <xdr:row>81</xdr:row>
      <xdr:rowOff>89536</xdr:rowOff>
    </xdr:to>
    <xdr:cxnSp macro="">
      <xdr:nvCxnSpPr>
        <xdr:cNvPr id="307" name="直線コネクタ 306"/>
        <xdr:cNvCxnSpPr/>
      </xdr:nvCxnSpPr>
      <xdr:spPr>
        <a:xfrm>
          <a:off x="1130300" y="139274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308" name="n_1aveValue【福祉施設】&#10;有形固定資産減価償却率"/>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09" name="n_2aveValue【福祉施設】&#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0" name="n_3aveValue【福祉施設】&#10;有形固定資産減価償却率"/>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11" name="n_4aveValue【福祉施設】&#10;有形固定資産減価償却率"/>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40022</xdr:rowOff>
    </xdr:from>
    <xdr:ext cx="405111" cy="259045"/>
    <xdr:sp macro="" textlink="">
      <xdr:nvSpPr>
        <xdr:cNvPr id="312" name="n_1mainValue【福祉施設】&#10;有形固定資産減価償却率"/>
        <xdr:cNvSpPr txBox="1"/>
      </xdr:nvSpPr>
      <xdr:spPr>
        <a:xfrm>
          <a:off x="35820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313" name="n_2main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131463</xdr:rowOff>
    </xdr:from>
    <xdr:ext cx="405111" cy="259045"/>
    <xdr:sp macro="" textlink="">
      <xdr:nvSpPr>
        <xdr:cNvPr id="314" name="n_3mainValue【福祉施設】&#10;有形固定資産減価償却率"/>
        <xdr:cNvSpPr txBox="1"/>
      </xdr:nvSpPr>
      <xdr:spPr>
        <a:xfrm>
          <a:off x="1816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81932</xdr:rowOff>
    </xdr:from>
    <xdr:ext cx="405111" cy="259045"/>
    <xdr:sp macro="" textlink="">
      <xdr:nvSpPr>
        <xdr:cNvPr id="315" name="n_4mainValue【福祉施設】&#10;有形固定資産減価償却率"/>
        <xdr:cNvSpPr txBox="1"/>
      </xdr:nvSpPr>
      <xdr:spPr>
        <a:xfrm>
          <a:off x="9277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337" name="直線コネクタ 336"/>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338"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339" name="直線コネクタ 338"/>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340" name="【福祉施設】&#10;一人当たり面積最大値テキスト"/>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341" name="直線コネクタ 340"/>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342"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43" name="フローチャート: 判断 342"/>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344" name="フローチャート: 判断 343"/>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45" name="フローチャート: 判断 344"/>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346" name="フローチャート: 判断 345"/>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47" name="フローチャート: 判断 346"/>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51308</xdr:rowOff>
    </xdr:from>
    <xdr:to>
      <xdr:col>55</xdr:col>
      <xdr:colOff>50800</xdr:colOff>
      <xdr:row>82</xdr:row>
      <xdr:rowOff>152908</xdr:rowOff>
    </xdr:to>
    <xdr:sp macro="" textlink="">
      <xdr:nvSpPr>
        <xdr:cNvPr id="353" name="楕円 352"/>
        <xdr:cNvSpPr/>
      </xdr:nvSpPr>
      <xdr:spPr>
        <a:xfrm>
          <a:off x="10426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74185</xdr:rowOff>
    </xdr:from>
    <xdr:ext cx="469744" cy="259045"/>
    <xdr:sp macro="" textlink="">
      <xdr:nvSpPr>
        <xdr:cNvPr id="354" name="【福祉施設】&#10;一人当たり面積該当値テキスト"/>
        <xdr:cNvSpPr txBox="1"/>
      </xdr:nvSpPr>
      <xdr:spPr>
        <a:xfrm>
          <a:off x="10515600" y="139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60452</xdr:rowOff>
    </xdr:from>
    <xdr:to>
      <xdr:col>50</xdr:col>
      <xdr:colOff>165100</xdr:colOff>
      <xdr:row>82</xdr:row>
      <xdr:rowOff>162052</xdr:rowOff>
    </xdr:to>
    <xdr:sp macro="" textlink="">
      <xdr:nvSpPr>
        <xdr:cNvPr id="355" name="楕円 354"/>
        <xdr:cNvSpPr/>
      </xdr:nvSpPr>
      <xdr:spPr>
        <a:xfrm>
          <a:off x="9588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102108</xdr:rowOff>
    </xdr:from>
    <xdr:to>
      <xdr:col>55</xdr:col>
      <xdr:colOff>0</xdr:colOff>
      <xdr:row>82</xdr:row>
      <xdr:rowOff>111252</xdr:rowOff>
    </xdr:to>
    <xdr:cxnSp macro="">
      <xdr:nvCxnSpPr>
        <xdr:cNvPr id="356" name="直線コネクタ 355"/>
        <xdr:cNvCxnSpPr/>
      </xdr:nvCxnSpPr>
      <xdr:spPr>
        <a:xfrm flipV="1">
          <a:off x="9639300" y="141610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74168</xdr:rowOff>
    </xdr:from>
    <xdr:to>
      <xdr:col>46</xdr:col>
      <xdr:colOff>38100</xdr:colOff>
      <xdr:row>83</xdr:row>
      <xdr:rowOff>4318</xdr:rowOff>
    </xdr:to>
    <xdr:sp macro="" textlink="">
      <xdr:nvSpPr>
        <xdr:cNvPr id="357" name="楕円 356"/>
        <xdr:cNvSpPr/>
      </xdr:nvSpPr>
      <xdr:spPr>
        <a:xfrm>
          <a:off x="8699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111252</xdr:rowOff>
    </xdr:from>
    <xdr:to>
      <xdr:col>50</xdr:col>
      <xdr:colOff>114300</xdr:colOff>
      <xdr:row>82</xdr:row>
      <xdr:rowOff>124968</xdr:rowOff>
    </xdr:to>
    <xdr:cxnSp macro="">
      <xdr:nvCxnSpPr>
        <xdr:cNvPr id="358" name="直線コネクタ 357"/>
        <xdr:cNvCxnSpPr/>
      </xdr:nvCxnSpPr>
      <xdr:spPr>
        <a:xfrm flipV="1">
          <a:off x="8750300" y="141701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83313</xdr:rowOff>
    </xdr:from>
    <xdr:to>
      <xdr:col>41</xdr:col>
      <xdr:colOff>101600</xdr:colOff>
      <xdr:row>83</xdr:row>
      <xdr:rowOff>13463</xdr:rowOff>
    </xdr:to>
    <xdr:sp macro="" textlink="">
      <xdr:nvSpPr>
        <xdr:cNvPr id="359" name="楕円 358"/>
        <xdr:cNvSpPr/>
      </xdr:nvSpPr>
      <xdr:spPr>
        <a:xfrm>
          <a:off x="7810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124968</xdr:rowOff>
    </xdr:from>
    <xdr:to>
      <xdr:col>45</xdr:col>
      <xdr:colOff>177800</xdr:colOff>
      <xdr:row>82</xdr:row>
      <xdr:rowOff>134113</xdr:rowOff>
    </xdr:to>
    <xdr:cxnSp macro="">
      <xdr:nvCxnSpPr>
        <xdr:cNvPr id="360" name="直線コネクタ 359"/>
        <xdr:cNvCxnSpPr/>
      </xdr:nvCxnSpPr>
      <xdr:spPr>
        <a:xfrm flipV="1">
          <a:off x="7861300" y="141838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92456</xdr:rowOff>
    </xdr:from>
    <xdr:to>
      <xdr:col>36</xdr:col>
      <xdr:colOff>165100</xdr:colOff>
      <xdr:row>83</xdr:row>
      <xdr:rowOff>22606</xdr:rowOff>
    </xdr:to>
    <xdr:sp macro="" textlink="">
      <xdr:nvSpPr>
        <xdr:cNvPr id="361" name="楕円 360"/>
        <xdr:cNvSpPr/>
      </xdr:nvSpPr>
      <xdr:spPr>
        <a:xfrm>
          <a:off x="6921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134113</xdr:rowOff>
    </xdr:from>
    <xdr:to>
      <xdr:col>41</xdr:col>
      <xdr:colOff>50800</xdr:colOff>
      <xdr:row>82</xdr:row>
      <xdr:rowOff>143256</xdr:rowOff>
    </xdr:to>
    <xdr:cxnSp macro="">
      <xdr:nvCxnSpPr>
        <xdr:cNvPr id="362" name="直線コネクタ 361"/>
        <xdr:cNvCxnSpPr/>
      </xdr:nvCxnSpPr>
      <xdr:spPr>
        <a:xfrm flipV="1">
          <a:off x="6972300" y="141930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32021</xdr:rowOff>
    </xdr:from>
    <xdr:ext cx="469744" cy="259045"/>
    <xdr:sp macro="" textlink="">
      <xdr:nvSpPr>
        <xdr:cNvPr id="363" name="n_1aveValue【福祉施設】&#10;一人当たり面積"/>
        <xdr:cNvSpPr txBox="1"/>
      </xdr:nvSpPr>
      <xdr:spPr>
        <a:xfrm>
          <a:off x="93917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64" name="n_2aveValue【福祉施設】&#10;一人当たり面積"/>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75455</xdr:rowOff>
    </xdr:from>
    <xdr:ext cx="469744" cy="259045"/>
    <xdr:sp macro="" textlink="">
      <xdr:nvSpPr>
        <xdr:cNvPr id="365" name="n_3aveValue【福祉施設】&#10;一人当たり面積"/>
        <xdr:cNvSpPr txBox="1"/>
      </xdr:nvSpPr>
      <xdr:spPr>
        <a:xfrm>
          <a:off x="7626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22877</xdr:rowOff>
    </xdr:from>
    <xdr:ext cx="469744" cy="259045"/>
    <xdr:sp macro="" textlink="">
      <xdr:nvSpPr>
        <xdr:cNvPr id="366" name="n_4aveValue【福祉施設】&#10;一人当たり面積"/>
        <xdr:cNvSpPr txBox="1"/>
      </xdr:nvSpPr>
      <xdr:spPr>
        <a:xfrm>
          <a:off x="6737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7129</xdr:rowOff>
    </xdr:from>
    <xdr:ext cx="469744" cy="259045"/>
    <xdr:sp macro="" textlink="">
      <xdr:nvSpPr>
        <xdr:cNvPr id="367" name="n_1mainValue【福祉施設】&#10;一人当たり面積"/>
        <xdr:cNvSpPr txBox="1"/>
      </xdr:nvSpPr>
      <xdr:spPr>
        <a:xfrm>
          <a:off x="9391727" y="1389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20845</xdr:rowOff>
    </xdr:from>
    <xdr:ext cx="469744" cy="259045"/>
    <xdr:sp macro="" textlink="">
      <xdr:nvSpPr>
        <xdr:cNvPr id="368" name="n_2mainValue【福祉施設】&#10;一人当たり面積"/>
        <xdr:cNvSpPr txBox="1"/>
      </xdr:nvSpPr>
      <xdr:spPr>
        <a:xfrm>
          <a:off x="85154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29990</xdr:rowOff>
    </xdr:from>
    <xdr:ext cx="469744" cy="259045"/>
    <xdr:sp macro="" textlink="">
      <xdr:nvSpPr>
        <xdr:cNvPr id="369" name="n_3mainValue【福祉施設】&#10;一人当たり面積"/>
        <xdr:cNvSpPr txBox="1"/>
      </xdr:nvSpPr>
      <xdr:spPr>
        <a:xfrm>
          <a:off x="76264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39133</xdr:rowOff>
    </xdr:from>
    <xdr:ext cx="469744" cy="259045"/>
    <xdr:sp macro="" textlink="">
      <xdr:nvSpPr>
        <xdr:cNvPr id="370" name="n_4mainValue【福祉施設】&#10;一人当たり面積"/>
        <xdr:cNvSpPr txBox="1"/>
      </xdr:nvSpPr>
      <xdr:spPr>
        <a:xfrm>
          <a:off x="6737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396" name="直線コネクタ 395"/>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397" name="【市民会館】&#10;有形固定資産減価償却率最小値テキスト"/>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398" name="直線コネクタ 397"/>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399" name="【市民会館】&#10;有形固定資産減価償却率最大値テキスト"/>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0" name="直線コネクタ 399"/>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152779</xdr:rowOff>
    </xdr:from>
    <xdr:ext cx="405111" cy="259045"/>
    <xdr:sp macro="" textlink="">
      <xdr:nvSpPr>
        <xdr:cNvPr id="401" name="【市民会館】&#10;有形固定資産減価償却率平均値テキスト"/>
        <xdr:cNvSpPr txBox="1"/>
      </xdr:nvSpPr>
      <xdr:spPr>
        <a:xfrm>
          <a:off x="4673600" y="17812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02" name="フローチャート: 判断 401"/>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03" name="フローチャート: 判断 402"/>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04" name="フローチャート: 判断 403"/>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05" name="フローチャート: 判断 404"/>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54792</xdr:rowOff>
    </xdr:from>
    <xdr:to>
      <xdr:col>6</xdr:col>
      <xdr:colOff>38100</xdr:colOff>
      <xdr:row>104</xdr:row>
      <xdr:rowOff>156392</xdr:rowOff>
    </xdr:to>
    <xdr:sp macro="" textlink="">
      <xdr:nvSpPr>
        <xdr:cNvPr id="406" name="フローチャート: 判断 405"/>
        <xdr:cNvSpPr/>
      </xdr:nvSpPr>
      <xdr:spPr>
        <a:xfrm>
          <a:off x="1079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2" name="楕円 411"/>
        <xdr:cNvSpPr/>
      </xdr:nvSpPr>
      <xdr:spPr>
        <a:xfrm>
          <a:off x="4584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157315</xdr:rowOff>
    </xdr:from>
    <xdr:ext cx="405111" cy="259045"/>
    <xdr:sp macro="" textlink="">
      <xdr:nvSpPr>
        <xdr:cNvPr id="413" name="【市民会館】&#10;有形固定資産減価償却率該当値テキスト"/>
        <xdr:cNvSpPr txBox="1"/>
      </xdr:nvSpPr>
      <xdr:spPr>
        <a:xfrm>
          <a:off x="4673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414" name="楕円 413"/>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144780</xdr:rowOff>
    </xdr:from>
    <xdr:to>
      <xdr:col>24</xdr:col>
      <xdr:colOff>63500</xdr:colOff>
      <xdr:row>105</xdr:row>
      <xdr:rowOff>58238</xdr:rowOff>
    </xdr:to>
    <xdr:cxnSp macro="">
      <xdr:nvCxnSpPr>
        <xdr:cNvPr id="415" name="直線コネクタ 414"/>
        <xdr:cNvCxnSpPr/>
      </xdr:nvCxnSpPr>
      <xdr:spPr>
        <a:xfrm>
          <a:off x="3797300" y="17804130"/>
          <a:ext cx="8382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80918</xdr:rowOff>
    </xdr:from>
    <xdr:to>
      <xdr:col>15</xdr:col>
      <xdr:colOff>101600</xdr:colOff>
      <xdr:row>104</xdr:row>
      <xdr:rowOff>11068</xdr:rowOff>
    </xdr:to>
    <xdr:sp macro="" textlink="">
      <xdr:nvSpPr>
        <xdr:cNvPr id="416" name="楕円 415"/>
        <xdr:cNvSpPr/>
      </xdr:nvSpPr>
      <xdr:spPr>
        <a:xfrm>
          <a:off x="2857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131718</xdr:rowOff>
    </xdr:from>
    <xdr:to>
      <xdr:col>19</xdr:col>
      <xdr:colOff>177800</xdr:colOff>
      <xdr:row>103</xdr:row>
      <xdr:rowOff>144780</xdr:rowOff>
    </xdr:to>
    <xdr:cxnSp macro="">
      <xdr:nvCxnSpPr>
        <xdr:cNvPr id="417" name="直線コネクタ 416"/>
        <xdr:cNvCxnSpPr/>
      </xdr:nvCxnSpPr>
      <xdr:spPr>
        <a:xfrm>
          <a:off x="2908300" y="1779106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22134</xdr:rowOff>
    </xdr:from>
    <xdr:to>
      <xdr:col>10</xdr:col>
      <xdr:colOff>165100</xdr:colOff>
      <xdr:row>103</xdr:row>
      <xdr:rowOff>123734</xdr:rowOff>
    </xdr:to>
    <xdr:sp macro="" textlink="">
      <xdr:nvSpPr>
        <xdr:cNvPr id="418" name="楕円 417"/>
        <xdr:cNvSpPr/>
      </xdr:nvSpPr>
      <xdr:spPr>
        <a:xfrm>
          <a:off x="1968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72934</xdr:rowOff>
    </xdr:from>
    <xdr:to>
      <xdr:col>15</xdr:col>
      <xdr:colOff>50800</xdr:colOff>
      <xdr:row>103</xdr:row>
      <xdr:rowOff>131718</xdr:rowOff>
    </xdr:to>
    <xdr:cxnSp macro="">
      <xdr:nvCxnSpPr>
        <xdr:cNvPr id="419" name="直線コネクタ 418"/>
        <xdr:cNvCxnSpPr/>
      </xdr:nvCxnSpPr>
      <xdr:spPr>
        <a:xfrm>
          <a:off x="2019300" y="1773228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4173</xdr:rowOff>
    </xdr:from>
    <xdr:to>
      <xdr:col>6</xdr:col>
      <xdr:colOff>38100</xdr:colOff>
      <xdr:row>103</xdr:row>
      <xdr:rowOff>105773</xdr:rowOff>
    </xdr:to>
    <xdr:sp macro="" textlink="">
      <xdr:nvSpPr>
        <xdr:cNvPr id="420" name="楕円 419"/>
        <xdr:cNvSpPr/>
      </xdr:nvSpPr>
      <xdr:spPr>
        <a:xfrm>
          <a:off x="1079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54973</xdr:rowOff>
    </xdr:from>
    <xdr:to>
      <xdr:col>10</xdr:col>
      <xdr:colOff>114300</xdr:colOff>
      <xdr:row>103</xdr:row>
      <xdr:rowOff>72934</xdr:rowOff>
    </xdr:to>
    <xdr:cxnSp macro="">
      <xdr:nvCxnSpPr>
        <xdr:cNvPr id="421" name="直線コネクタ 420"/>
        <xdr:cNvCxnSpPr/>
      </xdr:nvCxnSpPr>
      <xdr:spPr>
        <a:xfrm>
          <a:off x="1130300" y="177143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422" name="n_1aveValue【市民会館】&#10;有形固定資産減価償却率"/>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23" name="n_2aveValue【市民会館】&#10;有形固定資産減価償却率"/>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424" name="n_3aveValue【市民会館】&#10;有形固定資産減価償却率"/>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147519</xdr:rowOff>
    </xdr:from>
    <xdr:ext cx="405111" cy="259045"/>
    <xdr:sp macro="" textlink="">
      <xdr:nvSpPr>
        <xdr:cNvPr id="425" name="n_4aveValue【市民会館】&#10;有形固定資産減価償却率"/>
        <xdr:cNvSpPr txBox="1"/>
      </xdr:nvSpPr>
      <xdr:spPr>
        <a:xfrm>
          <a:off x="927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40657</xdr:rowOff>
    </xdr:from>
    <xdr:ext cx="405111" cy="259045"/>
    <xdr:sp macro="" textlink="">
      <xdr:nvSpPr>
        <xdr:cNvPr id="426" name="n_1mainValue【市民会館】&#10;有形固定資産減価償却率"/>
        <xdr:cNvSpPr txBox="1"/>
      </xdr:nvSpPr>
      <xdr:spPr>
        <a:xfrm>
          <a:off x="3582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27595</xdr:rowOff>
    </xdr:from>
    <xdr:ext cx="405111" cy="259045"/>
    <xdr:sp macro="" textlink="">
      <xdr:nvSpPr>
        <xdr:cNvPr id="427" name="n_2mainValue【市民会館】&#10;有形固定資産減価償却率"/>
        <xdr:cNvSpPr txBox="1"/>
      </xdr:nvSpPr>
      <xdr:spPr>
        <a:xfrm>
          <a:off x="2705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140261</xdr:rowOff>
    </xdr:from>
    <xdr:ext cx="405111" cy="259045"/>
    <xdr:sp macro="" textlink="">
      <xdr:nvSpPr>
        <xdr:cNvPr id="428" name="n_3mainValue【市民会館】&#10;有形固定資産減価償却率"/>
        <xdr:cNvSpPr txBox="1"/>
      </xdr:nvSpPr>
      <xdr:spPr>
        <a:xfrm>
          <a:off x="1816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122300</xdr:rowOff>
    </xdr:from>
    <xdr:ext cx="405111" cy="259045"/>
    <xdr:sp macro="" textlink="">
      <xdr:nvSpPr>
        <xdr:cNvPr id="429" name="n_4mainValue【市民会館】&#10;有形固定資産減価償却率"/>
        <xdr:cNvSpPr txBox="1"/>
      </xdr:nvSpPr>
      <xdr:spPr>
        <a:xfrm>
          <a:off x="927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1" name="テキスト ボックス 44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3" name="テキスト ボックス 44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5" name="テキスト ボックス 44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7" name="テキスト ボックス 44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451" name="直線コネクタ 450"/>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52" name="【市民会館】&#10;一人当たり面積最小値テキスト"/>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53" name="直線コネクタ 452"/>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454" name="【市民会館】&#10;一人当たり面積最大値テキスト"/>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455" name="直線コネクタ 454"/>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56" name="【市民会館】&#10;一人当たり面積平均値テキスト"/>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57" name="フローチャート: 判断 456"/>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61976</xdr:rowOff>
    </xdr:from>
    <xdr:to>
      <xdr:col>50</xdr:col>
      <xdr:colOff>165100</xdr:colOff>
      <xdr:row>105</xdr:row>
      <xdr:rowOff>163576</xdr:rowOff>
    </xdr:to>
    <xdr:sp macro="" textlink="">
      <xdr:nvSpPr>
        <xdr:cNvPr id="458" name="フローチャート: 判断 457"/>
        <xdr:cNvSpPr/>
      </xdr:nvSpPr>
      <xdr:spPr>
        <a:xfrm>
          <a:off x="9588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59" name="フローチャート: 判断 458"/>
        <xdr:cNvSpPr/>
      </xdr:nvSpPr>
      <xdr:spPr>
        <a:xfrm>
          <a:off x="8699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77978</xdr:rowOff>
    </xdr:from>
    <xdr:to>
      <xdr:col>41</xdr:col>
      <xdr:colOff>101600</xdr:colOff>
      <xdr:row>106</xdr:row>
      <xdr:rowOff>8128</xdr:rowOff>
    </xdr:to>
    <xdr:sp macro="" textlink="">
      <xdr:nvSpPr>
        <xdr:cNvPr id="460" name="フローチャート: 判断 459"/>
        <xdr:cNvSpPr/>
      </xdr:nvSpPr>
      <xdr:spPr>
        <a:xfrm>
          <a:off x="7810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61" name="フローチャート: 判断 460"/>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57404</xdr:rowOff>
    </xdr:from>
    <xdr:to>
      <xdr:col>55</xdr:col>
      <xdr:colOff>50800</xdr:colOff>
      <xdr:row>104</xdr:row>
      <xdr:rowOff>159004</xdr:rowOff>
    </xdr:to>
    <xdr:sp macro="" textlink="">
      <xdr:nvSpPr>
        <xdr:cNvPr id="467" name="楕円 466"/>
        <xdr:cNvSpPr/>
      </xdr:nvSpPr>
      <xdr:spPr>
        <a:xfrm>
          <a:off x="104267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80281</xdr:rowOff>
    </xdr:from>
    <xdr:ext cx="469744" cy="259045"/>
    <xdr:sp macro="" textlink="">
      <xdr:nvSpPr>
        <xdr:cNvPr id="468" name="【市民会館】&#10;一人当たり面積該当値テキスト"/>
        <xdr:cNvSpPr txBox="1"/>
      </xdr:nvSpPr>
      <xdr:spPr>
        <a:xfrm>
          <a:off x="10515600" y="177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68835</xdr:rowOff>
    </xdr:from>
    <xdr:to>
      <xdr:col>50</xdr:col>
      <xdr:colOff>165100</xdr:colOff>
      <xdr:row>104</xdr:row>
      <xdr:rowOff>170435</xdr:rowOff>
    </xdr:to>
    <xdr:sp macro="" textlink="">
      <xdr:nvSpPr>
        <xdr:cNvPr id="469" name="楕円 468"/>
        <xdr:cNvSpPr/>
      </xdr:nvSpPr>
      <xdr:spPr>
        <a:xfrm>
          <a:off x="9588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108204</xdr:rowOff>
    </xdr:from>
    <xdr:to>
      <xdr:col>55</xdr:col>
      <xdr:colOff>0</xdr:colOff>
      <xdr:row>104</xdr:row>
      <xdr:rowOff>119635</xdr:rowOff>
    </xdr:to>
    <xdr:cxnSp macro="">
      <xdr:nvCxnSpPr>
        <xdr:cNvPr id="470" name="直線コネクタ 469"/>
        <xdr:cNvCxnSpPr/>
      </xdr:nvCxnSpPr>
      <xdr:spPr>
        <a:xfrm flipV="1">
          <a:off x="9639300" y="1793900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1" name="楕円 470"/>
        <xdr:cNvSpPr/>
      </xdr:nvSpPr>
      <xdr:spPr>
        <a:xfrm>
          <a:off x="869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119635</xdr:rowOff>
    </xdr:from>
    <xdr:to>
      <xdr:col>50</xdr:col>
      <xdr:colOff>114300</xdr:colOff>
      <xdr:row>104</xdr:row>
      <xdr:rowOff>133350</xdr:rowOff>
    </xdr:to>
    <xdr:cxnSp macro="">
      <xdr:nvCxnSpPr>
        <xdr:cNvPr id="472" name="直線コネクタ 471"/>
        <xdr:cNvCxnSpPr/>
      </xdr:nvCxnSpPr>
      <xdr:spPr>
        <a:xfrm flipV="1">
          <a:off x="8750300" y="1795043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91694</xdr:rowOff>
    </xdr:from>
    <xdr:to>
      <xdr:col>41</xdr:col>
      <xdr:colOff>101600</xdr:colOff>
      <xdr:row>105</xdr:row>
      <xdr:rowOff>21844</xdr:rowOff>
    </xdr:to>
    <xdr:sp macro="" textlink="">
      <xdr:nvSpPr>
        <xdr:cNvPr id="473" name="楕円 472"/>
        <xdr:cNvSpPr/>
      </xdr:nvSpPr>
      <xdr:spPr>
        <a:xfrm>
          <a:off x="7810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133350</xdr:rowOff>
    </xdr:from>
    <xdr:to>
      <xdr:col>45</xdr:col>
      <xdr:colOff>177800</xdr:colOff>
      <xdr:row>104</xdr:row>
      <xdr:rowOff>142494</xdr:rowOff>
    </xdr:to>
    <xdr:cxnSp macro="">
      <xdr:nvCxnSpPr>
        <xdr:cNvPr id="474" name="直線コネクタ 473"/>
        <xdr:cNvCxnSpPr/>
      </xdr:nvCxnSpPr>
      <xdr:spPr>
        <a:xfrm flipV="1">
          <a:off x="7861300" y="179641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57404</xdr:rowOff>
    </xdr:from>
    <xdr:to>
      <xdr:col>36</xdr:col>
      <xdr:colOff>165100</xdr:colOff>
      <xdr:row>104</xdr:row>
      <xdr:rowOff>159004</xdr:rowOff>
    </xdr:to>
    <xdr:sp macro="" textlink="">
      <xdr:nvSpPr>
        <xdr:cNvPr id="475" name="楕円 474"/>
        <xdr:cNvSpPr/>
      </xdr:nvSpPr>
      <xdr:spPr>
        <a:xfrm>
          <a:off x="6921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108204</xdr:rowOff>
    </xdr:from>
    <xdr:to>
      <xdr:col>41</xdr:col>
      <xdr:colOff>50800</xdr:colOff>
      <xdr:row>104</xdr:row>
      <xdr:rowOff>142494</xdr:rowOff>
    </xdr:to>
    <xdr:cxnSp macro="">
      <xdr:nvCxnSpPr>
        <xdr:cNvPr id="476" name="直線コネクタ 475"/>
        <xdr:cNvCxnSpPr/>
      </xdr:nvCxnSpPr>
      <xdr:spPr>
        <a:xfrm>
          <a:off x="6972300" y="179390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154703</xdr:rowOff>
    </xdr:from>
    <xdr:ext cx="469744" cy="259045"/>
    <xdr:sp macro="" textlink="">
      <xdr:nvSpPr>
        <xdr:cNvPr id="477" name="n_1aveValue【市民会館】&#10;一人当たり面積"/>
        <xdr:cNvSpPr txBox="1"/>
      </xdr:nvSpPr>
      <xdr:spPr>
        <a:xfrm>
          <a:off x="93917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12971</xdr:rowOff>
    </xdr:from>
    <xdr:ext cx="469744" cy="259045"/>
    <xdr:sp macro="" textlink="">
      <xdr:nvSpPr>
        <xdr:cNvPr id="478" name="n_2aveValue【市民会館】&#10;一人当たり面積"/>
        <xdr:cNvSpPr txBox="1"/>
      </xdr:nvSpPr>
      <xdr:spPr>
        <a:xfrm>
          <a:off x="8515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170705</xdr:rowOff>
    </xdr:from>
    <xdr:ext cx="469744" cy="259045"/>
    <xdr:sp macro="" textlink="">
      <xdr:nvSpPr>
        <xdr:cNvPr id="479" name="n_3aveValue【市民会館】&#10;一人当たり面積"/>
        <xdr:cNvSpPr txBox="1"/>
      </xdr:nvSpPr>
      <xdr:spPr>
        <a:xfrm>
          <a:off x="7626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140988</xdr:rowOff>
    </xdr:from>
    <xdr:ext cx="469744" cy="259045"/>
    <xdr:sp macro="" textlink="">
      <xdr:nvSpPr>
        <xdr:cNvPr id="480" name="n_4aveValue【市民会館】&#10;一人当たり面積"/>
        <xdr:cNvSpPr txBox="1"/>
      </xdr:nvSpPr>
      <xdr:spPr>
        <a:xfrm>
          <a:off x="6737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15512</xdr:rowOff>
    </xdr:from>
    <xdr:ext cx="469744" cy="259045"/>
    <xdr:sp macro="" textlink="">
      <xdr:nvSpPr>
        <xdr:cNvPr id="481" name="n_1mainValue【市民会館】&#10;一人当たり面積"/>
        <xdr:cNvSpPr txBox="1"/>
      </xdr:nvSpPr>
      <xdr:spPr>
        <a:xfrm>
          <a:off x="9391727" y="176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82" name="n_2mainValue【市民会館】&#10;一人当たり面積"/>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38371</xdr:rowOff>
    </xdr:from>
    <xdr:ext cx="469744" cy="259045"/>
    <xdr:sp macro="" textlink="">
      <xdr:nvSpPr>
        <xdr:cNvPr id="483" name="n_3mainValue【市民会館】&#10;一人当たり面積"/>
        <xdr:cNvSpPr txBox="1"/>
      </xdr:nvSpPr>
      <xdr:spPr>
        <a:xfrm>
          <a:off x="76264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4081</xdr:rowOff>
    </xdr:from>
    <xdr:ext cx="469744" cy="259045"/>
    <xdr:sp macro="" textlink="">
      <xdr:nvSpPr>
        <xdr:cNvPr id="484" name="n_4mainValue【市民会館】&#10;一人当たり面積"/>
        <xdr:cNvSpPr txBox="1"/>
      </xdr:nvSpPr>
      <xdr:spPr>
        <a:xfrm>
          <a:off x="6737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509" name="直線コネクタ 508"/>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510" name="【一般廃棄物処理施設】&#10;有形固定資産減価償却率最小値テキスト"/>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511" name="直線コネクタ 510"/>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512"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513" name="直線コネクタ 512"/>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118127</xdr:rowOff>
    </xdr:from>
    <xdr:ext cx="405111" cy="259045"/>
    <xdr:sp macro="" textlink="">
      <xdr:nvSpPr>
        <xdr:cNvPr id="514" name="【一般廃棄物処理施設】&#10;有形固定資産減価償却率平均値テキスト"/>
        <xdr:cNvSpPr txBox="1"/>
      </xdr:nvSpPr>
      <xdr:spPr>
        <a:xfrm>
          <a:off x="16357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15" name="フローチャート: 判断 514"/>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516" name="フローチャート: 判断 515"/>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17" name="フローチャート: 判断 516"/>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18" name="フローチャート: 判断 517"/>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19" name="フローチャート: 判断 518"/>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xdr:rowOff>
    </xdr:from>
    <xdr:to>
      <xdr:col>85</xdr:col>
      <xdr:colOff>177800</xdr:colOff>
      <xdr:row>36</xdr:row>
      <xdr:rowOff>102235</xdr:rowOff>
    </xdr:to>
    <xdr:sp macro="" textlink="">
      <xdr:nvSpPr>
        <xdr:cNvPr id="525" name="楕円 524"/>
        <xdr:cNvSpPr/>
      </xdr:nvSpPr>
      <xdr:spPr>
        <a:xfrm>
          <a:off x="162687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23512</xdr:rowOff>
    </xdr:from>
    <xdr:ext cx="405111" cy="259045"/>
    <xdr:sp macro="" textlink="">
      <xdr:nvSpPr>
        <xdr:cNvPr id="526" name="【一般廃棄物処理施設】&#10;有形固定資産減価償却率該当値テキスト"/>
        <xdr:cNvSpPr txBox="1"/>
      </xdr:nvSpPr>
      <xdr:spPr>
        <a:xfrm>
          <a:off x="16357600"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527" name="楕円 526"/>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51435</xdr:rowOff>
    </xdr:to>
    <xdr:cxnSp macro="">
      <xdr:nvCxnSpPr>
        <xdr:cNvPr id="528" name="直線コネクタ 527"/>
        <xdr:cNvCxnSpPr/>
      </xdr:nvCxnSpPr>
      <xdr:spPr>
        <a:xfrm>
          <a:off x="15481300" y="616839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59690</xdr:rowOff>
    </xdr:from>
    <xdr:to>
      <xdr:col>76</xdr:col>
      <xdr:colOff>165100</xdr:colOff>
      <xdr:row>35</xdr:row>
      <xdr:rowOff>161290</xdr:rowOff>
    </xdr:to>
    <xdr:sp macro="" textlink="">
      <xdr:nvSpPr>
        <xdr:cNvPr id="529" name="楕円 528"/>
        <xdr:cNvSpPr/>
      </xdr:nvSpPr>
      <xdr:spPr>
        <a:xfrm>
          <a:off x="14541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110490</xdr:rowOff>
    </xdr:from>
    <xdr:to>
      <xdr:col>81</xdr:col>
      <xdr:colOff>50800</xdr:colOff>
      <xdr:row>35</xdr:row>
      <xdr:rowOff>167640</xdr:rowOff>
    </xdr:to>
    <xdr:cxnSp macro="">
      <xdr:nvCxnSpPr>
        <xdr:cNvPr id="530" name="直線コネクタ 529"/>
        <xdr:cNvCxnSpPr/>
      </xdr:nvCxnSpPr>
      <xdr:spPr>
        <a:xfrm>
          <a:off x="14592300" y="6111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4445</xdr:rowOff>
    </xdr:from>
    <xdr:to>
      <xdr:col>72</xdr:col>
      <xdr:colOff>38100</xdr:colOff>
      <xdr:row>35</xdr:row>
      <xdr:rowOff>106045</xdr:rowOff>
    </xdr:to>
    <xdr:sp macro="" textlink="">
      <xdr:nvSpPr>
        <xdr:cNvPr id="531" name="楕円 530"/>
        <xdr:cNvSpPr/>
      </xdr:nvSpPr>
      <xdr:spPr>
        <a:xfrm>
          <a:off x="13652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55245</xdr:rowOff>
    </xdr:from>
    <xdr:to>
      <xdr:col>76</xdr:col>
      <xdr:colOff>114300</xdr:colOff>
      <xdr:row>35</xdr:row>
      <xdr:rowOff>110490</xdr:rowOff>
    </xdr:to>
    <xdr:cxnSp macro="">
      <xdr:nvCxnSpPr>
        <xdr:cNvPr id="532" name="直線コネクタ 531"/>
        <xdr:cNvCxnSpPr/>
      </xdr:nvCxnSpPr>
      <xdr:spPr>
        <a:xfrm>
          <a:off x="13703300" y="60559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92075</xdr:rowOff>
    </xdr:from>
    <xdr:to>
      <xdr:col>67</xdr:col>
      <xdr:colOff>101600</xdr:colOff>
      <xdr:row>36</xdr:row>
      <xdr:rowOff>22225</xdr:rowOff>
    </xdr:to>
    <xdr:sp macro="" textlink="">
      <xdr:nvSpPr>
        <xdr:cNvPr id="533" name="楕円 532"/>
        <xdr:cNvSpPr/>
      </xdr:nvSpPr>
      <xdr:spPr>
        <a:xfrm>
          <a:off x="12763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55245</xdr:rowOff>
    </xdr:from>
    <xdr:to>
      <xdr:col>71</xdr:col>
      <xdr:colOff>177800</xdr:colOff>
      <xdr:row>35</xdr:row>
      <xdr:rowOff>142875</xdr:rowOff>
    </xdr:to>
    <xdr:cxnSp macro="">
      <xdr:nvCxnSpPr>
        <xdr:cNvPr id="534" name="直線コネクタ 533"/>
        <xdr:cNvCxnSpPr/>
      </xdr:nvCxnSpPr>
      <xdr:spPr>
        <a:xfrm flipV="1">
          <a:off x="12814300" y="60559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121937</xdr:rowOff>
    </xdr:from>
    <xdr:ext cx="405111" cy="259045"/>
    <xdr:sp macro="" textlink="">
      <xdr:nvSpPr>
        <xdr:cNvPr id="535" name="n_1aveValue【一般廃棄物処理施設】&#10;有形固定資産減価償却率"/>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536" name="n_2aveValue【一般廃棄物処理施設】&#10;有形固定資産減価償却率"/>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37" name="n_3aveValue【一般廃棄物処理施設】&#10;有形固定資産減価償却率"/>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538" name="n_4aveValue【一般廃棄物処理施設】&#10;有形固定資産減価償却率"/>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539" name="n_1main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6367</xdr:rowOff>
    </xdr:from>
    <xdr:ext cx="405111" cy="259045"/>
    <xdr:sp macro="" textlink="">
      <xdr:nvSpPr>
        <xdr:cNvPr id="540" name="n_2mainValue【一般廃棄物処理施設】&#10;有形固定資産減価償却率"/>
        <xdr:cNvSpPr txBox="1"/>
      </xdr:nvSpPr>
      <xdr:spPr>
        <a:xfrm>
          <a:off x="14389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122572</xdr:rowOff>
    </xdr:from>
    <xdr:ext cx="405111" cy="259045"/>
    <xdr:sp macro="" textlink="">
      <xdr:nvSpPr>
        <xdr:cNvPr id="541" name="n_3mainValue【一般廃棄物処理施設】&#10;有形固定資産減価償却率"/>
        <xdr:cNvSpPr txBox="1"/>
      </xdr:nvSpPr>
      <xdr:spPr>
        <a:xfrm>
          <a:off x="13500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38752</xdr:rowOff>
    </xdr:from>
    <xdr:ext cx="405111" cy="259045"/>
    <xdr:sp macro="" textlink="">
      <xdr:nvSpPr>
        <xdr:cNvPr id="542" name="n_4mainValue【一般廃棄物処理施設】&#10;有形固定資産減価償却率"/>
        <xdr:cNvSpPr txBox="1"/>
      </xdr:nvSpPr>
      <xdr:spPr>
        <a:xfrm>
          <a:off x="12611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4" name="テキスト ボックス 55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6" name="テキスト ボックス 55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8" name="テキスト ボックス 55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0" name="テキスト ボックス 55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2" name="テキスト ボックス 56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4" name="テキスト ボックス 56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568" name="直線コネクタ 567"/>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569" name="【一般廃棄物処理施設】&#10;一人当たり有形固定資産（償却資産）額最小値テキスト"/>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570" name="直線コネクタ 569"/>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571" name="【一般廃棄物処理施設】&#10;一人当たり有形固定資産（償却資産）額最大値テキスト"/>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572" name="直線コネクタ 571"/>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126899</xdr:rowOff>
    </xdr:from>
    <xdr:ext cx="599010" cy="259045"/>
    <xdr:sp macro="" textlink="">
      <xdr:nvSpPr>
        <xdr:cNvPr id="573" name="【一般廃棄物処理施設】&#10;一人当たり有形固定資産（償却資産）額平均値テキスト"/>
        <xdr:cNvSpPr txBox="1"/>
      </xdr:nvSpPr>
      <xdr:spPr>
        <a:xfrm>
          <a:off x="22199600" y="6813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574" name="フローチャート: 判断 573"/>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575" name="フローチャート: 判断 574"/>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576" name="フローチャート: 判断 575"/>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577" name="フローチャート: 判断 576"/>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578" name="フローチャート: 判断 577"/>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170489</xdr:rowOff>
    </xdr:from>
    <xdr:to>
      <xdr:col>116</xdr:col>
      <xdr:colOff>114300</xdr:colOff>
      <xdr:row>36</xdr:row>
      <xdr:rowOff>100639</xdr:rowOff>
    </xdr:to>
    <xdr:sp macro="" textlink="">
      <xdr:nvSpPr>
        <xdr:cNvPr id="584" name="楕円 583"/>
        <xdr:cNvSpPr/>
      </xdr:nvSpPr>
      <xdr:spPr>
        <a:xfrm>
          <a:off x="22110700" y="61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21916</xdr:rowOff>
    </xdr:from>
    <xdr:ext cx="599010" cy="259045"/>
    <xdr:sp macro="" textlink="">
      <xdr:nvSpPr>
        <xdr:cNvPr id="585" name="【一般廃棄物処理施設】&#10;一人当たり有形固定資産（償却資産）額該当値テキスト"/>
        <xdr:cNvSpPr txBox="1"/>
      </xdr:nvSpPr>
      <xdr:spPr>
        <a:xfrm>
          <a:off x="22199600" y="60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17546</xdr:rowOff>
    </xdr:from>
    <xdr:to>
      <xdr:col>112</xdr:col>
      <xdr:colOff>38100</xdr:colOff>
      <xdr:row>36</xdr:row>
      <xdr:rowOff>119146</xdr:rowOff>
    </xdr:to>
    <xdr:sp macro="" textlink="">
      <xdr:nvSpPr>
        <xdr:cNvPr id="586" name="楕円 585"/>
        <xdr:cNvSpPr/>
      </xdr:nvSpPr>
      <xdr:spPr>
        <a:xfrm>
          <a:off x="21272500" y="61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49839</xdr:rowOff>
    </xdr:from>
    <xdr:to>
      <xdr:col>116</xdr:col>
      <xdr:colOff>63500</xdr:colOff>
      <xdr:row>36</xdr:row>
      <xdr:rowOff>68346</xdr:rowOff>
    </xdr:to>
    <xdr:cxnSp macro="">
      <xdr:nvCxnSpPr>
        <xdr:cNvPr id="587" name="直線コネクタ 586"/>
        <xdr:cNvCxnSpPr/>
      </xdr:nvCxnSpPr>
      <xdr:spPr>
        <a:xfrm flipV="1">
          <a:off x="21323300" y="6222039"/>
          <a:ext cx="8382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39064</xdr:rowOff>
    </xdr:from>
    <xdr:to>
      <xdr:col>107</xdr:col>
      <xdr:colOff>101600</xdr:colOff>
      <xdr:row>36</xdr:row>
      <xdr:rowOff>140664</xdr:rowOff>
    </xdr:to>
    <xdr:sp macro="" textlink="">
      <xdr:nvSpPr>
        <xdr:cNvPr id="588" name="楕円 587"/>
        <xdr:cNvSpPr/>
      </xdr:nvSpPr>
      <xdr:spPr>
        <a:xfrm>
          <a:off x="20383500" y="62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68346</xdr:rowOff>
    </xdr:from>
    <xdr:to>
      <xdr:col>111</xdr:col>
      <xdr:colOff>177800</xdr:colOff>
      <xdr:row>36</xdr:row>
      <xdr:rowOff>89864</xdr:rowOff>
    </xdr:to>
    <xdr:cxnSp macro="">
      <xdr:nvCxnSpPr>
        <xdr:cNvPr id="589" name="直線コネクタ 588"/>
        <xdr:cNvCxnSpPr/>
      </xdr:nvCxnSpPr>
      <xdr:spPr>
        <a:xfrm flipV="1">
          <a:off x="20434300" y="6240546"/>
          <a:ext cx="889000" cy="2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53299</xdr:rowOff>
    </xdr:from>
    <xdr:to>
      <xdr:col>102</xdr:col>
      <xdr:colOff>165100</xdr:colOff>
      <xdr:row>36</xdr:row>
      <xdr:rowOff>154899</xdr:rowOff>
    </xdr:to>
    <xdr:sp macro="" textlink="">
      <xdr:nvSpPr>
        <xdr:cNvPr id="590" name="楕円 589"/>
        <xdr:cNvSpPr/>
      </xdr:nvSpPr>
      <xdr:spPr>
        <a:xfrm>
          <a:off x="19494500" y="62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89864</xdr:rowOff>
    </xdr:from>
    <xdr:to>
      <xdr:col>107</xdr:col>
      <xdr:colOff>50800</xdr:colOff>
      <xdr:row>36</xdr:row>
      <xdr:rowOff>104099</xdr:rowOff>
    </xdr:to>
    <xdr:cxnSp macro="">
      <xdr:nvCxnSpPr>
        <xdr:cNvPr id="591" name="直線コネクタ 590"/>
        <xdr:cNvCxnSpPr/>
      </xdr:nvCxnSpPr>
      <xdr:spPr>
        <a:xfrm flipV="1">
          <a:off x="19545300" y="6262064"/>
          <a:ext cx="889000" cy="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57218</xdr:rowOff>
    </xdr:from>
    <xdr:to>
      <xdr:col>98</xdr:col>
      <xdr:colOff>38100</xdr:colOff>
      <xdr:row>37</xdr:row>
      <xdr:rowOff>158818</xdr:rowOff>
    </xdr:to>
    <xdr:sp macro="" textlink="">
      <xdr:nvSpPr>
        <xdr:cNvPr id="592" name="楕円 591"/>
        <xdr:cNvSpPr/>
      </xdr:nvSpPr>
      <xdr:spPr>
        <a:xfrm>
          <a:off x="18605500" y="64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104099</xdr:rowOff>
    </xdr:from>
    <xdr:to>
      <xdr:col>102</xdr:col>
      <xdr:colOff>114300</xdr:colOff>
      <xdr:row>37</xdr:row>
      <xdr:rowOff>108018</xdr:rowOff>
    </xdr:to>
    <xdr:cxnSp macro="">
      <xdr:nvCxnSpPr>
        <xdr:cNvPr id="593" name="直線コネクタ 592"/>
        <xdr:cNvCxnSpPr/>
      </xdr:nvCxnSpPr>
      <xdr:spPr>
        <a:xfrm flipV="1">
          <a:off x="18656300" y="6276299"/>
          <a:ext cx="889000" cy="1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103291</xdr:rowOff>
    </xdr:from>
    <xdr:ext cx="599010" cy="259045"/>
    <xdr:sp macro="" textlink="">
      <xdr:nvSpPr>
        <xdr:cNvPr id="594" name="n_1aveValue【一般廃棄物処理施設】&#10;一人当たり有形固定資産（償却資産）額"/>
        <xdr:cNvSpPr txBox="1"/>
      </xdr:nvSpPr>
      <xdr:spPr>
        <a:xfrm>
          <a:off x="21011095" y="696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109983</xdr:rowOff>
    </xdr:from>
    <xdr:ext cx="599010" cy="259045"/>
    <xdr:sp macro="" textlink="">
      <xdr:nvSpPr>
        <xdr:cNvPr id="595" name="n_2aveValue【一般廃棄物処理施設】&#10;一人当たり有形固定資産（償却資産）額"/>
        <xdr:cNvSpPr txBox="1"/>
      </xdr:nvSpPr>
      <xdr:spPr>
        <a:xfrm>
          <a:off x="20134795" y="696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63642</xdr:rowOff>
    </xdr:from>
    <xdr:ext cx="599010" cy="259045"/>
    <xdr:sp macro="" textlink="">
      <xdr:nvSpPr>
        <xdr:cNvPr id="596" name="n_3aveValue【一般廃棄物処理施設】&#10;一人当たり有形固定資産（償却資産）額"/>
        <xdr:cNvSpPr txBox="1"/>
      </xdr:nvSpPr>
      <xdr:spPr>
        <a:xfrm>
          <a:off x="19245795" y="692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46340</xdr:rowOff>
    </xdr:from>
    <xdr:ext cx="599010" cy="259045"/>
    <xdr:sp macro="" textlink="">
      <xdr:nvSpPr>
        <xdr:cNvPr id="597" name="n_4aveValue【一般廃棄物処理施設】&#10;一人当たり有形固定資産（償却資産）額"/>
        <xdr:cNvSpPr txBox="1"/>
      </xdr:nvSpPr>
      <xdr:spPr>
        <a:xfrm>
          <a:off x="18356795" y="690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135673</xdr:rowOff>
    </xdr:from>
    <xdr:ext cx="599010" cy="259045"/>
    <xdr:sp macro="" textlink="">
      <xdr:nvSpPr>
        <xdr:cNvPr id="598" name="n_1mainValue【一般廃棄物処理施設】&#10;一人当たり有形固定資産（償却資産）額"/>
        <xdr:cNvSpPr txBox="1"/>
      </xdr:nvSpPr>
      <xdr:spPr>
        <a:xfrm>
          <a:off x="21011095" y="59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157191</xdr:rowOff>
    </xdr:from>
    <xdr:ext cx="599010" cy="259045"/>
    <xdr:sp macro="" textlink="">
      <xdr:nvSpPr>
        <xdr:cNvPr id="599" name="n_2mainValue【一般廃棄物処理施設】&#10;一人当たり有形固定資産（償却資産）額"/>
        <xdr:cNvSpPr txBox="1"/>
      </xdr:nvSpPr>
      <xdr:spPr>
        <a:xfrm>
          <a:off x="20134795" y="598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171426</xdr:rowOff>
    </xdr:from>
    <xdr:ext cx="599010" cy="259045"/>
    <xdr:sp macro="" textlink="">
      <xdr:nvSpPr>
        <xdr:cNvPr id="600" name="n_3mainValue【一般廃棄物処理施設】&#10;一人当たり有形固定資産（償却資産）額"/>
        <xdr:cNvSpPr txBox="1"/>
      </xdr:nvSpPr>
      <xdr:spPr>
        <a:xfrm>
          <a:off x="19245795" y="600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3895</xdr:rowOff>
    </xdr:from>
    <xdr:ext cx="599010" cy="259045"/>
    <xdr:sp macro="" textlink="">
      <xdr:nvSpPr>
        <xdr:cNvPr id="601" name="n_4mainValue【一般廃棄物処理施設】&#10;一人当たり有形固定資産（償却資産）額"/>
        <xdr:cNvSpPr txBox="1"/>
      </xdr:nvSpPr>
      <xdr:spPr>
        <a:xfrm>
          <a:off x="18356795" y="617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624" name="直線コネクタ 623"/>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25"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26" name="直線コネクタ 62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627" name="【保健センター・保健所】&#10;有形固定資産減価償却率最大値テキスト"/>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628" name="直線コネクタ 627"/>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128795</xdr:rowOff>
    </xdr:from>
    <xdr:ext cx="405111" cy="259045"/>
    <xdr:sp macro="" textlink="">
      <xdr:nvSpPr>
        <xdr:cNvPr id="629" name="【保健センター・保健所】&#10;有形固定資産減価償却率平均値テキスト"/>
        <xdr:cNvSpPr txBox="1"/>
      </xdr:nvSpPr>
      <xdr:spPr>
        <a:xfrm>
          <a:off x="16357600" y="10244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630" name="フローチャート: 判断 629"/>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31" name="フローチャート: 判断 630"/>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632" name="フローチャート: 判断 631"/>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633" name="フローチャート: 判断 632"/>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634" name="フローチャート: 判断 633"/>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125222</xdr:rowOff>
    </xdr:from>
    <xdr:to>
      <xdr:col>85</xdr:col>
      <xdr:colOff>177800</xdr:colOff>
      <xdr:row>58</xdr:row>
      <xdr:rowOff>55372</xdr:rowOff>
    </xdr:to>
    <xdr:sp macro="" textlink="">
      <xdr:nvSpPr>
        <xdr:cNvPr id="640" name="楕円 639"/>
        <xdr:cNvSpPr/>
      </xdr:nvSpPr>
      <xdr:spPr>
        <a:xfrm>
          <a:off x="162687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148099</xdr:rowOff>
    </xdr:from>
    <xdr:ext cx="405111" cy="259045"/>
    <xdr:sp macro="" textlink="">
      <xdr:nvSpPr>
        <xdr:cNvPr id="641" name="【保健センター・保健所】&#10;有形固定資産減価償却率該当値テキスト"/>
        <xdr:cNvSpPr txBox="1"/>
      </xdr:nvSpPr>
      <xdr:spPr>
        <a:xfrm>
          <a:off x="16357600" y="974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642" name="楕円 641"/>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4572</xdr:rowOff>
    </xdr:to>
    <xdr:cxnSp macro="">
      <xdr:nvCxnSpPr>
        <xdr:cNvPr id="643" name="直線コネクタ 642"/>
        <xdr:cNvCxnSpPr/>
      </xdr:nvCxnSpPr>
      <xdr:spPr>
        <a:xfrm>
          <a:off x="15481300" y="98983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24638</xdr:rowOff>
    </xdr:from>
    <xdr:to>
      <xdr:col>76</xdr:col>
      <xdr:colOff>165100</xdr:colOff>
      <xdr:row>57</xdr:row>
      <xdr:rowOff>126238</xdr:rowOff>
    </xdr:to>
    <xdr:sp macro="" textlink="">
      <xdr:nvSpPr>
        <xdr:cNvPr id="644" name="楕円 643"/>
        <xdr:cNvSpPr/>
      </xdr:nvSpPr>
      <xdr:spPr>
        <a:xfrm>
          <a:off x="14541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75438</xdr:rowOff>
    </xdr:from>
    <xdr:to>
      <xdr:col>81</xdr:col>
      <xdr:colOff>50800</xdr:colOff>
      <xdr:row>57</xdr:row>
      <xdr:rowOff>125730</xdr:rowOff>
    </xdr:to>
    <xdr:cxnSp macro="">
      <xdr:nvCxnSpPr>
        <xdr:cNvPr id="645" name="直線コネクタ 644"/>
        <xdr:cNvCxnSpPr/>
      </xdr:nvCxnSpPr>
      <xdr:spPr>
        <a:xfrm>
          <a:off x="14592300" y="9848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145796</xdr:rowOff>
    </xdr:from>
    <xdr:to>
      <xdr:col>72</xdr:col>
      <xdr:colOff>38100</xdr:colOff>
      <xdr:row>57</xdr:row>
      <xdr:rowOff>75946</xdr:rowOff>
    </xdr:to>
    <xdr:sp macro="" textlink="">
      <xdr:nvSpPr>
        <xdr:cNvPr id="646" name="楕円 645"/>
        <xdr:cNvSpPr/>
      </xdr:nvSpPr>
      <xdr:spPr>
        <a:xfrm>
          <a:off x="13652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25146</xdr:rowOff>
    </xdr:from>
    <xdr:to>
      <xdr:col>76</xdr:col>
      <xdr:colOff>114300</xdr:colOff>
      <xdr:row>57</xdr:row>
      <xdr:rowOff>75438</xdr:rowOff>
    </xdr:to>
    <xdr:cxnSp macro="">
      <xdr:nvCxnSpPr>
        <xdr:cNvPr id="647" name="直線コネクタ 646"/>
        <xdr:cNvCxnSpPr/>
      </xdr:nvCxnSpPr>
      <xdr:spPr>
        <a:xfrm>
          <a:off x="13703300" y="97977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95504</xdr:rowOff>
    </xdr:from>
    <xdr:to>
      <xdr:col>67</xdr:col>
      <xdr:colOff>101600</xdr:colOff>
      <xdr:row>57</xdr:row>
      <xdr:rowOff>25654</xdr:rowOff>
    </xdr:to>
    <xdr:sp macro="" textlink="">
      <xdr:nvSpPr>
        <xdr:cNvPr id="648" name="楕円 647"/>
        <xdr:cNvSpPr/>
      </xdr:nvSpPr>
      <xdr:spPr>
        <a:xfrm>
          <a:off x="12763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146304</xdr:rowOff>
    </xdr:from>
    <xdr:to>
      <xdr:col>71</xdr:col>
      <xdr:colOff>177800</xdr:colOff>
      <xdr:row>57</xdr:row>
      <xdr:rowOff>25146</xdr:rowOff>
    </xdr:to>
    <xdr:cxnSp macro="">
      <xdr:nvCxnSpPr>
        <xdr:cNvPr id="649" name="直線コネクタ 648"/>
        <xdr:cNvCxnSpPr/>
      </xdr:nvCxnSpPr>
      <xdr:spPr>
        <a:xfrm>
          <a:off x="12814300" y="97475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50" name="n_1aveValue【保健センター・保健所】&#10;有形固定資産減価償却率"/>
        <xdr:cNvSpPr txBox="1"/>
      </xdr:nvSpPr>
      <xdr:spPr>
        <a:xfrm>
          <a:off x="15266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128795</xdr:rowOff>
    </xdr:from>
    <xdr:ext cx="405111" cy="259045"/>
    <xdr:sp macro="" textlink="">
      <xdr:nvSpPr>
        <xdr:cNvPr id="651" name="n_2aveValue【保健センター・保健所】&#10;有形固定資産減価償却率"/>
        <xdr:cNvSpPr txBox="1"/>
      </xdr:nvSpPr>
      <xdr:spPr>
        <a:xfrm>
          <a:off x="14389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83075</xdr:rowOff>
    </xdr:from>
    <xdr:ext cx="405111" cy="259045"/>
    <xdr:sp macro="" textlink="">
      <xdr:nvSpPr>
        <xdr:cNvPr id="652" name="n_3aveValue【保健センター・保健所】&#10;有形固定資産減価償却率"/>
        <xdr:cNvSpPr txBox="1"/>
      </xdr:nvSpPr>
      <xdr:spPr>
        <a:xfrm>
          <a:off x="13500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142511</xdr:rowOff>
    </xdr:from>
    <xdr:ext cx="405111" cy="259045"/>
    <xdr:sp macro="" textlink="">
      <xdr:nvSpPr>
        <xdr:cNvPr id="653" name="n_4aveValue【保健センター・保健所】&#10;有形固定資産減価償却率"/>
        <xdr:cNvSpPr txBox="1"/>
      </xdr:nvSpPr>
      <xdr:spPr>
        <a:xfrm>
          <a:off x="12611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654" name="n_1mainValue【保健センター・保健所】&#10;有形固定資産減価償却率"/>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142765</xdr:rowOff>
    </xdr:from>
    <xdr:ext cx="405111" cy="259045"/>
    <xdr:sp macro="" textlink="">
      <xdr:nvSpPr>
        <xdr:cNvPr id="655" name="n_2mainValue【保健センター・保健所】&#10;有形固定資産減価償却率"/>
        <xdr:cNvSpPr txBox="1"/>
      </xdr:nvSpPr>
      <xdr:spPr>
        <a:xfrm>
          <a:off x="14389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92473</xdr:rowOff>
    </xdr:from>
    <xdr:ext cx="405111" cy="259045"/>
    <xdr:sp macro="" textlink="">
      <xdr:nvSpPr>
        <xdr:cNvPr id="656" name="n_3mainValue【保健センター・保健所】&#10;有形固定資産減価償却率"/>
        <xdr:cNvSpPr txBox="1"/>
      </xdr:nvSpPr>
      <xdr:spPr>
        <a:xfrm>
          <a:off x="13500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42181</xdr:rowOff>
    </xdr:from>
    <xdr:ext cx="405111" cy="259045"/>
    <xdr:sp macro="" textlink="">
      <xdr:nvSpPr>
        <xdr:cNvPr id="657" name="n_4mainValue【保健センター・保健所】&#10;有形固定資産減価償却率"/>
        <xdr:cNvSpPr txBox="1"/>
      </xdr:nvSpPr>
      <xdr:spPr>
        <a:xfrm>
          <a:off x="12611744" y="947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679" name="直線コネクタ 678"/>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680" name="【保健センター・保健所】&#10;一人当たり面積最小値テキスト"/>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681" name="直線コネクタ 680"/>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682" name="【保健センター・保健所】&#10;一人当たり面積最大値テキスト"/>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683" name="直線コネクタ 682"/>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65803</xdr:rowOff>
    </xdr:from>
    <xdr:ext cx="469744" cy="259045"/>
    <xdr:sp macro="" textlink="">
      <xdr:nvSpPr>
        <xdr:cNvPr id="684" name="【保健センター・保健所】&#10;一人当たり面積平均値テキスト"/>
        <xdr:cNvSpPr txBox="1"/>
      </xdr:nvSpPr>
      <xdr:spPr>
        <a:xfrm>
          <a:off x="22199600" y="1035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685" name="フローチャート: 判断 684"/>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86" name="フローチャート: 判断 685"/>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87" name="フローチャート: 判断 686"/>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88" name="フローチャート: 判断 687"/>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689" name="フローチャート: 判断 688"/>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95" name="楕円 694"/>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104157</xdr:rowOff>
    </xdr:from>
    <xdr:ext cx="469744" cy="259045"/>
    <xdr:sp macro="" textlink="">
      <xdr:nvSpPr>
        <xdr:cNvPr id="696" name="【保健センター・保健所】&#10;一人当たり面積該当値テキスト"/>
        <xdr:cNvSpPr txBox="1"/>
      </xdr:nvSpPr>
      <xdr:spPr>
        <a:xfrm>
          <a:off x="221996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22352</xdr:rowOff>
    </xdr:from>
    <xdr:to>
      <xdr:col>112</xdr:col>
      <xdr:colOff>38100</xdr:colOff>
      <xdr:row>62</xdr:row>
      <xdr:rowOff>123952</xdr:rowOff>
    </xdr:to>
    <xdr:sp macro="" textlink="">
      <xdr:nvSpPr>
        <xdr:cNvPr id="697" name="楕円 696"/>
        <xdr:cNvSpPr/>
      </xdr:nvSpPr>
      <xdr:spPr>
        <a:xfrm>
          <a:off x="21272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73152</xdr:rowOff>
    </xdr:to>
    <xdr:cxnSp macro="">
      <xdr:nvCxnSpPr>
        <xdr:cNvPr id="698" name="直線コネクタ 697"/>
        <xdr:cNvCxnSpPr/>
      </xdr:nvCxnSpPr>
      <xdr:spPr>
        <a:xfrm flipV="1">
          <a:off x="21323300" y="10698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26924</xdr:rowOff>
    </xdr:from>
    <xdr:to>
      <xdr:col>107</xdr:col>
      <xdr:colOff>101600</xdr:colOff>
      <xdr:row>62</xdr:row>
      <xdr:rowOff>128524</xdr:rowOff>
    </xdr:to>
    <xdr:sp macro="" textlink="">
      <xdr:nvSpPr>
        <xdr:cNvPr id="699" name="楕円 698"/>
        <xdr:cNvSpPr/>
      </xdr:nvSpPr>
      <xdr:spPr>
        <a:xfrm>
          <a:off x="20383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73152</xdr:rowOff>
    </xdr:from>
    <xdr:to>
      <xdr:col>111</xdr:col>
      <xdr:colOff>177800</xdr:colOff>
      <xdr:row>62</xdr:row>
      <xdr:rowOff>77724</xdr:rowOff>
    </xdr:to>
    <xdr:cxnSp macro="">
      <xdr:nvCxnSpPr>
        <xdr:cNvPr id="700" name="直線コネクタ 699"/>
        <xdr:cNvCxnSpPr/>
      </xdr:nvCxnSpPr>
      <xdr:spPr>
        <a:xfrm flipV="1">
          <a:off x="20434300" y="1070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701" name="楕円 700"/>
        <xdr:cNvSpPr/>
      </xdr:nvSpPr>
      <xdr:spPr>
        <a:xfrm>
          <a:off x="19494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77724</xdr:rowOff>
    </xdr:from>
    <xdr:to>
      <xdr:col>107</xdr:col>
      <xdr:colOff>50800</xdr:colOff>
      <xdr:row>62</xdr:row>
      <xdr:rowOff>82296</xdr:rowOff>
    </xdr:to>
    <xdr:cxnSp macro="">
      <xdr:nvCxnSpPr>
        <xdr:cNvPr id="702" name="直線コネクタ 701"/>
        <xdr:cNvCxnSpPr/>
      </xdr:nvCxnSpPr>
      <xdr:spPr>
        <a:xfrm flipV="1">
          <a:off x="19545300" y="1070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36068</xdr:rowOff>
    </xdr:from>
    <xdr:to>
      <xdr:col>98</xdr:col>
      <xdr:colOff>38100</xdr:colOff>
      <xdr:row>62</xdr:row>
      <xdr:rowOff>137668</xdr:rowOff>
    </xdr:to>
    <xdr:sp macro="" textlink="">
      <xdr:nvSpPr>
        <xdr:cNvPr id="703" name="楕円 702"/>
        <xdr:cNvSpPr/>
      </xdr:nvSpPr>
      <xdr:spPr>
        <a:xfrm>
          <a:off x="18605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82296</xdr:rowOff>
    </xdr:from>
    <xdr:to>
      <xdr:col>102</xdr:col>
      <xdr:colOff>114300</xdr:colOff>
      <xdr:row>62</xdr:row>
      <xdr:rowOff>86868</xdr:rowOff>
    </xdr:to>
    <xdr:cxnSp macro="">
      <xdr:nvCxnSpPr>
        <xdr:cNvPr id="704" name="直線コネクタ 703"/>
        <xdr:cNvCxnSpPr/>
      </xdr:nvCxnSpPr>
      <xdr:spPr>
        <a:xfrm flipV="1">
          <a:off x="18656300" y="1071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705" name="n_1aveValue【保健センター・保健所】&#10;一人当たり面積"/>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06"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07" name="n_3aveValue【保健センター・保健所】&#10;一人当たり面積"/>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708" name="n_4aveValue【保健センター・保健所】&#10;一人当たり面積"/>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115079</xdr:rowOff>
    </xdr:from>
    <xdr:ext cx="469744" cy="259045"/>
    <xdr:sp macro="" textlink="">
      <xdr:nvSpPr>
        <xdr:cNvPr id="709" name="n_1mainValue【保健センター・保健所】&#10;一人当たり面積"/>
        <xdr:cNvSpPr txBox="1"/>
      </xdr:nvSpPr>
      <xdr:spPr>
        <a:xfrm>
          <a:off x="210757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119651</xdr:rowOff>
    </xdr:from>
    <xdr:ext cx="469744" cy="259045"/>
    <xdr:sp macro="" textlink="">
      <xdr:nvSpPr>
        <xdr:cNvPr id="710" name="n_2mainValue【保健センター・保健所】&#10;一人当たり面積"/>
        <xdr:cNvSpPr txBox="1"/>
      </xdr:nvSpPr>
      <xdr:spPr>
        <a:xfrm>
          <a:off x="20199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124223</xdr:rowOff>
    </xdr:from>
    <xdr:ext cx="469744" cy="259045"/>
    <xdr:sp macro="" textlink="">
      <xdr:nvSpPr>
        <xdr:cNvPr id="711" name="n_3mainValue【保健センター・保健所】&#10;一人当たり面積"/>
        <xdr:cNvSpPr txBox="1"/>
      </xdr:nvSpPr>
      <xdr:spPr>
        <a:xfrm>
          <a:off x="19310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128795</xdr:rowOff>
    </xdr:from>
    <xdr:ext cx="469744" cy="259045"/>
    <xdr:sp macro="" textlink="">
      <xdr:nvSpPr>
        <xdr:cNvPr id="712" name="n_4mainValue【保健センター・保健所】&#10;一人当たり面積"/>
        <xdr:cNvSpPr txBox="1"/>
      </xdr:nvSpPr>
      <xdr:spPr>
        <a:xfrm>
          <a:off x="18421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737" name="直線コネクタ 736"/>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8"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9" name="直線コネクタ 73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740"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741" name="直線コネクタ 740"/>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2" name="【消防施設】&#10;有形固定資産減価償却率平均値テキスト"/>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3" name="フローチャート: 判断 742"/>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744" name="フローチャート: 判断 743"/>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45" name="フローチャート: 判断 744"/>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746" name="フローチャート: 判断 745"/>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747" name="フローチャート: 判断 746"/>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57786</xdr:rowOff>
    </xdr:from>
    <xdr:to>
      <xdr:col>85</xdr:col>
      <xdr:colOff>177800</xdr:colOff>
      <xdr:row>84</xdr:row>
      <xdr:rowOff>159386</xdr:rowOff>
    </xdr:to>
    <xdr:sp macro="" textlink="">
      <xdr:nvSpPr>
        <xdr:cNvPr id="753" name="楕円 752"/>
        <xdr:cNvSpPr/>
      </xdr:nvSpPr>
      <xdr:spPr>
        <a:xfrm>
          <a:off x="16268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36213</xdr:rowOff>
    </xdr:from>
    <xdr:ext cx="405111" cy="259045"/>
    <xdr:sp macro="" textlink="">
      <xdr:nvSpPr>
        <xdr:cNvPr id="754" name="【消防施設】&#10;有形固定資産減価償却率該当値テキスト"/>
        <xdr:cNvSpPr txBox="1"/>
      </xdr:nvSpPr>
      <xdr:spPr>
        <a:xfrm>
          <a:off x="163576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19686</xdr:rowOff>
    </xdr:from>
    <xdr:to>
      <xdr:col>81</xdr:col>
      <xdr:colOff>101600</xdr:colOff>
      <xdr:row>84</xdr:row>
      <xdr:rowOff>121286</xdr:rowOff>
    </xdr:to>
    <xdr:sp macro="" textlink="">
      <xdr:nvSpPr>
        <xdr:cNvPr id="755" name="楕円 754"/>
        <xdr:cNvSpPr/>
      </xdr:nvSpPr>
      <xdr:spPr>
        <a:xfrm>
          <a:off x="15430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70486</xdr:rowOff>
    </xdr:from>
    <xdr:to>
      <xdr:col>85</xdr:col>
      <xdr:colOff>127000</xdr:colOff>
      <xdr:row>84</xdr:row>
      <xdr:rowOff>108586</xdr:rowOff>
    </xdr:to>
    <xdr:cxnSp macro="">
      <xdr:nvCxnSpPr>
        <xdr:cNvPr id="756" name="直線コネクタ 755"/>
        <xdr:cNvCxnSpPr/>
      </xdr:nvCxnSpPr>
      <xdr:spPr>
        <a:xfrm>
          <a:off x="15481300" y="144722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69214</xdr:rowOff>
    </xdr:from>
    <xdr:to>
      <xdr:col>76</xdr:col>
      <xdr:colOff>165100</xdr:colOff>
      <xdr:row>83</xdr:row>
      <xdr:rowOff>170814</xdr:rowOff>
    </xdr:to>
    <xdr:sp macro="" textlink="">
      <xdr:nvSpPr>
        <xdr:cNvPr id="757" name="楕円 756"/>
        <xdr:cNvSpPr/>
      </xdr:nvSpPr>
      <xdr:spPr>
        <a:xfrm>
          <a:off x="14541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84</xdr:row>
      <xdr:rowOff>70486</xdr:rowOff>
    </xdr:to>
    <xdr:cxnSp macro="">
      <xdr:nvCxnSpPr>
        <xdr:cNvPr id="758" name="直線コネクタ 757"/>
        <xdr:cNvCxnSpPr/>
      </xdr:nvCxnSpPr>
      <xdr:spPr>
        <a:xfrm>
          <a:off x="14592300" y="14350364"/>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59" name="楕円 758"/>
        <xdr:cNvSpPr/>
      </xdr:nvSpPr>
      <xdr:spPr>
        <a:xfrm>
          <a:off x="1365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83</xdr:row>
      <xdr:rowOff>120014</xdr:rowOff>
    </xdr:to>
    <xdr:cxnSp macro="">
      <xdr:nvCxnSpPr>
        <xdr:cNvPr id="760" name="直線コネクタ 759"/>
        <xdr:cNvCxnSpPr/>
      </xdr:nvCxnSpPr>
      <xdr:spPr>
        <a:xfrm>
          <a:off x="13703300" y="143370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38736</xdr:rowOff>
    </xdr:from>
    <xdr:to>
      <xdr:col>67</xdr:col>
      <xdr:colOff>101600</xdr:colOff>
      <xdr:row>83</xdr:row>
      <xdr:rowOff>140336</xdr:rowOff>
    </xdr:to>
    <xdr:sp macro="" textlink="">
      <xdr:nvSpPr>
        <xdr:cNvPr id="761" name="楕円 760"/>
        <xdr:cNvSpPr/>
      </xdr:nvSpPr>
      <xdr:spPr>
        <a:xfrm>
          <a:off x="12763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89536</xdr:rowOff>
    </xdr:from>
    <xdr:to>
      <xdr:col>71</xdr:col>
      <xdr:colOff>177800</xdr:colOff>
      <xdr:row>83</xdr:row>
      <xdr:rowOff>106680</xdr:rowOff>
    </xdr:to>
    <xdr:cxnSp macro="">
      <xdr:nvCxnSpPr>
        <xdr:cNvPr id="762" name="直線コネクタ 761"/>
        <xdr:cNvCxnSpPr/>
      </xdr:nvCxnSpPr>
      <xdr:spPr>
        <a:xfrm>
          <a:off x="12814300" y="143198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145432</xdr:rowOff>
    </xdr:from>
    <xdr:ext cx="405111" cy="259045"/>
    <xdr:sp macro="" textlink="">
      <xdr:nvSpPr>
        <xdr:cNvPr id="763" name="n_1aveValue【消防施設】&#10;有形固定資産減価償却率"/>
        <xdr:cNvSpPr txBox="1"/>
      </xdr:nvSpPr>
      <xdr:spPr>
        <a:xfrm>
          <a:off x="15266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64" name="n_2aveValue【消防施設】&#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765" name="n_3aveValue【消防施設】&#10;有形固定資産減価償却率"/>
        <xdr:cNvSpPr txBox="1"/>
      </xdr:nvSpPr>
      <xdr:spPr>
        <a:xfrm>
          <a:off x="13500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766" name="n_4aveValue【消防施設】&#10;有形固定資産減価償却率"/>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112413</xdr:rowOff>
    </xdr:from>
    <xdr:ext cx="405111" cy="259045"/>
    <xdr:sp macro="" textlink="">
      <xdr:nvSpPr>
        <xdr:cNvPr id="767" name="n_1mainValue【消防施設】&#10;有形固定資産減価償却率"/>
        <xdr:cNvSpPr txBox="1"/>
      </xdr:nvSpPr>
      <xdr:spPr>
        <a:xfrm>
          <a:off x="15266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161941</xdr:rowOff>
    </xdr:from>
    <xdr:ext cx="405111" cy="259045"/>
    <xdr:sp macro="" textlink="">
      <xdr:nvSpPr>
        <xdr:cNvPr id="768" name="n_2mainValue【消防施設】&#10;有形固定資産減価償却率"/>
        <xdr:cNvSpPr txBox="1"/>
      </xdr:nvSpPr>
      <xdr:spPr>
        <a:xfrm>
          <a:off x="14389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69" name="n_3main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131463</xdr:rowOff>
    </xdr:from>
    <xdr:ext cx="405111" cy="259045"/>
    <xdr:sp macro="" textlink="">
      <xdr:nvSpPr>
        <xdr:cNvPr id="770" name="n_4mainValue【消防施設】&#10;有形固定資産減価償却率"/>
        <xdr:cNvSpPr txBox="1"/>
      </xdr:nvSpPr>
      <xdr:spPr>
        <a:xfrm>
          <a:off x="12611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796" name="直線コネクタ 795"/>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97" name="【消防施設】&#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98" name="直線コネクタ 797"/>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799" name="【消防施設】&#10;一人当たり面積最大値テキスト"/>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800" name="直線コネクタ 799"/>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93090</xdr:rowOff>
    </xdr:from>
    <xdr:ext cx="469744" cy="259045"/>
    <xdr:sp macro="" textlink="">
      <xdr:nvSpPr>
        <xdr:cNvPr id="801" name="【消防施設】&#10;一人当たり面積平均値テキスト"/>
        <xdr:cNvSpPr txBox="1"/>
      </xdr:nvSpPr>
      <xdr:spPr>
        <a:xfrm>
          <a:off x="22199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802" name="フローチャート: 判断 801"/>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803" name="フローチャート: 判断 802"/>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804" name="フローチャート: 判断 803"/>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805" name="フローチャート: 判断 804"/>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806" name="フローチャート: 判断 805"/>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62412</xdr:rowOff>
    </xdr:from>
    <xdr:to>
      <xdr:col>116</xdr:col>
      <xdr:colOff>114300</xdr:colOff>
      <xdr:row>84</xdr:row>
      <xdr:rowOff>164012</xdr:rowOff>
    </xdr:to>
    <xdr:sp macro="" textlink="">
      <xdr:nvSpPr>
        <xdr:cNvPr id="812" name="楕円 811"/>
        <xdr:cNvSpPr/>
      </xdr:nvSpPr>
      <xdr:spPr>
        <a:xfrm>
          <a:off x="22110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85289</xdr:rowOff>
    </xdr:from>
    <xdr:ext cx="469744" cy="259045"/>
    <xdr:sp macro="" textlink="">
      <xdr:nvSpPr>
        <xdr:cNvPr id="813" name="【消防施設】&#10;一人当たり面積該当値テキスト"/>
        <xdr:cNvSpPr txBox="1"/>
      </xdr:nvSpPr>
      <xdr:spPr>
        <a:xfrm>
          <a:off x="22199600" y="1431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814" name="楕円 813"/>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113212</xdr:rowOff>
    </xdr:from>
    <xdr:to>
      <xdr:col>116</xdr:col>
      <xdr:colOff>63500</xdr:colOff>
      <xdr:row>84</xdr:row>
      <xdr:rowOff>119743</xdr:rowOff>
    </xdr:to>
    <xdr:cxnSp macro="">
      <xdr:nvCxnSpPr>
        <xdr:cNvPr id="815" name="直線コネクタ 814"/>
        <xdr:cNvCxnSpPr/>
      </xdr:nvCxnSpPr>
      <xdr:spPr>
        <a:xfrm flipV="1">
          <a:off x="21323300" y="145150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83638</xdr:rowOff>
    </xdr:from>
    <xdr:to>
      <xdr:col>107</xdr:col>
      <xdr:colOff>101600</xdr:colOff>
      <xdr:row>86</xdr:row>
      <xdr:rowOff>13788</xdr:rowOff>
    </xdr:to>
    <xdr:sp macro="" textlink="">
      <xdr:nvSpPr>
        <xdr:cNvPr id="816" name="楕円 815"/>
        <xdr:cNvSpPr/>
      </xdr:nvSpPr>
      <xdr:spPr>
        <a:xfrm>
          <a:off x="20383500" y="146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85</xdr:row>
      <xdr:rowOff>134438</xdr:rowOff>
    </xdr:to>
    <xdr:cxnSp macro="">
      <xdr:nvCxnSpPr>
        <xdr:cNvPr id="817" name="直線コネクタ 816"/>
        <xdr:cNvCxnSpPr/>
      </xdr:nvCxnSpPr>
      <xdr:spPr>
        <a:xfrm flipV="1">
          <a:off x="20434300" y="14521543"/>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86905</xdr:rowOff>
    </xdr:from>
    <xdr:to>
      <xdr:col>102</xdr:col>
      <xdr:colOff>165100</xdr:colOff>
      <xdr:row>86</xdr:row>
      <xdr:rowOff>17055</xdr:rowOff>
    </xdr:to>
    <xdr:sp macro="" textlink="">
      <xdr:nvSpPr>
        <xdr:cNvPr id="818" name="楕円 817"/>
        <xdr:cNvSpPr/>
      </xdr:nvSpPr>
      <xdr:spPr>
        <a:xfrm>
          <a:off x="19494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134438</xdr:rowOff>
    </xdr:from>
    <xdr:to>
      <xdr:col>107</xdr:col>
      <xdr:colOff>50800</xdr:colOff>
      <xdr:row>85</xdr:row>
      <xdr:rowOff>137705</xdr:rowOff>
    </xdr:to>
    <xdr:cxnSp macro="">
      <xdr:nvCxnSpPr>
        <xdr:cNvPr id="819" name="直線コネクタ 818"/>
        <xdr:cNvCxnSpPr/>
      </xdr:nvCxnSpPr>
      <xdr:spPr>
        <a:xfrm flipV="1">
          <a:off x="19545300" y="14707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20" name="楕円 819"/>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137705</xdr:rowOff>
    </xdr:from>
    <xdr:to>
      <xdr:col>102</xdr:col>
      <xdr:colOff>114300</xdr:colOff>
      <xdr:row>85</xdr:row>
      <xdr:rowOff>140970</xdr:rowOff>
    </xdr:to>
    <xdr:cxnSp macro="">
      <xdr:nvCxnSpPr>
        <xdr:cNvPr id="821" name="直線コネクタ 820"/>
        <xdr:cNvCxnSpPr/>
      </xdr:nvCxnSpPr>
      <xdr:spPr>
        <a:xfrm flipV="1">
          <a:off x="18656300" y="1471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131553</xdr:rowOff>
    </xdr:from>
    <xdr:ext cx="469744" cy="259045"/>
    <xdr:sp macro="" textlink="">
      <xdr:nvSpPr>
        <xdr:cNvPr id="822" name="n_1aveValue【消防施設】&#10;一人当たり面積"/>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18885</xdr:rowOff>
    </xdr:from>
    <xdr:ext cx="469744" cy="259045"/>
    <xdr:sp macro="" textlink="">
      <xdr:nvSpPr>
        <xdr:cNvPr id="823" name="n_2aveValue【消防施設】&#10;一人当たり面積"/>
        <xdr:cNvSpPr txBox="1"/>
      </xdr:nvSpPr>
      <xdr:spPr>
        <a:xfrm>
          <a:off x="20199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22151</xdr:rowOff>
    </xdr:from>
    <xdr:ext cx="469744" cy="259045"/>
    <xdr:sp macro="" textlink="">
      <xdr:nvSpPr>
        <xdr:cNvPr id="824" name="n_3aveValue【消防施設】&#10;一人当たり面積"/>
        <xdr:cNvSpPr txBox="1"/>
      </xdr:nvSpPr>
      <xdr:spPr>
        <a:xfrm>
          <a:off x="19310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825" name="n_4aveValue【消防施設】&#10;一人当たり面積"/>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826" name="n_1mainValue【消防施設】&#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4915</xdr:rowOff>
    </xdr:from>
    <xdr:ext cx="469744" cy="259045"/>
    <xdr:sp macro="" textlink="">
      <xdr:nvSpPr>
        <xdr:cNvPr id="827" name="n_2mainValue【消防施設】&#10;一人当たり面積"/>
        <xdr:cNvSpPr txBox="1"/>
      </xdr:nvSpPr>
      <xdr:spPr>
        <a:xfrm>
          <a:off x="20199427" y="1474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8182</xdr:rowOff>
    </xdr:from>
    <xdr:ext cx="469744" cy="259045"/>
    <xdr:sp macro="" textlink="">
      <xdr:nvSpPr>
        <xdr:cNvPr id="828" name="n_3mainValue【消防施設】&#10;一人当たり面積"/>
        <xdr:cNvSpPr txBox="1"/>
      </xdr:nvSpPr>
      <xdr:spPr>
        <a:xfrm>
          <a:off x="19310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29" name="n_4mainValue【消防施設】&#10;一人当たり面積"/>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855" name="直線コネクタ 854"/>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56"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57" name="直線コネクタ 856"/>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858" name="【庁舎】&#10;有形固定資産減価償却率最大値テキスト"/>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859" name="直線コネクタ 858"/>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109963</xdr:rowOff>
    </xdr:from>
    <xdr:ext cx="405111" cy="259045"/>
    <xdr:sp macro="" textlink="">
      <xdr:nvSpPr>
        <xdr:cNvPr id="860" name="【庁舎】&#10;有形固定資産減価償却率平均値テキスト"/>
        <xdr:cNvSpPr txBox="1"/>
      </xdr:nvSpPr>
      <xdr:spPr>
        <a:xfrm>
          <a:off x="16357600" y="1794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861" name="フローチャート: 判断 860"/>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862" name="フローチャート: 判断 861"/>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63" name="フローチャート: 判断 862"/>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864" name="フローチャート: 判断 863"/>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865" name="フローチャート: 判断 864"/>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167458</xdr:rowOff>
    </xdr:from>
    <xdr:to>
      <xdr:col>85</xdr:col>
      <xdr:colOff>177800</xdr:colOff>
      <xdr:row>101</xdr:row>
      <xdr:rowOff>97608</xdr:rowOff>
    </xdr:to>
    <xdr:sp macro="" textlink="">
      <xdr:nvSpPr>
        <xdr:cNvPr id="871" name="楕円 870"/>
        <xdr:cNvSpPr/>
      </xdr:nvSpPr>
      <xdr:spPr>
        <a:xfrm>
          <a:off x="162687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18885</xdr:rowOff>
    </xdr:from>
    <xdr:ext cx="405111" cy="259045"/>
    <xdr:sp macro="" textlink="">
      <xdr:nvSpPr>
        <xdr:cNvPr id="872" name="【庁舎】&#10;有形固定資産減価償却率該当値テキスト"/>
        <xdr:cNvSpPr txBox="1"/>
      </xdr:nvSpPr>
      <xdr:spPr>
        <a:xfrm>
          <a:off x="16357600" y="1716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873" name="楕円 872"/>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46808</xdr:rowOff>
    </xdr:from>
    <xdr:to>
      <xdr:col>85</xdr:col>
      <xdr:colOff>127000</xdr:colOff>
      <xdr:row>104</xdr:row>
      <xdr:rowOff>121920</xdr:rowOff>
    </xdr:to>
    <xdr:cxnSp macro="">
      <xdr:nvCxnSpPr>
        <xdr:cNvPr id="874" name="直線コネクタ 873"/>
        <xdr:cNvCxnSpPr/>
      </xdr:nvCxnSpPr>
      <xdr:spPr>
        <a:xfrm flipV="1">
          <a:off x="15481300" y="17363258"/>
          <a:ext cx="838200" cy="58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43362</xdr:rowOff>
    </xdr:from>
    <xdr:to>
      <xdr:col>76</xdr:col>
      <xdr:colOff>165100</xdr:colOff>
      <xdr:row>104</xdr:row>
      <xdr:rowOff>144962</xdr:rowOff>
    </xdr:to>
    <xdr:sp macro="" textlink="">
      <xdr:nvSpPr>
        <xdr:cNvPr id="875" name="楕円 874"/>
        <xdr:cNvSpPr/>
      </xdr:nvSpPr>
      <xdr:spPr>
        <a:xfrm>
          <a:off x="14541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94162</xdr:rowOff>
    </xdr:from>
    <xdr:to>
      <xdr:col>81</xdr:col>
      <xdr:colOff>50800</xdr:colOff>
      <xdr:row>104</xdr:row>
      <xdr:rowOff>121920</xdr:rowOff>
    </xdr:to>
    <xdr:cxnSp macro="">
      <xdr:nvCxnSpPr>
        <xdr:cNvPr id="876" name="直線コネクタ 875"/>
        <xdr:cNvCxnSpPr/>
      </xdr:nvCxnSpPr>
      <xdr:spPr>
        <a:xfrm>
          <a:off x="14592300" y="179249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17236</xdr:rowOff>
    </xdr:from>
    <xdr:to>
      <xdr:col>72</xdr:col>
      <xdr:colOff>38100</xdr:colOff>
      <xdr:row>104</xdr:row>
      <xdr:rowOff>118836</xdr:rowOff>
    </xdr:to>
    <xdr:sp macro="" textlink="">
      <xdr:nvSpPr>
        <xdr:cNvPr id="877" name="楕円 876"/>
        <xdr:cNvSpPr/>
      </xdr:nvSpPr>
      <xdr:spPr>
        <a:xfrm>
          <a:off x="13652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68036</xdr:rowOff>
    </xdr:from>
    <xdr:to>
      <xdr:col>76</xdr:col>
      <xdr:colOff>114300</xdr:colOff>
      <xdr:row>104</xdr:row>
      <xdr:rowOff>94162</xdr:rowOff>
    </xdr:to>
    <xdr:cxnSp macro="">
      <xdr:nvCxnSpPr>
        <xdr:cNvPr id="878" name="直線コネクタ 877"/>
        <xdr:cNvCxnSpPr/>
      </xdr:nvCxnSpPr>
      <xdr:spPr>
        <a:xfrm>
          <a:off x="13703300" y="178988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879" name="楕円 878"/>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68036</xdr:rowOff>
    </xdr:to>
    <xdr:cxnSp macro="">
      <xdr:nvCxnSpPr>
        <xdr:cNvPr id="880" name="直線コネクタ 879"/>
        <xdr:cNvCxnSpPr/>
      </xdr:nvCxnSpPr>
      <xdr:spPr>
        <a:xfrm>
          <a:off x="12814300" y="178710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881" name="n_1aveValue【庁舎】&#10;有形固定資産減価償却率"/>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882" name="n_2aveValue【庁舎】&#10;有形固定資産減価償却率"/>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883" name="n_3aveValue【庁舎】&#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884" name="n_4aveValue【庁舎】&#10;有形固定資産減価償却率"/>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17797</xdr:rowOff>
    </xdr:from>
    <xdr:ext cx="405111" cy="259045"/>
    <xdr:sp macro="" textlink="">
      <xdr:nvSpPr>
        <xdr:cNvPr id="885" name="n_1main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161489</xdr:rowOff>
    </xdr:from>
    <xdr:ext cx="405111" cy="259045"/>
    <xdr:sp macro="" textlink="">
      <xdr:nvSpPr>
        <xdr:cNvPr id="886" name="n_2mainValue【庁舎】&#10;有形固定資産減価償却率"/>
        <xdr:cNvSpPr txBox="1"/>
      </xdr:nvSpPr>
      <xdr:spPr>
        <a:xfrm>
          <a:off x="14389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135363</xdr:rowOff>
    </xdr:from>
    <xdr:ext cx="405111" cy="259045"/>
    <xdr:sp macro="" textlink="">
      <xdr:nvSpPr>
        <xdr:cNvPr id="887" name="n_3mainValue【庁舎】&#10;有形固定資産減価償却率"/>
        <xdr:cNvSpPr txBox="1"/>
      </xdr:nvSpPr>
      <xdr:spPr>
        <a:xfrm>
          <a:off x="13500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888" name="n_4mainValue【庁舎】&#10;有形固定資産減価償却率"/>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9" name="テキスト ボックス 89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913" name="直線コネクタ 912"/>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914" name="【庁舎】&#10;一人当たり面積最小値テキスト"/>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915" name="直線コネクタ 914"/>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916" name="【庁舎】&#10;一人当たり面積最大値テキスト"/>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917" name="直線コネクタ 916"/>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918" name="【庁舎】&#10;一人当たり面積平均値テキスト"/>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19" name="フローチャート: 判断 918"/>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920" name="フローチャート: 判断 919"/>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921" name="フローチャート: 判断 920"/>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22" name="フローチャート: 判断 921"/>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923" name="フローチャート: 判断 922"/>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156845</xdr:rowOff>
    </xdr:from>
    <xdr:to>
      <xdr:col>116</xdr:col>
      <xdr:colOff>114300</xdr:colOff>
      <xdr:row>107</xdr:row>
      <xdr:rowOff>86995</xdr:rowOff>
    </xdr:to>
    <xdr:sp macro="" textlink="">
      <xdr:nvSpPr>
        <xdr:cNvPr id="929" name="楕円 928"/>
        <xdr:cNvSpPr/>
      </xdr:nvSpPr>
      <xdr:spPr>
        <a:xfrm>
          <a:off x="22110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8272</xdr:rowOff>
    </xdr:from>
    <xdr:ext cx="469744" cy="259045"/>
    <xdr:sp macro="" textlink="">
      <xdr:nvSpPr>
        <xdr:cNvPr id="930" name="【庁舎】&#10;一人当たり面積該当値テキスト"/>
        <xdr:cNvSpPr txBox="1"/>
      </xdr:nvSpPr>
      <xdr:spPr>
        <a:xfrm>
          <a:off x="22199600" y="1818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168275</xdr:rowOff>
    </xdr:from>
    <xdr:to>
      <xdr:col>112</xdr:col>
      <xdr:colOff>38100</xdr:colOff>
      <xdr:row>107</xdr:row>
      <xdr:rowOff>98425</xdr:rowOff>
    </xdr:to>
    <xdr:sp macro="" textlink="">
      <xdr:nvSpPr>
        <xdr:cNvPr id="931" name="楕円 930"/>
        <xdr:cNvSpPr/>
      </xdr:nvSpPr>
      <xdr:spPr>
        <a:xfrm>
          <a:off x="21272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36195</xdr:rowOff>
    </xdr:from>
    <xdr:to>
      <xdr:col>116</xdr:col>
      <xdr:colOff>63500</xdr:colOff>
      <xdr:row>107</xdr:row>
      <xdr:rowOff>47625</xdr:rowOff>
    </xdr:to>
    <xdr:cxnSp macro="">
      <xdr:nvCxnSpPr>
        <xdr:cNvPr id="932" name="直線コネクタ 931"/>
        <xdr:cNvCxnSpPr/>
      </xdr:nvCxnSpPr>
      <xdr:spPr>
        <a:xfrm flipV="1">
          <a:off x="21323300" y="183813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10161</xdr:rowOff>
    </xdr:from>
    <xdr:to>
      <xdr:col>107</xdr:col>
      <xdr:colOff>101600</xdr:colOff>
      <xdr:row>107</xdr:row>
      <xdr:rowOff>111761</xdr:rowOff>
    </xdr:to>
    <xdr:sp macro="" textlink="">
      <xdr:nvSpPr>
        <xdr:cNvPr id="933" name="楕円 932"/>
        <xdr:cNvSpPr/>
      </xdr:nvSpPr>
      <xdr:spPr>
        <a:xfrm>
          <a:off x="20383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47625</xdr:rowOff>
    </xdr:from>
    <xdr:to>
      <xdr:col>111</xdr:col>
      <xdr:colOff>177800</xdr:colOff>
      <xdr:row>107</xdr:row>
      <xdr:rowOff>60961</xdr:rowOff>
    </xdr:to>
    <xdr:cxnSp macro="">
      <xdr:nvCxnSpPr>
        <xdr:cNvPr id="934" name="直線コネクタ 933"/>
        <xdr:cNvCxnSpPr/>
      </xdr:nvCxnSpPr>
      <xdr:spPr>
        <a:xfrm flipV="1">
          <a:off x="20434300" y="183927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19686</xdr:rowOff>
    </xdr:from>
    <xdr:to>
      <xdr:col>102</xdr:col>
      <xdr:colOff>165100</xdr:colOff>
      <xdr:row>107</xdr:row>
      <xdr:rowOff>121286</xdr:rowOff>
    </xdr:to>
    <xdr:sp macro="" textlink="">
      <xdr:nvSpPr>
        <xdr:cNvPr id="935" name="楕円 934"/>
        <xdr:cNvSpPr/>
      </xdr:nvSpPr>
      <xdr:spPr>
        <a:xfrm>
          <a:off x="19494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60961</xdr:rowOff>
    </xdr:from>
    <xdr:to>
      <xdr:col>107</xdr:col>
      <xdr:colOff>50800</xdr:colOff>
      <xdr:row>107</xdr:row>
      <xdr:rowOff>70486</xdr:rowOff>
    </xdr:to>
    <xdr:cxnSp macro="">
      <xdr:nvCxnSpPr>
        <xdr:cNvPr id="936" name="直線コネクタ 935"/>
        <xdr:cNvCxnSpPr/>
      </xdr:nvCxnSpPr>
      <xdr:spPr>
        <a:xfrm flipV="1">
          <a:off x="19545300" y="184061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29211</xdr:rowOff>
    </xdr:from>
    <xdr:to>
      <xdr:col>98</xdr:col>
      <xdr:colOff>38100</xdr:colOff>
      <xdr:row>107</xdr:row>
      <xdr:rowOff>130811</xdr:rowOff>
    </xdr:to>
    <xdr:sp macro="" textlink="">
      <xdr:nvSpPr>
        <xdr:cNvPr id="937" name="楕円 936"/>
        <xdr:cNvSpPr/>
      </xdr:nvSpPr>
      <xdr:spPr>
        <a:xfrm>
          <a:off x="18605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70486</xdr:rowOff>
    </xdr:from>
    <xdr:to>
      <xdr:col>102</xdr:col>
      <xdr:colOff>114300</xdr:colOff>
      <xdr:row>107</xdr:row>
      <xdr:rowOff>80011</xdr:rowOff>
    </xdr:to>
    <xdr:cxnSp macro="">
      <xdr:nvCxnSpPr>
        <xdr:cNvPr id="938" name="直線コネクタ 937"/>
        <xdr:cNvCxnSpPr/>
      </xdr:nvCxnSpPr>
      <xdr:spPr>
        <a:xfrm flipV="1">
          <a:off x="18656300" y="184156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97172</xdr:rowOff>
    </xdr:from>
    <xdr:ext cx="469744" cy="259045"/>
    <xdr:sp macro="" textlink="">
      <xdr:nvSpPr>
        <xdr:cNvPr id="939" name="n_1aveValue【庁舎】&#10;一人当たり面積"/>
        <xdr:cNvSpPr txBox="1"/>
      </xdr:nvSpPr>
      <xdr:spPr>
        <a:xfrm>
          <a:off x="210757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940" name="n_2aveValue【庁舎】&#10;一人当たり面積"/>
        <xdr:cNvSpPr txBox="1"/>
      </xdr:nvSpPr>
      <xdr:spPr>
        <a:xfrm>
          <a:off x="20199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132097</xdr:rowOff>
    </xdr:from>
    <xdr:ext cx="469744" cy="259045"/>
    <xdr:sp macro="" textlink="">
      <xdr:nvSpPr>
        <xdr:cNvPr id="941" name="n_3aveValue【庁舎】&#10;一人当たり面積"/>
        <xdr:cNvSpPr txBox="1"/>
      </xdr:nvSpPr>
      <xdr:spPr>
        <a:xfrm>
          <a:off x="19310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137177</xdr:rowOff>
    </xdr:from>
    <xdr:ext cx="469744" cy="259045"/>
    <xdr:sp macro="" textlink="">
      <xdr:nvSpPr>
        <xdr:cNvPr id="942" name="n_4aveValue【庁舎】&#10;一人当たり面積"/>
        <xdr:cNvSpPr txBox="1"/>
      </xdr:nvSpPr>
      <xdr:spPr>
        <a:xfrm>
          <a:off x="18421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114952</xdr:rowOff>
    </xdr:from>
    <xdr:ext cx="469744" cy="259045"/>
    <xdr:sp macro="" textlink="">
      <xdr:nvSpPr>
        <xdr:cNvPr id="943" name="n_1mainValue【庁舎】&#10;一人当たり面積"/>
        <xdr:cNvSpPr txBox="1"/>
      </xdr:nvSpPr>
      <xdr:spPr>
        <a:xfrm>
          <a:off x="210757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128288</xdr:rowOff>
    </xdr:from>
    <xdr:ext cx="469744" cy="259045"/>
    <xdr:sp macro="" textlink="">
      <xdr:nvSpPr>
        <xdr:cNvPr id="944" name="n_2mainValue【庁舎】&#10;一人当たり面積"/>
        <xdr:cNvSpPr txBox="1"/>
      </xdr:nvSpPr>
      <xdr:spPr>
        <a:xfrm>
          <a:off x="20199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112413</xdr:rowOff>
    </xdr:from>
    <xdr:ext cx="469744" cy="259045"/>
    <xdr:sp macro="" textlink="">
      <xdr:nvSpPr>
        <xdr:cNvPr id="945" name="n_3mainValue【庁舎】&#10;一人当たり面積"/>
        <xdr:cNvSpPr txBox="1"/>
      </xdr:nvSpPr>
      <xdr:spPr>
        <a:xfrm>
          <a:off x="19310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147338</xdr:rowOff>
    </xdr:from>
    <xdr:ext cx="469744" cy="259045"/>
    <xdr:sp macro="" textlink="">
      <xdr:nvSpPr>
        <xdr:cNvPr id="946" name="n_4mainValue【庁舎】&#10;一人当たり面積"/>
        <xdr:cNvSpPr txBox="1"/>
      </xdr:nvSpPr>
      <xdr:spPr>
        <a:xfrm>
          <a:off x="18421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報告誤りがあり市民会館の有形固定資産減価償却率は</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であり、昨年度と同様となった。庁舎に関して、昨年度よりも</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％減少している。これは</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年度に新庁舎を建設したためである。その他に類似団体と比較して有形固定資産減価償却率が低くなっているのは、一般廃棄物処理施設、市民会館である。一般廃棄物処理施設は第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有機液肥製造施設を</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年度に、市民会館は平成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年度に建設されたためである。また、図書館については、類似団体よりも</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高くなっている。これに関しては、現在旧庁舎へ図書館を移設する計画があるため、今後図書館及び庁舎の有形固定資産減価償却率が減少することが見込まれる。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17,806
17,651
119.61
16,437,991
15,719,841
534,091
5,799,451
12,862,389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ポイント下回っている。人口の減少や全国平均を上回る高齢化率（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37.46</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いことが起因している。税収体制の強化による税収の徴収率向上、不用な町有地の売却等財源確保に努めるとともに、人口増（移住定住）の定住施策や企業誘致等の取組みを通じて財政基盤の強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44</xdr:row>
      <xdr:rowOff>4233</xdr:rowOff>
    </xdr:to>
    <xdr:cxnSp macro="">
      <xdr:nvCxnSpPr>
        <xdr:cNvPr id="72" name="直線コネクタ 71"/>
        <xdr:cNvCxnSpPr/>
      </xdr:nvCxnSpPr>
      <xdr:spPr>
        <a:xfrm flipV="1">
          <a:off x="4114800" y="75379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5" name="直線コネクタ 74"/>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8" name="直線コネクタ 77"/>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81" name="直線コネクタ 80"/>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9" name="楕円 98"/>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100" name="テキスト ボックス 99"/>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上回っている。大型事業実施による公債費の増加が見込まれるため、更なる事業の見直しを進めるとともに、優先順位をつけ、優先順位の低い計画については、事業の縮小・廃止の検討を進め、経常収支比率の改善を図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64</xdr:row>
      <xdr:rowOff>160020</xdr:rowOff>
    </xdr:to>
    <xdr:cxnSp macro="">
      <xdr:nvCxnSpPr>
        <xdr:cNvPr id="135" name="直線コネクタ 134"/>
        <xdr:cNvCxnSpPr/>
      </xdr:nvCxnSpPr>
      <xdr:spPr>
        <a:xfrm flipV="1">
          <a:off x="4114800" y="111247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107738</xdr:rowOff>
    </xdr:from>
    <xdr:to>
      <xdr:col>19</xdr:col>
      <xdr:colOff>133350</xdr:colOff>
      <xdr:row>64</xdr:row>
      <xdr:rowOff>160020</xdr:rowOff>
    </xdr:to>
    <xdr:cxnSp macro="">
      <xdr:nvCxnSpPr>
        <xdr:cNvPr id="138" name="直線コネクタ 137"/>
        <xdr:cNvCxnSpPr/>
      </xdr:nvCxnSpPr>
      <xdr:spPr>
        <a:xfrm>
          <a:off x="3225800" y="1108053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64</xdr:row>
      <xdr:rowOff>107738</xdr:rowOff>
    </xdr:to>
    <xdr:cxnSp macro="">
      <xdr:nvCxnSpPr>
        <xdr:cNvPr id="141" name="直線コネクタ 140"/>
        <xdr:cNvCxnSpPr/>
      </xdr:nvCxnSpPr>
      <xdr:spPr>
        <a:xfrm>
          <a:off x="2336800" y="10927715"/>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118321</xdr:rowOff>
    </xdr:from>
    <xdr:to>
      <xdr:col>11</xdr:col>
      <xdr:colOff>31750</xdr:colOff>
      <xdr:row>63</xdr:row>
      <xdr:rowOff>126365</xdr:rowOff>
    </xdr:to>
    <xdr:cxnSp macro="">
      <xdr:nvCxnSpPr>
        <xdr:cNvPr id="144" name="直線コネクタ 143"/>
        <xdr:cNvCxnSpPr/>
      </xdr:nvCxnSpPr>
      <xdr:spPr>
        <a:xfrm>
          <a:off x="1447800" y="109196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4" name="楕円 153"/>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55" name="財政構造の弾力性該当値テキスト"/>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6" name="楕円 155"/>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7" name="テキスト ボックス 156"/>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56938</xdr:rowOff>
    </xdr:from>
    <xdr:to>
      <xdr:col>15</xdr:col>
      <xdr:colOff>133350</xdr:colOff>
      <xdr:row>64</xdr:row>
      <xdr:rowOff>158538</xdr:rowOff>
    </xdr:to>
    <xdr:sp macro="" textlink="">
      <xdr:nvSpPr>
        <xdr:cNvPr id="158" name="楕円 157"/>
        <xdr:cNvSpPr/>
      </xdr:nvSpPr>
      <xdr:spPr>
        <a:xfrm>
          <a:off x="3175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143315</xdr:rowOff>
    </xdr:from>
    <xdr:ext cx="762000" cy="259045"/>
    <xdr:sp macro="" textlink="">
      <xdr:nvSpPr>
        <xdr:cNvPr id="159" name="テキスト ボックス 158"/>
        <xdr:cNvSpPr txBox="1"/>
      </xdr:nvSpPr>
      <xdr:spPr>
        <a:xfrm>
          <a:off x="2844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60" name="楕円 159"/>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61" name="テキスト ボックス 160"/>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67521</xdr:rowOff>
    </xdr:from>
    <xdr:to>
      <xdr:col>7</xdr:col>
      <xdr:colOff>31750</xdr:colOff>
      <xdr:row>63</xdr:row>
      <xdr:rowOff>169121</xdr:rowOff>
    </xdr:to>
    <xdr:sp macro="" textlink="">
      <xdr:nvSpPr>
        <xdr:cNvPr id="162" name="楕円 161"/>
        <xdr:cNvSpPr/>
      </xdr:nvSpPr>
      <xdr:spPr>
        <a:xfrm>
          <a:off x="1397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153898</xdr:rowOff>
    </xdr:from>
    <xdr:ext cx="762000" cy="259045"/>
    <xdr:sp macro="" textlink="">
      <xdr:nvSpPr>
        <xdr:cNvPr id="163" name="テキスト ボックス 162"/>
        <xdr:cNvSpPr txBox="1"/>
      </xdr:nvSpPr>
      <xdr:spPr>
        <a:xfrm>
          <a:off x="1066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17,907</a:t>
          </a:r>
          <a:r>
            <a:rPr kumimoji="1" lang="ja-JP" altLang="en-US" sz="1300">
              <a:latin typeface="ＭＳ Ｐゴシック" panose="020B0600070205080204" pitchFamily="50" charset="-128"/>
              <a:ea typeface="ＭＳ Ｐゴシック" panose="020B0600070205080204" pitchFamily="50" charset="-128"/>
            </a:rPr>
            <a:t>円の増加となった。会計年度任用職員制度開始に係る基本給の増加や賞与、通勤手当相当の費用弁償の新設が増加が要因である。施設の統廃合や民間委託を検討するとともに、事務事業の見直しによる経常経費の削減が必要であ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136593</xdr:rowOff>
    </xdr:from>
    <xdr:to>
      <xdr:col>23</xdr:col>
      <xdr:colOff>133350</xdr:colOff>
      <xdr:row>85</xdr:row>
      <xdr:rowOff>109175</xdr:rowOff>
    </xdr:to>
    <xdr:cxnSp macro="">
      <xdr:nvCxnSpPr>
        <xdr:cNvPr id="198" name="直線コネクタ 197"/>
        <xdr:cNvCxnSpPr/>
      </xdr:nvCxnSpPr>
      <xdr:spPr>
        <a:xfrm>
          <a:off x="4114800" y="14538393"/>
          <a:ext cx="838200" cy="1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127679</xdr:rowOff>
    </xdr:from>
    <xdr:to>
      <xdr:col>19</xdr:col>
      <xdr:colOff>133350</xdr:colOff>
      <xdr:row>84</xdr:row>
      <xdr:rowOff>136593</xdr:rowOff>
    </xdr:to>
    <xdr:cxnSp macro="">
      <xdr:nvCxnSpPr>
        <xdr:cNvPr id="201" name="直線コネクタ 200"/>
        <xdr:cNvCxnSpPr/>
      </xdr:nvCxnSpPr>
      <xdr:spPr>
        <a:xfrm>
          <a:off x="3225800" y="14358029"/>
          <a:ext cx="889000" cy="18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143212</xdr:rowOff>
    </xdr:from>
    <xdr:ext cx="736600" cy="259045"/>
    <xdr:sp macro="" textlink="">
      <xdr:nvSpPr>
        <xdr:cNvPr id="203" name="テキスト ボックス 202"/>
        <xdr:cNvSpPr txBox="1"/>
      </xdr:nvSpPr>
      <xdr:spPr>
        <a:xfrm>
          <a:off x="3733800" y="1403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127679</xdr:rowOff>
    </xdr:from>
    <xdr:to>
      <xdr:col>15</xdr:col>
      <xdr:colOff>82550</xdr:colOff>
      <xdr:row>83</xdr:row>
      <xdr:rowOff>129586</xdr:rowOff>
    </xdr:to>
    <xdr:cxnSp macro="">
      <xdr:nvCxnSpPr>
        <xdr:cNvPr id="204" name="直線コネクタ 203"/>
        <xdr:cNvCxnSpPr/>
      </xdr:nvCxnSpPr>
      <xdr:spPr>
        <a:xfrm flipV="1">
          <a:off x="2336800" y="14358029"/>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102552</xdr:rowOff>
    </xdr:from>
    <xdr:to>
      <xdr:col>11</xdr:col>
      <xdr:colOff>31750</xdr:colOff>
      <xdr:row>83</xdr:row>
      <xdr:rowOff>129586</xdr:rowOff>
    </xdr:to>
    <xdr:cxnSp macro="">
      <xdr:nvCxnSpPr>
        <xdr:cNvPr id="207" name="直線コネクタ 206"/>
        <xdr:cNvCxnSpPr/>
      </xdr:nvCxnSpPr>
      <xdr:spPr>
        <a:xfrm>
          <a:off x="1447800" y="14332902"/>
          <a:ext cx="889000" cy="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77441</xdr:rowOff>
    </xdr:from>
    <xdr:ext cx="762000" cy="259045"/>
    <xdr:sp macro="" textlink="">
      <xdr:nvSpPr>
        <xdr:cNvPr id="209" name="テキスト ボックス 208"/>
        <xdr:cNvSpPr txBox="1"/>
      </xdr:nvSpPr>
      <xdr:spPr>
        <a:xfrm>
          <a:off x="1955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78914</xdr:rowOff>
    </xdr:from>
    <xdr:ext cx="762000" cy="259045"/>
    <xdr:sp macro="" textlink="">
      <xdr:nvSpPr>
        <xdr:cNvPr id="211" name="テキスト ボックス 210"/>
        <xdr:cNvSpPr txBox="1"/>
      </xdr:nvSpPr>
      <xdr:spPr>
        <a:xfrm>
          <a:off x="1066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58375</xdr:rowOff>
    </xdr:from>
    <xdr:to>
      <xdr:col>23</xdr:col>
      <xdr:colOff>184150</xdr:colOff>
      <xdr:row>85</xdr:row>
      <xdr:rowOff>159975</xdr:rowOff>
    </xdr:to>
    <xdr:sp macro="" textlink="">
      <xdr:nvSpPr>
        <xdr:cNvPr id="217" name="楕円 216"/>
        <xdr:cNvSpPr/>
      </xdr:nvSpPr>
      <xdr:spPr>
        <a:xfrm>
          <a:off x="4902200" y="146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30452</xdr:rowOff>
    </xdr:from>
    <xdr:ext cx="762000" cy="259045"/>
    <xdr:sp macro="" textlink="">
      <xdr:nvSpPr>
        <xdr:cNvPr id="218" name="人件費・物件費等の状況該当値テキスト"/>
        <xdr:cNvSpPr txBox="1"/>
      </xdr:nvSpPr>
      <xdr:spPr>
        <a:xfrm>
          <a:off x="5041900" y="1460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85793</xdr:rowOff>
    </xdr:from>
    <xdr:to>
      <xdr:col>19</xdr:col>
      <xdr:colOff>184150</xdr:colOff>
      <xdr:row>85</xdr:row>
      <xdr:rowOff>15943</xdr:rowOff>
    </xdr:to>
    <xdr:sp macro="" textlink="">
      <xdr:nvSpPr>
        <xdr:cNvPr id="219" name="楕円 218"/>
        <xdr:cNvSpPr/>
      </xdr:nvSpPr>
      <xdr:spPr>
        <a:xfrm>
          <a:off x="4064000" y="144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720</xdr:rowOff>
    </xdr:from>
    <xdr:ext cx="736600" cy="259045"/>
    <xdr:sp macro="" textlink="">
      <xdr:nvSpPr>
        <xdr:cNvPr id="220" name="テキスト ボックス 219"/>
        <xdr:cNvSpPr txBox="1"/>
      </xdr:nvSpPr>
      <xdr:spPr>
        <a:xfrm>
          <a:off x="3733800" y="1457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76879</xdr:rowOff>
    </xdr:from>
    <xdr:to>
      <xdr:col>15</xdr:col>
      <xdr:colOff>133350</xdr:colOff>
      <xdr:row>84</xdr:row>
      <xdr:rowOff>7029</xdr:rowOff>
    </xdr:to>
    <xdr:sp macro="" textlink="">
      <xdr:nvSpPr>
        <xdr:cNvPr id="221" name="楕円 220"/>
        <xdr:cNvSpPr/>
      </xdr:nvSpPr>
      <xdr:spPr>
        <a:xfrm>
          <a:off x="3175000" y="143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17206</xdr:rowOff>
    </xdr:from>
    <xdr:ext cx="762000" cy="259045"/>
    <xdr:sp macro="" textlink="">
      <xdr:nvSpPr>
        <xdr:cNvPr id="222" name="テキスト ボックス 221"/>
        <xdr:cNvSpPr txBox="1"/>
      </xdr:nvSpPr>
      <xdr:spPr>
        <a:xfrm>
          <a:off x="2844800" y="1407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78786</xdr:rowOff>
    </xdr:from>
    <xdr:to>
      <xdr:col>11</xdr:col>
      <xdr:colOff>82550</xdr:colOff>
      <xdr:row>84</xdr:row>
      <xdr:rowOff>8936</xdr:rowOff>
    </xdr:to>
    <xdr:sp macro="" textlink="">
      <xdr:nvSpPr>
        <xdr:cNvPr id="223" name="楕円 222"/>
        <xdr:cNvSpPr/>
      </xdr:nvSpPr>
      <xdr:spPr>
        <a:xfrm>
          <a:off x="2286000" y="14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165163</xdr:rowOff>
    </xdr:from>
    <xdr:ext cx="762000" cy="259045"/>
    <xdr:sp macro="" textlink="">
      <xdr:nvSpPr>
        <xdr:cNvPr id="224" name="テキスト ボックス 223"/>
        <xdr:cNvSpPr txBox="1"/>
      </xdr:nvSpPr>
      <xdr:spPr>
        <a:xfrm>
          <a:off x="1955800" y="1439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51752</xdr:rowOff>
    </xdr:from>
    <xdr:to>
      <xdr:col>7</xdr:col>
      <xdr:colOff>31750</xdr:colOff>
      <xdr:row>83</xdr:row>
      <xdr:rowOff>153352</xdr:rowOff>
    </xdr:to>
    <xdr:sp macro="" textlink="">
      <xdr:nvSpPr>
        <xdr:cNvPr id="225" name="楕円 224"/>
        <xdr:cNvSpPr/>
      </xdr:nvSpPr>
      <xdr:spPr>
        <a:xfrm>
          <a:off x="1397000" y="1428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138129</xdr:rowOff>
    </xdr:from>
    <xdr:ext cx="762000" cy="259045"/>
    <xdr:sp macro="" textlink="">
      <xdr:nvSpPr>
        <xdr:cNvPr id="226" name="テキスト ボックス 225"/>
        <xdr:cNvSpPr txBox="1"/>
      </xdr:nvSpPr>
      <xdr:spPr>
        <a:xfrm>
          <a:off x="1066800" y="1436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ポイント減少となったが、類似団体平均と比べ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ポイント上回っている。要因としては、若年者の係長登用が増えていること、また、高卒の初任給が国より高いことである。</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年度総合的見直しに関する昇給停止が行われており、令和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年度くらいまでにラスパイレス指数は減少する見込みであるが今後も給与の適正化に努める。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137922</xdr:rowOff>
    </xdr:from>
    <xdr:to>
      <xdr:col>81</xdr:col>
      <xdr:colOff>44450</xdr:colOff>
      <xdr:row>86</xdr:row>
      <xdr:rowOff>24385</xdr:rowOff>
    </xdr:to>
    <xdr:cxnSp macro="">
      <xdr:nvCxnSpPr>
        <xdr:cNvPr id="258" name="直線コネクタ 257"/>
        <xdr:cNvCxnSpPr/>
      </xdr:nvCxnSpPr>
      <xdr:spPr>
        <a:xfrm flipV="1">
          <a:off x="16179800" y="14711172"/>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24385</xdr:rowOff>
    </xdr:from>
    <xdr:to>
      <xdr:col>77</xdr:col>
      <xdr:colOff>44450</xdr:colOff>
      <xdr:row>87</xdr:row>
      <xdr:rowOff>17018</xdr:rowOff>
    </xdr:to>
    <xdr:cxnSp macro="">
      <xdr:nvCxnSpPr>
        <xdr:cNvPr id="261" name="直線コネクタ 260"/>
        <xdr:cNvCxnSpPr/>
      </xdr:nvCxnSpPr>
      <xdr:spPr>
        <a:xfrm flipV="1">
          <a:off x="15290800" y="14769085"/>
          <a:ext cx="889000" cy="1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17018</xdr:rowOff>
    </xdr:from>
    <xdr:to>
      <xdr:col>72</xdr:col>
      <xdr:colOff>203200</xdr:colOff>
      <xdr:row>87</xdr:row>
      <xdr:rowOff>74930</xdr:rowOff>
    </xdr:to>
    <xdr:cxnSp macro="">
      <xdr:nvCxnSpPr>
        <xdr:cNvPr id="264" name="直線コネクタ 263"/>
        <xdr:cNvCxnSpPr/>
      </xdr:nvCxnSpPr>
      <xdr:spPr>
        <a:xfrm flipV="1">
          <a:off x="14401800" y="149331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63771</xdr:rowOff>
    </xdr:from>
    <xdr:ext cx="762000" cy="259045"/>
    <xdr:sp macro="" textlink="">
      <xdr:nvSpPr>
        <xdr:cNvPr id="266" name="テキスト ボックス 265"/>
        <xdr:cNvSpPr txBox="1"/>
      </xdr:nvSpPr>
      <xdr:spPr>
        <a:xfrm>
          <a:off x="14909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84582</xdr:rowOff>
    </xdr:to>
    <xdr:cxnSp macro="">
      <xdr:nvCxnSpPr>
        <xdr:cNvPr id="267" name="直線コネクタ 266"/>
        <xdr:cNvCxnSpPr/>
      </xdr:nvCxnSpPr>
      <xdr:spPr>
        <a:xfrm flipV="1">
          <a:off x="13512800" y="1499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87122</xdr:rowOff>
    </xdr:from>
    <xdr:to>
      <xdr:col>81</xdr:col>
      <xdr:colOff>95250</xdr:colOff>
      <xdr:row>86</xdr:row>
      <xdr:rowOff>17272</xdr:rowOff>
    </xdr:to>
    <xdr:sp macro="" textlink="">
      <xdr:nvSpPr>
        <xdr:cNvPr id="277" name="楕円 276"/>
        <xdr:cNvSpPr/>
      </xdr:nvSpPr>
      <xdr:spPr>
        <a:xfrm>
          <a:off x="169672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59199</xdr:rowOff>
    </xdr:from>
    <xdr:ext cx="762000" cy="259045"/>
    <xdr:sp macro="" textlink="">
      <xdr:nvSpPr>
        <xdr:cNvPr id="278" name="給与水準   （国との比較）該当値テキスト"/>
        <xdr:cNvSpPr txBox="1"/>
      </xdr:nvSpPr>
      <xdr:spPr>
        <a:xfrm>
          <a:off x="17106900" y="146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145035</xdr:rowOff>
    </xdr:from>
    <xdr:to>
      <xdr:col>77</xdr:col>
      <xdr:colOff>95250</xdr:colOff>
      <xdr:row>86</xdr:row>
      <xdr:rowOff>75185</xdr:rowOff>
    </xdr:to>
    <xdr:sp macro="" textlink="">
      <xdr:nvSpPr>
        <xdr:cNvPr id="279" name="楕円 278"/>
        <xdr:cNvSpPr/>
      </xdr:nvSpPr>
      <xdr:spPr>
        <a:xfrm>
          <a:off x="16129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59962</xdr:rowOff>
    </xdr:from>
    <xdr:ext cx="736600" cy="259045"/>
    <xdr:sp macro="" textlink="">
      <xdr:nvSpPr>
        <xdr:cNvPr id="280" name="テキスト ボックス 279"/>
        <xdr:cNvSpPr txBox="1"/>
      </xdr:nvSpPr>
      <xdr:spPr>
        <a:xfrm>
          <a:off x="15798800" y="14804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137668</xdr:rowOff>
    </xdr:from>
    <xdr:to>
      <xdr:col>73</xdr:col>
      <xdr:colOff>44450</xdr:colOff>
      <xdr:row>87</xdr:row>
      <xdr:rowOff>67818</xdr:rowOff>
    </xdr:to>
    <xdr:sp macro="" textlink="">
      <xdr:nvSpPr>
        <xdr:cNvPr id="281" name="楕円 280"/>
        <xdr:cNvSpPr/>
      </xdr:nvSpPr>
      <xdr:spPr>
        <a:xfrm>
          <a:off x="15240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52595</xdr:rowOff>
    </xdr:from>
    <xdr:ext cx="762000" cy="259045"/>
    <xdr:sp macro="" textlink="">
      <xdr:nvSpPr>
        <xdr:cNvPr id="282" name="テキスト ボックス 281"/>
        <xdr:cNvSpPr txBox="1"/>
      </xdr:nvSpPr>
      <xdr:spPr>
        <a:xfrm>
          <a:off x="14909800" y="1496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3" name="楕円 282"/>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84" name="テキスト ボックス 283"/>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33782</xdr:rowOff>
    </xdr:from>
    <xdr:to>
      <xdr:col>64</xdr:col>
      <xdr:colOff>152400</xdr:colOff>
      <xdr:row>87</xdr:row>
      <xdr:rowOff>135382</xdr:rowOff>
    </xdr:to>
    <xdr:sp macro="" textlink="">
      <xdr:nvSpPr>
        <xdr:cNvPr id="285" name="楕円 284"/>
        <xdr:cNvSpPr/>
      </xdr:nvSpPr>
      <xdr:spPr>
        <a:xfrm>
          <a:off x="13462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120159</xdr:rowOff>
    </xdr:from>
    <xdr:ext cx="762000" cy="259045"/>
    <xdr:sp macro="" textlink="">
      <xdr:nvSpPr>
        <xdr:cNvPr id="286" name="テキスト ボックス 285"/>
        <xdr:cNvSpPr txBox="1"/>
      </xdr:nvSpPr>
      <xdr:spPr>
        <a:xfrm>
          <a:off x="13131800" y="1503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人当たりの職員数を類似団体と比較すると</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ポイント高く、全国、福岡県平均よりも上回っている。主な要因は、保育所・学校給食・ごみ処理等を町が直営しているためである。新規採用者の抑制などにより、適切な定員管理に努める。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61</xdr:row>
      <xdr:rowOff>158256</xdr:rowOff>
    </xdr:to>
    <xdr:cxnSp macro="">
      <xdr:nvCxnSpPr>
        <xdr:cNvPr id="321" name="直線コネクタ 320"/>
        <xdr:cNvCxnSpPr/>
      </xdr:nvCxnSpPr>
      <xdr:spPr>
        <a:xfrm>
          <a:off x="16179800" y="10614025"/>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89888</xdr:rowOff>
    </xdr:from>
    <xdr:to>
      <xdr:col>77</xdr:col>
      <xdr:colOff>44450</xdr:colOff>
      <xdr:row>61</xdr:row>
      <xdr:rowOff>155575</xdr:rowOff>
    </xdr:to>
    <xdr:cxnSp macro="">
      <xdr:nvCxnSpPr>
        <xdr:cNvPr id="324" name="直線コネクタ 323"/>
        <xdr:cNvCxnSpPr/>
      </xdr:nvCxnSpPr>
      <xdr:spPr>
        <a:xfrm>
          <a:off x="15290800" y="10548338"/>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49671</xdr:rowOff>
    </xdr:from>
    <xdr:to>
      <xdr:col>72</xdr:col>
      <xdr:colOff>203200</xdr:colOff>
      <xdr:row>61</xdr:row>
      <xdr:rowOff>89888</xdr:rowOff>
    </xdr:to>
    <xdr:cxnSp macro="">
      <xdr:nvCxnSpPr>
        <xdr:cNvPr id="327" name="直線コネクタ 326"/>
        <xdr:cNvCxnSpPr/>
      </xdr:nvCxnSpPr>
      <xdr:spPr>
        <a:xfrm>
          <a:off x="14401800" y="105081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9" name="テキスト ボックス 328"/>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49671</xdr:rowOff>
    </xdr:from>
    <xdr:to>
      <xdr:col>68</xdr:col>
      <xdr:colOff>152400</xdr:colOff>
      <xdr:row>61</xdr:row>
      <xdr:rowOff>64417</xdr:rowOff>
    </xdr:to>
    <xdr:cxnSp macro="">
      <xdr:nvCxnSpPr>
        <xdr:cNvPr id="330" name="直線コネクタ 329"/>
        <xdr:cNvCxnSpPr/>
      </xdr:nvCxnSpPr>
      <xdr:spPr>
        <a:xfrm flipV="1">
          <a:off x="13512800" y="10508121"/>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2" name="テキスト ボックス 331"/>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4" name="テキスト ボックス 333"/>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107456</xdr:rowOff>
    </xdr:from>
    <xdr:to>
      <xdr:col>81</xdr:col>
      <xdr:colOff>95250</xdr:colOff>
      <xdr:row>62</xdr:row>
      <xdr:rowOff>37606</xdr:rowOff>
    </xdr:to>
    <xdr:sp macro="" textlink="">
      <xdr:nvSpPr>
        <xdr:cNvPr id="340" name="楕円 339"/>
        <xdr:cNvSpPr/>
      </xdr:nvSpPr>
      <xdr:spPr>
        <a:xfrm>
          <a:off x="169672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79533</xdr:rowOff>
    </xdr:from>
    <xdr:ext cx="762000" cy="259045"/>
    <xdr:sp macro="" textlink="">
      <xdr:nvSpPr>
        <xdr:cNvPr id="341" name="定員管理の状況該当値テキスト"/>
        <xdr:cNvSpPr txBox="1"/>
      </xdr:nvSpPr>
      <xdr:spPr>
        <a:xfrm>
          <a:off x="17106900" y="1053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2" name="楕円 341"/>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3" name="テキスト ボックス 342"/>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39088</xdr:rowOff>
    </xdr:from>
    <xdr:to>
      <xdr:col>73</xdr:col>
      <xdr:colOff>44450</xdr:colOff>
      <xdr:row>61</xdr:row>
      <xdr:rowOff>140688</xdr:rowOff>
    </xdr:to>
    <xdr:sp macro="" textlink="">
      <xdr:nvSpPr>
        <xdr:cNvPr id="344" name="楕円 343"/>
        <xdr:cNvSpPr/>
      </xdr:nvSpPr>
      <xdr:spPr>
        <a:xfrm>
          <a:off x="15240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125465</xdr:rowOff>
    </xdr:from>
    <xdr:ext cx="762000" cy="259045"/>
    <xdr:sp macro="" textlink="">
      <xdr:nvSpPr>
        <xdr:cNvPr id="345" name="テキスト ボックス 344"/>
        <xdr:cNvSpPr txBox="1"/>
      </xdr:nvSpPr>
      <xdr:spPr>
        <a:xfrm>
          <a:off x="14909800" y="1058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170321</xdr:rowOff>
    </xdr:from>
    <xdr:to>
      <xdr:col>68</xdr:col>
      <xdr:colOff>203200</xdr:colOff>
      <xdr:row>61</xdr:row>
      <xdr:rowOff>100471</xdr:rowOff>
    </xdr:to>
    <xdr:sp macro="" textlink="">
      <xdr:nvSpPr>
        <xdr:cNvPr id="346" name="楕円 345"/>
        <xdr:cNvSpPr/>
      </xdr:nvSpPr>
      <xdr:spPr>
        <a:xfrm>
          <a:off x="14351000" y="10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85248</xdr:rowOff>
    </xdr:from>
    <xdr:ext cx="762000" cy="259045"/>
    <xdr:sp macro="" textlink="">
      <xdr:nvSpPr>
        <xdr:cNvPr id="347" name="テキスト ボックス 346"/>
        <xdr:cNvSpPr txBox="1"/>
      </xdr:nvSpPr>
      <xdr:spPr>
        <a:xfrm>
          <a:off x="14020800" y="105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13617</xdr:rowOff>
    </xdr:from>
    <xdr:to>
      <xdr:col>64</xdr:col>
      <xdr:colOff>152400</xdr:colOff>
      <xdr:row>61</xdr:row>
      <xdr:rowOff>115217</xdr:rowOff>
    </xdr:to>
    <xdr:sp macro="" textlink="">
      <xdr:nvSpPr>
        <xdr:cNvPr id="348" name="楕円 347"/>
        <xdr:cNvSpPr/>
      </xdr:nvSpPr>
      <xdr:spPr>
        <a:xfrm>
          <a:off x="13462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99994</xdr:rowOff>
    </xdr:from>
    <xdr:ext cx="762000" cy="259045"/>
    <xdr:sp macro="" textlink="">
      <xdr:nvSpPr>
        <xdr:cNvPr id="349" name="テキスト ボックス 348"/>
        <xdr:cNvSpPr txBox="1"/>
      </xdr:nvSpPr>
      <xdr:spPr>
        <a:xfrm>
          <a:off x="13131800" y="1055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ポイント増加した。普通交付税の基準財政需要額算定における起債許可額算入の終了が起因している。繰上償還の実施や事業の見直しによる地方債発行の抑制等により改善に努める。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124460</xdr:rowOff>
    </xdr:to>
    <xdr:cxnSp macro="">
      <xdr:nvCxnSpPr>
        <xdr:cNvPr id="380" name="直線コネクタ 379"/>
        <xdr:cNvCxnSpPr/>
      </xdr:nvCxnSpPr>
      <xdr:spPr>
        <a:xfrm>
          <a:off x="16179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1"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100330</xdr:rowOff>
    </xdr:to>
    <xdr:cxnSp macro="">
      <xdr:nvCxnSpPr>
        <xdr:cNvPr id="383" name="直線コネクタ 382"/>
        <xdr:cNvCxnSpPr/>
      </xdr:nvCxnSpPr>
      <xdr:spPr>
        <a:xfrm>
          <a:off x="15290800" y="711530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85852</xdr:rowOff>
    </xdr:to>
    <xdr:cxnSp macro="">
      <xdr:nvCxnSpPr>
        <xdr:cNvPr id="386" name="直線コネクタ 385"/>
        <xdr:cNvCxnSpPr/>
      </xdr:nvCxnSpPr>
      <xdr:spPr>
        <a:xfrm>
          <a:off x="14401800" y="71104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105156</xdr:rowOff>
    </xdr:to>
    <xdr:cxnSp macro="">
      <xdr:nvCxnSpPr>
        <xdr:cNvPr id="389" name="直線コネクタ 388"/>
        <xdr:cNvCxnSpPr/>
      </xdr:nvCxnSpPr>
      <xdr:spPr>
        <a:xfrm flipV="1">
          <a:off x="13512800" y="71104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3" name="テキスト ボックス 392"/>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9" name="楕円 398"/>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0"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1" name="楕円 400"/>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2" name="テキスト ボックス 401"/>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35052</xdr:rowOff>
    </xdr:from>
    <xdr:to>
      <xdr:col>73</xdr:col>
      <xdr:colOff>44450</xdr:colOff>
      <xdr:row>41</xdr:row>
      <xdr:rowOff>136652</xdr:rowOff>
    </xdr:to>
    <xdr:sp macro="" textlink="">
      <xdr:nvSpPr>
        <xdr:cNvPr id="403" name="楕円 402"/>
        <xdr:cNvSpPr/>
      </xdr:nvSpPr>
      <xdr:spPr>
        <a:xfrm>
          <a:off x="15240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404" name="テキスト ボックス 403"/>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5" name="楕円 404"/>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06" name="テキスト ボックス 405"/>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54356</xdr:rowOff>
    </xdr:from>
    <xdr:to>
      <xdr:col>64</xdr:col>
      <xdr:colOff>152400</xdr:colOff>
      <xdr:row>41</xdr:row>
      <xdr:rowOff>155956</xdr:rowOff>
    </xdr:to>
    <xdr:sp macro="" textlink="">
      <xdr:nvSpPr>
        <xdr:cNvPr id="407" name="楕円 406"/>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166133</xdr:rowOff>
    </xdr:from>
    <xdr:ext cx="762000" cy="259045"/>
    <xdr:sp macro="" textlink="">
      <xdr:nvSpPr>
        <xdr:cNvPr id="408" name="テキスト ボックス 407"/>
        <xdr:cNvSpPr txBox="1"/>
      </xdr:nvSpPr>
      <xdr:spPr>
        <a:xfrm>
          <a:off x="13131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ポイントの増加となった。庁舎建設事業に係る旧合併特例債の増加が主な要因である。今後も小学校建設事業など老朽化した公共施設の建替えが見込まれるため、地方債の増加が懸念される。地方債残高を抑制するために、繰上償還や利率見直しを行う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12541</xdr:rowOff>
    </xdr:from>
    <xdr:to>
      <xdr:col>81</xdr:col>
      <xdr:colOff>44450</xdr:colOff>
      <xdr:row>16</xdr:row>
      <xdr:rowOff>90964</xdr:rowOff>
    </xdr:to>
    <xdr:cxnSp macro="">
      <xdr:nvCxnSpPr>
        <xdr:cNvPr id="438" name="直線コネクタ 437"/>
        <xdr:cNvCxnSpPr/>
      </xdr:nvCxnSpPr>
      <xdr:spPr>
        <a:xfrm>
          <a:off x="16179800" y="2755741"/>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39" name="将来負担の状況平均値テキスト"/>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12541</xdr:rowOff>
    </xdr:from>
    <xdr:to>
      <xdr:col>77</xdr:col>
      <xdr:colOff>44450</xdr:colOff>
      <xdr:row>16</xdr:row>
      <xdr:rowOff>13748</xdr:rowOff>
    </xdr:to>
    <xdr:cxnSp macro="">
      <xdr:nvCxnSpPr>
        <xdr:cNvPr id="441" name="直線コネクタ 440"/>
        <xdr:cNvCxnSpPr/>
      </xdr:nvCxnSpPr>
      <xdr:spPr>
        <a:xfrm flipV="1">
          <a:off x="15290800" y="2755741"/>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3" name="テキスト ボックス 442"/>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13748</xdr:rowOff>
    </xdr:from>
    <xdr:to>
      <xdr:col>72</xdr:col>
      <xdr:colOff>203200</xdr:colOff>
      <xdr:row>17</xdr:row>
      <xdr:rowOff>75755</xdr:rowOff>
    </xdr:to>
    <xdr:cxnSp macro="">
      <xdr:nvCxnSpPr>
        <xdr:cNvPr id="444" name="直線コネクタ 443"/>
        <xdr:cNvCxnSpPr/>
      </xdr:nvCxnSpPr>
      <xdr:spPr>
        <a:xfrm flipV="1">
          <a:off x="14401800" y="2756948"/>
          <a:ext cx="889000" cy="2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5" name="フローチャート: 判断 444"/>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6" name="テキスト ボックス 445"/>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38354</xdr:rowOff>
    </xdr:from>
    <xdr:to>
      <xdr:col>68</xdr:col>
      <xdr:colOff>152400</xdr:colOff>
      <xdr:row>17</xdr:row>
      <xdr:rowOff>75755</xdr:rowOff>
    </xdr:to>
    <xdr:cxnSp macro="">
      <xdr:nvCxnSpPr>
        <xdr:cNvPr id="447" name="直線コネクタ 446"/>
        <xdr:cNvCxnSpPr/>
      </xdr:nvCxnSpPr>
      <xdr:spPr>
        <a:xfrm>
          <a:off x="13512800" y="2953004"/>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8" name="フローチャート: 判断 447"/>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9" name="テキスト ボックス 448"/>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50" name="フローチャート: 判断 449"/>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51" name="テキスト ボックス 450"/>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40164</xdr:rowOff>
    </xdr:from>
    <xdr:to>
      <xdr:col>81</xdr:col>
      <xdr:colOff>95250</xdr:colOff>
      <xdr:row>16</xdr:row>
      <xdr:rowOff>141764</xdr:rowOff>
    </xdr:to>
    <xdr:sp macro="" textlink="">
      <xdr:nvSpPr>
        <xdr:cNvPr id="457" name="楕円 456"/>
        <xdr:cNvSpPr/>
      </xdr:nvSpPr>
      <xdr:spPr>
        <a:xfrm>
          <a:off x="16967200" y="27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12241</xdr:rowOff>
    </xdr:from>
    <xdr:ext cx="762000" cy="259045"/>
    <xdr:sp macro="" textlink="">
      <xdr:nvSpPr>
        <xdr:cNvPr id="458" name="将来負担の状況該当値テキスト"/>
        <xdr:cNvSpPr txBox="1"/>
      </xdr:nvSpPr>
      <xdr:spPr>
        <a:xfrm>
          <a:off x="17106900" y="275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133191</xdr:rowOff>
    </xdr:from>
    <xdr:to>
      <xdr:col>77</xdr:col>
      <xdr:colOff>95250</xdr:colOff>
      <xdr:row>16</xdr:row>
      <xdr:rowOff>63341</xdr:rowOff>
    </xdr:to>
    <xdr:sp macro="" textlink="">
      <xdr:nvSpPr>
        <xdr:cNvPr id="459" name="楕円 458"/>
        <xdr:cNvSpPr/>
      </xdr:nvSpPr>
      <xdr:spPr>
        <a:xfrm>
          <a:off x="16129000" y="27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48118</xdr:rowOff>
    </xdr:from>
    <xdr:ext cx="736600" cy="259045"/>
    <xdr:sp macro="" textlink="">
      <xdr:nvSpPr>
        <xdr:cNvPr id="460" name="テキスト ボックス 459"/>
        <xdr:cNvSpPr txBox="1"/>
      </xdr:nvSpPr>
      <xdr:spPr>
        <a:xfrm>
          <a:off x="15798800" y="279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134398</xdr:rowOff>
    </xdr:from>
    <xdr:to>
      <xdr:col>73</xdr:col>
      <xdr:colOff>44450</xdr:colOff>
      <xdr:row>16</xdr:row>
      <xdr:rowOff>64548</xdr:rowOff>
    </xdr:to>
    <xdr:sp macro="" textlink="">
      <xdr:nvSpPr>
        <xdr:cNvPr id="461" name="楕円 460"/>
        <xdr:cNvSpPr/>
      </xdr:nvSpPr>
      <xdr:spPr>
        <a:xfrm>
          <a:off x="15240000" y="27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49325</xdr:rowOff>
    </xdr:from>
    <xdr:ext cx="762000" cy="259045"/>
    <xdr:sp macro="" textlink="">
      <xdr:nvSpPr>
        <xdr:cNvPr id="462" name="テキスト ボックス 461"/>
        <xdr:cNvSpPr txBox="1"/>
      </xdr:nvSpPr>
      <xdr:spPr>
        <a:xfrm>
          <a:off x="14909800" y="279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24955</xdr:rowOff>
    </xdr:from>
    <xdr:to>
      <xdr:col>68</xdr:col>
      <xdr:colOff>203200</xdr:colOff>
      <xdr:row>17</xdr:row>
      <xdr:rowOff>126555</xdr:rowOff>
    </xdr:to>
    <xdr:sp macro="" textlink="">
      <xdr:nvSpPr>
        <xdr:cNvPr id="463" name="楕円 462"/>
        <xdr:cNvSpPr/>
      </xdr:nvSpPr>
      <xdr:spPr>
        <a:xfrm>
          <a:off x="14351000" y="293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111332</xdr:rowOff>
    </xdr:from>
    <xdr:ext cx="762000" cy="259045"/>
    <xdr:sp macro="" textlink="">
      <xdr:nvSpPr>
        <xdr:cNvPr id="464" name="テキスト ボックス 463"/>
        <xdr:cNvSpPr txBox="1"/>
      </xdr:nvSpPr>
      <xdr:spPr>
        <a:xfrm>
          <a:off x="14020800" y="302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159004</xdr:rowOff>
    </xdr:from>
    <xdr:to>
      <xdr:col>64</xdr:col>
      <xdr:colOff>152400</xdr:colOff>
      <xdr:row>17</xdr:row>
      <xdr:rowOff>89154</xdr:rowOff>
    </xdr:to>
    <xdr:sp macro="" textlink="">
      <xdr:nvSpPr>
        <xdr:cNvPr id="465" name="楕円 464"/>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73931</xdr:rowOff>
    </xdr:from>
    <xdr:ext cx="762000" cy="259045"/>
    <xdr:sp macro="" textlink="">
      <xdr:nvSpPr>
        <xdr:cNvPr id="466" name="テキスト ボックス 465"/>
        <xdr:cNvSpPr txBox="1"/>
      </xdr:nvSpPr>
      <xdr:spPr>
        <a:xfrm>
          <a:off x="13131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17,806
17,651
119.61
16,437,991
15,719,841
534,091
5,799,451
12,862,389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ポイント増加した。会計年度任用職員制度開始によるものである。業務の見直しや効率化等を行い、人件費の削減に努めたい。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35</xdr:row>
      <xdr:rowOff>100330</xdr:rowOff>
    </xdr:to>
    <xdr:cxnSp macro="">
      <xdr:nvCxnSpPr>
        <xdr:cNvPr id="66" name="直線コネクタ 65"/>
        <xdr:cNvCxnSpPr/>
      </xdr:nvCxnSpPr>
      <xdr:spPr>
        <a:xfrm>
          <a:off x="3987800" y="578866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130810</xdr:rowOff>
    </xdr:from>
    <xdr:to>
      <xdr:col>19</xdr:col>
      <xdr:colOff>187325</xdr:colOff>
      <xdr:row>34</xdr:row>
      <xdr:rowOff>50800</xdr:rowOff>
    </xdr:to>
    <xdr:cxnSp macro="">
      <xdr:nvCxnSpPr>
        <xdr:cNvPr id="69" name="直線コネクタ 68"/>
        <xdr:cNvCxnSpPr/>
      </xdr:nvCxnSpPr>
      <xdr:spPr>
        <a:xfrm flipV="1">
          <a:off x="3098800" y="5788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154957</xdr:rowOff>
    </xdr:from>
    <xdr:ext cx="736600" cy="259045"/>
    <xdr:sp macro="" textlink="">
      <xdr:nvSpPr>
        <xdr:cNvPr id="71" name="テキスト ボックス 70"/>
        <xdr:cNvSpPr txBox="1"/>
      </xdr:nvSpPr>
      <xdr:spPr>
        <a:xfrm>
          <a:off x="3606800" y="598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123190</xdr:rowOff>
    </xdr:from>
    <xdr:to>
      <xdr:col>15</xdr:col>
      <xdr:colOff>98425</xdr:colOff>
      <xdr:row>34</xdr:row>
      <xdr:rowOff>50800</xdr:rowOff>
    </xdr:to>
    <xdr:cxnSp macro="">
      <xdr:nvCxnSpPr>
        <xdr:cNvPr id="72" name="直線コネクタ 71"/>
        <xdr:cNvCxnSpPr/>
      </xdr:nvCxnSpPr>
      <xdr:spPr>
        <a:xfrm>
          <a:off x="2209800" y="5781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74" name="テキスト ボックス 73"/>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123190</xdr:rowOff>
    </xdr:from>
    <xdr:to>
      <xdr:col>11</xdr:col>
      <xdr:colOff>9525</xdr:colOff>
      <xdr:row>33</xdr:row>
      <xdr:rowOff>146050</xdr:rowOff>
    </xdr:to>
    <xdr:cxnSp macro="">
      <xdr:nvCxnSpPr>
        <xdr:cNvPr id="75" name="直線コネクタ 74"/>
        <xdr:cNvCxnSpPr/>
      </xdr:nvCxnSpPr>
      <xdr:spPr>
        <a:xfrm flipV="1">
          <a:off x="1320800" y="578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77" name="テキスト ボックス 76"/>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21607</xdr:rowOff>
    </xdr:from>
    <xdr:ext cx="762000" cy="259045"/>
    <xdr:sp macro="" textlink="">
      <xdr:nvSpPr>
        <xdr:cNvPr id="86" name="人件費該当値テキスト"/>
        <xdr:cNvSpPr txBox="1"/>
      </xdr:nvSpPr>
      <xdr:spPr>
        <a:xfrm>
          <a:off x="49149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7" name="楕円 86"/>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8" name="テキスト ボックス 87"/>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72390</xdr:rowOff>
    </xdr:from>
    <xdr:to>
      <xdr:col>11</xdr:col>
      <xdr:colOff>60325</xdr:colOff>
      <xdr:row>34</xdr:row>
      <xdr:rowOff>2540</xdr:rowOff>
    </xdr:to>
    <xdr:sp macro="" textlink="">
      <xdr:nvSpPr>
        <xdr:cNvPr id="91" name="楕円 90"/>
        <xdr:cNvSpPr/>
      </xdr:nvSpPr>
      <xdr:spPr>
        <a:xfrm>
          <a:off x="2159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12717</xdr:rowOff>
    </xdr:from>
    <xdr:ext cx="762000" cy="259045"/>
    <xdr:sp macro="" textlink="">
      <xdr:nvSpPr>
        <xdr:cNvPr id="92" name="テキスト ボックス 91"/>
        <xdr:cNvSpPr txBox="1"/>
      </xdr:nvSpPr>
      <xdr:spPr>
        <a:xfrm>
          <a:off x="1828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ポイント減少した。会計年度任用職員制度開始に伴い、物件費として計上していた非常勤職員の賃金が人件費へと変更となったためである。しかしながら、類似団体平均と比べると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ポイント上回っている。合併により保有する施設数が多く維持管理費が抑制できていないことが増加の要因となっている。重複施設の統合や縮小を進めるとともに、事務事業の見直しを図る必要がある。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79375</xdr:rowOff>
    </xdr:from>
    <xdr:to>
      <xdr:col>82</xdr:col>
      <xdr:colOff>107950</xdr:colOff>
      <xdr:row>20</xdr:row>
      <xdr:rowOff>50800</xdr:rowOff>
    </xdr:to>
    <xdr:cxnSp macro="">
      <xdr:nvCxnSpPr>
        <xdr:cNvPr id="131" name="直線コネクタ 130"/>
        <xdr:cNvCxnSpPr/>
      </xdr:nvCxnSpPr>
      <xdr:spPr>
        <a:xfrm flipV="1">
          <a:off x="15671800" y="3165475"/>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155575</xdr:rowOff>
    </xdr:from>
    <xdr:to>
      <xdr:col>78</xdr:col>
      <xdr:colOff>69850</xdr:colOff>
      <xdr:row>20</xdr:row>
      <xdr:rowOff>50800</xdr:rowOff>
    </xdr:to>
    <xdr:cxnSp macro="">
      <xdr:nvCxnSpPr>
        <xdr:cNvPr id="134" name="直線コネクタ 133"/>
        <xdr:cNvCxnSpPr/>
      </xdr:nvCxnSpPr>
      <xdr:spPr>
        <a:xfrm>
          <a:off x="14782800" y="34131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60325</xdr:rowOff>
    </xdr:from>
    <xdr:to>
      <xdr:col>73</xdr:col>
      <xdr:colOff>180975</xdr:colOff>
      <xdr:row>19</xdr:row>
      <xdr:rowOff>155575</xdr:rowOff>
    </xdr:to>
    <xdr:cxnSp macro="">
      <xdr:nvCxnSpPr>
        <xdr:cNvPr id="137" name="直線コネクタ 136"/>
        <xdr:cNvCxnSpPr/>
      </xdr:nvCxnSpPr>
      <xdr:spPr>
        <a:xfrm>
          <a:off x="13893800" y="33178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19</xdr:row>
      <xdr:rowOff>60325</xdr:rowOff>
    </xdr:to>
    <xdr:cxnSp macro="">
      <xdr:nvCxnSpPr>
        <xdr:cNvPr id="140" name="直線コネクタ 139"/>
        <xdr:cNvCxnSpPr/>
      </xdr:nvCxnSpPr>
      <xdr:spPr>
        <a:xfrm>
          <a:off x="13004800" y="31750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28575</xdr:rowOff>
    </xdr:from>
    <xdr:to>
      <xdr:col>82</xdr:col>
      <xdr:colOff>158750</xdr:colOff>
      <xdr:row>18</xdr:row>
      <xdr:rowOff>130175</xdr:rowOff>
    </xdr:to>
    <xdr:sp macro="" textlink="">
      <xdr:nvSpPr>
        <xdr:cNvPr id="150" name="楕円 149"/>
        <xdr:cNvSpPr/>
      </xdr:nvSpPr>
      <xdr:spPr>
        <a:xfrm>
          <a:off x="164592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652</xdr:rowOff>
    </xdr:from>
    <xdr:ext cx="762000" cy="259045"/>
    <xdr:sp macro="" textlink="">
      <xdr:nvSpPr>
        <xdr:cNvPr id="151" name="物件費該当値テキスト"/>
        <xdr:cNvSpPr txBox="1"/>
      </xdr:nvSpPr>
      <xdr:spPr>
        <a:xfrm>
          <a:off x="165989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0</xdr:rowOff>
    </xdr:from>
    <xdr:to>
      <xdr:col>78</xdr:col>
      <xdr:colOff>120650</xdr:colOff>
      <xdr:row>20</xdr:row>
      <xdr:rowOff>101600</xdr:rowOff>
    </xdr:to>
    <xdr:sp macro="" textlink="">
      <xdr:nvSpPr>
        <xdr:cNvPr id="152" name="楕円 151"/>
        <xdr:cNvSpPr/>
      </xdr:nvSpPr>
      <xdr:spPr>
        <a:xfrm>
          <a:off x="15621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86377</xdr:rowOff>
    </xdr:from>
    <xdr:ext cx="736600" cy="259045"/>
    <xdr:sp macro="" textlink="">
      <xdr:nvSpPr>
        <xdr:cNvPr id="153" name="テキスト ボックス 152"/>
        <xdr:cNvSpPr txBox="1"/>
      </xdr:nvSpPr>
      <xdr:spPr>
        <a:xfrm>
          <a:off x="15290800" y="351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104775</xdr:rowOff>
    </xdr:from>
    <xdr:to>
      <xdr:col>74</xdr:col>
      <xdr:colOff>31750</xdr:colOff>
      <xdr:row>20</xdr:row>
      <xdr:rowOff>34925</xdr:rowOff>
    </xdr:to>
    <xdr:sp macro="" textlink="">
      <xdr:nvSpPr>
        <xdr:cNvPr id="154" name="楕円 153"/>
        <xdr:cNvSpPr/>
      </xdr:nvSpPr>
      <xdr:spPr>
        <a:xfrm>
          <a:off x="14732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19702</xdr:rowOff>
    </xdr:from>
    <xdr:ext cx="762000" cy="259045"/>
    <xdr:sp macro="" textlink="">
      <xdr:nvSpPr>
        <xdr:cNvPr id="155" name="テキスト ボックス 154"/>
        <xdr:cNvSpPr txBox="1"/>
      </xdr:nvSpPr>
      <xdr:spPr>
        <a:xfrm>
          <a:off x="14401800" y="34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xdr:rowOff>
    </xdr:from>
    <xdr:to>
      <xdr:col>69</xdr:col>
      <xdr:colOff>142875</xdr:colOff>
      <xdr:row>19</xdr:row>
      <xdr:rowOff>111125</xdr:rowOff>
    </xdr:to>
    <xdr:sp macro="" textlink="">
      <xdr:nvSpPr>
        <xdr:cNvPr id="156" name="楕円 155"/>
        <xdr:cNvSpPr/>
      </xdr:nvSpPr>
      <xdr:spPr>
        <a:xfrm>
          <a:off x="138430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95902</xdr:rowOff>
    </xdr:from>
    <xdr:ext cx="762000" cy="259045"/>
    <xdr:sp macro="" textlink="">
      <xdr:nvSpPr>
        <xdr:cNvPr id="157" name="テキスト ボックス 156"/>
        <xdr:cNvSpPr txBox="1"/>
      </xdr:nvSpPr>
      <xdr:spPr>
        <a:xfrm>
          <a:off x="13512800" y="335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8" name="楕円 157"/>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9" name="テキスト ボックス 158"/>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と大きく減少した。会計年度任用職員制度開始に伴い、保育園等の係る費用は増加したが、それ以上に新型コロナウイルス感染症の影響で障がい者自立支援事業や、医療費等が減少したことが起因した結果である。しかしながら、新型コロナウイルス感染症が落ち着き次第に、これらも</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年度以前に戻ることが予想され、今年度よりも悪化すると思われる。そのため、事業の見直しを行い増加を抑制する対策を取りたい。</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133350</xdr:rowOff>
    </xdr:from>
    <xdr:to>
      <xdr:col>24</xdr:col>
      <xdr:colOff>25400</xdr:colOff>
      <xdr:row>56</xdr:row>
      <xdr:rowOff>127000</xdr:rowOff>
    </xdr:to>
    <xdr:cxnSp macro="">
      <xdr:nvCxnSpPr>
        <xdr:cNvPr id="192" name="直線コネクタ 191"/>
        <xdr:cNvCxnSpPr/>
      </xdr:nvCxnSpPr>
      <xdr:spPr>
        <a:xfrm flipV="1">
          <a:off x="3987800" y="9563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69850</xdr:rowOff>
    </xdr:to>
    <xdr:cxnSp macro="">
      <xdr:nvCxnSpPr>
        <xdr:cNvPr id="195" name="直線コネクタ 194"/>
        <xdr:cNvCxnSpPr/>
      </xdr:nvCxnSpPr>
      <xdr:spPr>
        <a:xfrm flipV="1">
          <a:off x="3098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69850</xdr:rowOff>
    </xdr:to>
    <xdr:cxnSp macro="">
      <xdr:nvCxnSpPr>
        <xdr:cNvPr id="198" name="直線コネクタ 197"/>
        <xdr:cNvCxnSpPr/>
      </xdr:nvCxnSpPr>
      <xdr:spPr>
        <a:xfrm>
          <a:off x="2209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57</xdr:row>
      <xdr:rowOff>31750</xdr:rowOff>
    </xdr:to>
    <xdr:cxnSp macro="">
      <xdr:nvCxnSpPr>
        <xdr:cNvPr id="201" name="直線コネクタ 200"/>
        <xdr:cNvCxnSpPr/>
      </xdr:nvCxnSpPr>
      <xdr:spPr>
        <a:xfrm>
          <a:off x="1320800" y="9715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82550</xdr:rowOff>
    </xdr:from>
    <xdr:to>
      <xdr:col>24</xdr:col>
      <xdr:colOff>76200</xdr:colOff>
      <xdr:row>56</xdr:row>
      <xdr:rowOff>12700</xdr:rowOff>
    </xdr:to>
    <xdr:sp macro="" textlink="">
      <xdr:nvSpPr>
        <xdr:cNvPr id="211" name="楕円 210"/>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12"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5" name="楕円 21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6" name="テキスト ボックス 21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7" name="楕円 216"/>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8" name="テキスト ボックス 217"/>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9" name="楕円 218"/>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20" name="テキスト ボックス 219"/>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ポイント上回っているが、同等程度である。今後も歳出の適正化を図り、税収を主な財源とする普通会計の負担額を減らしていくように努める。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57</xdr:row>
      <xdr:rowOff>107950</xdr:rowOff>
    </xdr:to>
    <xdr:cxnSp macro="">
      <xdr:nvCxnSpPr>
        <xdr:cNvPr id="253" name="直線コネクタ 252"/>
        <xdr:cNvCxnSpPr/>
      </xdr:nvCxnSpPr>
      <xdr:spPr>
        <a:xfrm flipV="1">
          <a:off x="15671800" y="9850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107950</xdr:rowOff>
    </xdr:to>
    <xdr:cxnSp macro="">
      <xdr:nvCxnSpPr>
        <xdr:cNvPr id="256" name="直線コネクタ 255"/>
        <xdr:cNvCxnSpPr/>
      </xdr:nvCxnSpPr>
      <xdr:spPr>
        <a:xfrm>
          <a:off x="14782800" y="978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8" name="テキスト ボックス 257"/>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8890</xdr:rowOff>
    </xdr:to>
    <xdr:cxnSp macro="">
      <xdr:nvCxnSpPr>
        <xdr:cNvPr id="259" name="直線コネクタ 258"/>
        <xdr:cNvCxnSpPr/>
      </xdr:nvCxnSpPr>
      <xdr:spPr>
        <a:xfrm>
          <a:off x="13893800" y="9712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57</xdr:row>
      <xdr:rowOff>1270</xdr:rowOff>
    </xdr:to>
    <xdr:cxnSp macro="">
      <xdr:nvCxnSpPr>
        <xdr:cNvPr id="262" name="直線コネクタ 261"/>
        <xdr:cNvCxnSpPr/>
      </xdr:nvCxnSpPr>
      <xdr:spPr>
        <a:xfrm flipV="1">
          <a:off x="13004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4" name="テキスト ボックス 263"/>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66" name="テキスト ボックス 265"/>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72" name="楕円 271"/>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73" name="その他該当値テキスト"/>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5" name="テキスト ボックス 274"/>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6" name="楕円 275"/>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7" name="テキスト ボックス 276"/>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8" name="楕円 277"/>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9" name="テキスト ボックス 278"/>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80" name="楕円 279"/>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81" name="テキスト ボックス 280"/>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ポイント増加した。しかし全国平均よりも</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ポイント、県内平均よりも</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ポイント上回っているため、補助事業の目的や達成率を考慮し、改善する必要がある。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136797</xdr:rowOff>
    </xdr:to>
    <xdr:cxnSp macro="">
      <xdr:nvCxnSpPr>
        <xdr:cNvPr id="316" name="直線コネクタ 315"/>
        <xdr:cNvCxnSpPr/>
      </xdr:nvCxnSpPr>
      <xdr:spPr>
        <a:xfrm>
          <a:off x="15671800" y="62763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17" name="補助費等平均値テキスト"/>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104140</xdr:rowOff>
    </xdr:to>
    <xdr:cxnSp macro="">
      <xdr:nvCxnSpPr>
        <xdr:cNvPr id="319" name="直線コネクタ 318"/>
        <xdr:cNvCxnSpPr/>
      </xdr:nvCxnSpPr>
      <xdr:spPr>
        <a:xfrm>
          <a:off x="14782800" y="618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21" name="テキスト ボックス 320"/>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158024</xdr:rowOff>
    </xdr:from>
    <xdr:to>
      <xdr:col>73</xdr:col>
      <xdr:colOff>180975</xdr:colOff>
      <xdr:row>36</xdr:row>
      <xdr:rowOff>12700</xdr:rowOff>
    </xdr:to>
    <xdr:cxnSp macro="">
      <xdr:nvCxnSpPr>
        <xdr:cNvPr id="322" name="直線コネクタ 321"/>
        <xdr:cNvCxnSpPr/>
      </xdr:nvCxnSpPr>
      <xdr:spPr>
        <a:xfrm>
          <a:off x="13893800" y="6158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24" name="テキスト ボックス 323"/>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158024</xdr:rowOff>
    </xdr:from>
    <xdr:to>
      <xdr:col>69</xdr:col>
      <xdr:colOff>92075</xdr:colOff>
      <xdr:row>36</xdr:row>
      <xdr:rowOff>32294</xdr:rowOff>
    </xdr:to>
    <xdr:cxnSp macro="">
      <xdr:nvCxnSpPr>
        <xdr:cNvPr id="325" name="直線コネクタ 324"/>
        <xdr:cNvCxnSpPr/>
      </xdr:nvCxnSpPr>
      <xdr:spPr>
        <a:xfrm flipV="1">
          <a:off x="13004800" y="61587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9" name="テキスト ボックス 328"/>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85997</xdr:rowOff>
    </xdr:from>
    <xdr:to>
      <xdr:col>82</xdr:col>
      <xdr:colOff>158750</xdr:colOff>
      <xdr:row>37</xdr:row>
      <xdr:rowOff>16147</xdr:rowOff>
    </xdr:to>
    <xdr:sp macro="" textlink="">
      <xdr:nvSpPr>
        <xdr:cNvPr id="335" name="楕円 334"/>
        <xdr:cNvSpPr/>
      </xdr:nvSpPr>
      <xdr:spPr>
        <a:xfrm>
          <a:off x="164592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58074</xdr:rowOff>
    </xdr:from>
    <xdr:ext cx="762000" cy="259045"/>
    <xdr:sp macro="" textlink="">
      <xdr:nvSpPr>
        <xdr:cNvPr id="336" name="補助費等該当値テキスト"/>
        <xdr:cNvSpPr txBox="1"/>
      </xdr:nvSpPr>
      <xdr:spPr>
        <a:xfrm>
          <a:off x="16598900" y="623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7" name="楕円 336"/>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8" name="テキスト ボックス 337"/>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9" name="楕円 338"/>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40" name="テキスト ボックス 339"/>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107224</xdr:rowOff>
    </xdr:from>
    <xdr:to>
      <xdr:col>69</xdr:col>
      <xdr:colOff>142875</xdr:colOff>
      <xdr:row>36</xdr:row>
      <xdr:rowOff>37374</xdr:rowOff>
    </xdr:to>
    <xdr:sp macro="" textlink="">
      <xdr:nvSpPr>
        <xdr:cNvPr id="341" name="楕円 340"/>
        <xdr:cNvSpPr/>
      </xdr:nvSpPr>
      <xdr:spPr>
        <a:xfrm>
          <a:off x="13843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47551</xdr:rowOff>
    </xdr:from>
    <xdr:ext cx="762000" cy="259045"/>
    <xdr:sp macro="" textlink="">
      <xdr:nvSpPr>
        <xdr:cNvPr id="342" name="テキスト ボックス 341"/>
        <xdr:cNvSpPr txBox="1"/>
      </xdr:nvSpPr>
      <xdr:spPr>
        <a:xfrm>
          <a:off x="13512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43" name="楕円 342"/>
        <xdr:cNvSpPr/>
      </xdr:nvSpPr>
      <xdr:spPr>
        <a:xfrm>
          <a:off x="12954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67871</xdr:rowOff>
    </xdr:from>
    <xdr:ext cx="762000" cy="259045"/>
    <xdr:sp macro="" textlink="">
      <xdr:nvSpPr>
        <xdr:cNvPr id="344" name="テキスト ボックス 343"/>
        <xdr:cNvSpPr txBox="1"/>
      </xdr:nvSpPr>
      <xdr:spPr>
        <a:xfrm>
          <a:off x="12623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ポイント上回っている。庁舎建設などの大型建設事業の元利償還も始まるため、今後公債費は更に増加すると考えられる。繰上償還を含め、公債費の適正化に努める。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17272</xdr:rowOff>
    </xdr:to>
    <xdr:cxnSp macro="">
      <xdr:nvCxnSpPr>
        <xdr:cNvPr id="374" name="直線コネクタ 373"/>
        <xdr:cNvCxnSpPr/>
      </xdr:nvCxnSpPr>
      <xdr:spPr>
        <a:xfrm>
          <a:off x="3987800" y="133812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8128</xdr:rowOff>
    </xdr:to>
    <xdr:cxnSp macro="">
      <xdr:nvCxnSpPr>
        <xdr:cNvPr id="377" name="直線コネクタ 376"/>
        <xdr:cNvCxnSpPr/>
      </xdr:nvCxnSpPr>
      <xdr:spPr>
        <a:xfrm>
          <a:off x="3098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9" name="テキスト ボックス 378"/>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12700</xdr:rowOff>
    </xdr:to>
    <xdr:cxnSp macro="">
      <xdr:nvCxnSpPr>
        <xdr:cNvPr id="380" name="直線コネクタ 379"/>
        <xdr:cNvCxnSpPr/>
      </xdr:nvCxnSpPr>
      <xdr:spPr>
        <a:xfrm flipV="1">
          <a:off x="2209800" y="13381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2" name="テキスト ボックス 381"/>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21844</xdr:rowOff>
    </xdr:to>
    <xdr:cxnSp macro="">
      <xdr:nvCxnSpPr>
        <xdr:cNvPr id="383" name="直線コネクタ 382"/>
        <xdr:cNvCxnSpPr/>
      </xdr:nvCxnSpPr>
      <xdr:spPr>
        <a:xfrm flipV="1">
          <a:off x="1320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5" name="テキスト ボックス 384"/>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93" name="楕円 392"/>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94" name="公債費該当値テキスト"/>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95" name="楕円 394"/>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96" name="テキスト ボックス 395"/>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7" name="楕円 396"/>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98" name="テキスト ボックス 397"/>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9" name="楕円 398"/>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400" name="テキスト ボックス 399"/>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401" name="楕円 400"/>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402" name="テキスト ボックス 401"/>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昨年度まで増加傾向にあったが、本年度は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ポイント減少となった。今後とも事業の見直しや業務の効率化を行い改善に努めたい。</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107950</xdr:rowOff>
    </xdr:to>
    <xdr:cxnSp macro="">
      <xdr:nvCxnSpPr>
        <xdr:cNvPr id="435" name="直線コネクタ 434"/>
        <xdr:cNvCxnSpPr/>
      </xdr:nvCxnSpPr>
      <xdr:spPr>
        <a:xfrm flipV="1">
          <a:off x="15671800" y="132943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77</xdr:row>
      <xdr:rowOff>107950</xdr:rowOff>
    </xdr:to>
    <xdr:cxnSp macro="">
      <xdr:nvCxnSpPr>
        <xdr:cNvPr id="438" name="直線コネクタ 437"/>
        <xdr:cNvCxnSpPr/>
      </xdr:nvCxnSpPr>
      <xdr:spPr>
        <a:xfrm>
          <a:off x="14782800" y="132600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58420</xdr:rowOff>
    </xdr:to>
    <xdr:cxnSp macro="">
      <xdr:nvCxnSpPr>
        <xdr:cNvPr id="441" name="直線コネクタ 440"/>
        <xdr:cNvCxnSpPr/>
      </xdr:nvCxnSpPr>
      <xdr:spPr>
        <a:xfrm>
          <a:off x="13893800" y="131114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81280</xdr:rowOff>
    </xdr:to>
    <xdr:cxnSp macro="">
      <xdr:nvCxnSpPr>
        <xdr:cNvPr id="444" name="直線コネクタ 443"/>
        <xdr:cNvCxnSpPr/>
      </xdr:nvCxnSpPr>
      <xdr:spPr>
        <a:xfrm>
          <a:off x="13004800" y="13096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4" name="楕円 453"/>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55" name="公債費以外該当値テキスト"/>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6" name="楕円 455"/>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57" name="テキスト ボックス 456"/>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xdr:rowOff>
    </xdr:from>
    <xdr:to>
      <xdr:col>74</xdr:col>
      <xdr:colOff>31750</xdr:colOff>
      <xdr:row>77</xdr:row>
      <xdr:rowOff>109220</xdr:rowOff>
    </xdr:to>
    <xdr:sp macro="" textlink="">
      <xdr:nvSpPr>
        <xdr:cNvPr id="458" name="楕円 457"/>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93997</xdr:rowOff>
    </xdr:from>
    <xdr:ext cx="762000" cy="259045"/>
    <xdr:sp macro="" textlink="">
      <xdr:nvSpPr>
        <xdr:cNvPr id="459" name="テキスト ボックス 458"/>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60" name="楕円 459"/>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61" name="テキスト ボックス 46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62" name="楕円 461"/>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101616</xdr:rowOff>
    </xdr:from>
    <xdr:ext cx="762000" cy="259045"/>
    <xdr:sp macro="" textlink="">
      <xdr:nvSpPr>
        <xdr:cNvPr id="463" name="テキスト ボックス 462"/>
        <xdr:cNvSpPr txBox="1"/>
      </xdr:nvSpPr>
      <xdr:spPr>
        <a:xfrm>
          <a:off x="12623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5918</xdr:rowOff>
    </xdr:from>
    <xdr:to>
      <xdr:col>29</xdr:col>
      <xdr:colOff>127000</xdr:colOff>
      <xdr:row>17</xdr:row>
      <xdr:rowOff>59944</xdr:rowOff>
    </xdr:to>
    <xdr:cxnSp macro="">
      <xdr:nvCxnSpPr>
        <xdr:cNvPr id="50" name="直線コネクタ 49"/>
        <xdr:cNvCxnSpPr/>
      </xdr:nvCxnSpPr>
      <xdr:spPr bwMode="auto">
        <a:xfrm flipV="1">
          <a:off x="5003800" y="2968193"/>
          <a:ext cx="647700" cy="5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162145</xdr:rowOff>
    </xdr:from>
    <xdr:ext cx="762000" cy="259045"/>
    <xdr:sp macro="" textlink="">
      <xdr:nvSpPr>
        <xdr:cNvPr id="51" name="人口1人当たり決算額の推移平均値テキスト130"/>
        <xdr:cNvSpPr txBox="1"/>
      </xdr:nvSpPr>
      <xdr:spPr>
        <a:xfrm>
          <a:off x="5740400" y="2952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59944</xdr:rowOff>
    </xdr:from>
    <xdr:to>
      <xdr:col>26</xdr:col>
      <xdr:colOff>50800</xdr:colOff>
      <xdr:row>17</xdr:row>
      <xdr:rowOff>92139</xdr:rowOff>
    </xdr:to>
    <xdr:cxnSp macro="">
      <xdr:nvCxnSpPr>
        <xdr:cNvPr id="53" name="直線コネクタ 52"/>
        <xdr:cNvCxnSpPr/>
      </xdr:nvCxnSpPr>
      <xdr:spPr bwMode="auto">
        <a:xfrm flipV="1">
          <a:off x="4305300" y="3022219"/>
          <a:ext cx="698500" cy="32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xdr:cNvSpPr txBox="1"/>
      </xdr:nvSpPr>
      <xdr:spPr>
        <a:xfrm>
          <a:off x="4622800" y="27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92139</xdr:rowOff>
    </xdr:from>
    <xdr:to>
      <xdr:col>22</xdr:col>
      <xdr:colOff>114300</xdr:colOff>
      <xdr:row>17</xdr:row>
      <xdr:rowOff>119507</xdr:rowOff>
    </xdr:to>
    <xdr:cxnSp macro="">
      <xdr:nvCxnSpPr>
        <xdr:cNvPr id="56" name="直線コネクタ 55"/>
        <xdr:cNvCxnSpPr/>
      </xdr:nvCxnSpPr>
      <xdr:spPr bwMode="auto">
        <a:xfrm flipV="1">
          <a:off x="3606800" y="3054414"/>
          <a:ext cx="698500" cy="27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xdr:cNvSpPr txBox="1"/>
      </xdr:nvSpPr>
      <xdr:spPr>
        <a:xfrm>
          <a:off x="3924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119507</xdr:rowOff>
    </xdr:from>
    <xdr:to>
      <xdr:col>18</xdr:col>
      <xdr:colOff>177800</xdr:colOff>
      <xdr:row>17</xdr:row>
      <xdr:rowOff>140703</xdr:rowOff>
    </xdr:to>
    <xdr:cxnSp macro="">
      <xdr:nvCxnSpPr>
        <xdr:cNvPr id="59" name="直線コネクタ 58"/>
        <xdr:cNvCxnSpPr/>
      </xdr:nvCxnSpPr>
      <xdr:spPr bwMode="auto">
        <a:xfrm flipV="1">
          <a:off x="2908300" y="3081782"/>
          <a:ext cx="698500" cy="21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163860</xdr:rowOff>
    </xdr:from>
    <xdr:ext cx="762000" cy="259045"/>
    <xdr:sp macro="" textlink="">
      <xdr:nvSpPr>
        <xdr:cNvPr id="61" name="テキスト ボックス 60"/>
        <xdr:cNvSpPr txBox="1"/>
      </xdr:nvSpPr>
      <xdr:spPr>
        <a:xfrm>
          <a:off x="32258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10355</xdr:rowOff>
    </xdr:from>
    <xdr:ext cx="762000" cy="259045"/>
    <xdr:sp macro="" textlink="">
      <xdr:nvSpPr>
        <xdr:cNvPr id="63" name="テキスト ボックス 62"/>
        <xdr:cNvSpPr txBox="1"/>
      </xdr:nvSpPr>
      <xdr:spPr>
        <a:xfrm>
          <a:off x="2527300" y="280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126568</xdr:rowOff>
    </xdr:from>
    <xdr:to>
      <xdr:col>29</xdr:col>
      <xdr:colOff>177800</xdr:colOff>
      <xdr:row>17</xdr:row>
      <xdr:rowOff>56718</xdr:rowOff>
    </xdr:to>
    <xdr:sp macro="" textlink="">
      <xdr:nvSpPr>
        <xdr:cNvPr id="69" name="楕円 68"/>
        <xdr:cNvSpPr/>
      </xdr:nvSpPr>
      <xdr:spPr bwMode="auto">
        <a:xfrm>
          <a:off x="5600700" y="291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143095</xdr:rowOff>
    </xdr:from>
    <xdr:ext cx="762000" cy="259045"/>
    <xdr:sp macro="" textlink="">
      <xdr:nvSpPr>
        <xdr:cNvPr id="70" name="人口1人当たり決算額の推移該当値テキスト130"/>
        <xdr:cNvSpPr txBox="1"/>
      </xdr:nvSpPr>
      <xdr:spPr>
        <a:xfrm>
          <a:off x="5740400" y="276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9144</xdr:rowOff>
    </xdr:from>
    <xdr:to>
      <xdr:col>26</xdr:col>
      <xdr:colOff>101600</xdr:colOff>
      <xdr:row>17</xdr:row>
      <xdr:rowOff>110744</xdr:rowOff>
    </xdr:to>
    <xdr:sp macro="" textlink="">
      <xdr:nvSpPr>
        <xdr:cNvPr id="71" name="楕円 70"/>
        <xdr:cNvSpPr/>
      </xdr:nvSpPr>
      <xdr:spPr bwMode="auto">
        <a:xfrm>
          <a:off x="4953000" y="297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95521</xdr:rowOff>
    </xdr:from>
    <xdr:ext cx="736600" cy="259045"/>
    <xdr:sp macro="" textlink="">
      <xdr:nvSpPr>
        <xdr:cNvPr id="72" name="テキスト ボックス 71"/>
        <xdr:cNvSpPr txBox="1"/>
      </xdr:nvSpPr>
      <xdr:spPr>
        <a:xfrm>
          <a:off x="4622800" y="305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41339</xdr:rowOff>
    </xdr:from>
    <xdr:to>
      <xdr:col>22</xdr:col>
      <xdr:colOff>165100</xdr:colOff>
      <xdr:row>17</xdr:row>
      <xdr:rowOff>142939</xdr:rowOff>
    </xdr:to>
    <xdr:sp macro="" textlink="">
      <xdr:nvSpPr>
        <xdr:cNvPr id="73" name="楕円 72"/>
        <xdr:cNvSpPr/>
      </xdr:nvSpPr>
      <xdr:spPr bwMode="auto">
        <a:xfrm>
          <a:off x="4254500" y="300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127716</xdr:rowOff>
    </xdr:from>
    <xdr:ext cx="762000" cy="259045"/>
    <xdr:sp macro="" textlink="">
      <xdr:nvSpPr>
        <xdr:cNvPr id="74" name="テキスト ボックス 73"/>
        <xdr:cNvSpPr txBox="1"/>
      </xdr:nvSpPr>
      <xdr:spPr>
        <a:xfrm>
          <a:off x="3924300" y="308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68707</xdr:rowOff>
    </xdr:from>
    <xdr:to>
      <xdr:col>19</xdr:col>
      <xdr:colOff>38100</xdr:colOff>
      <xdr:row>17</xdr:row>
      <xdr:rowOff>170307</xdr:rowOff>
    </xdr:to>
    <xdr:sp macro="" textlink="">
      <xdr:nvSpPr>
        <xdr:cNvPr id="75" name="楕円 74"/>
        <xdr:cNvSpPr/>
      </xdr:nvSpPr>
      <xdr:spPr bwMode="auto">
        <a:xfrm>
          <a:off x="3556000" y="303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155084</xdr:rowOff>
    </xdr:from>
    <xdr:ext cx="762000" cy="259045"/>
    <xdr:sp macro="" textlink="">
      <xdr:nvSpPr>
        <xdr:cNvPr id="76" name="テキスト ボックス 75"/>
        <xdr:cNvSpPr txBox="1"/>
      </xdr:nvSpPr>
      <xdr:spPr>
        <a:xfrm>
          <a:off x="3225800" y="311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89903</xdr:rowOff>
    </xdr:from>
    <xdr:to>
      <xdr:col>15</xdr:col>
      <xdr:colOff>101600</xdr:colOff>
      <xdr:row>18</xdr:row>
      <xdr:rowOff>20053</xdr:rowOff>
    </xdr:to>
    <xdr:sp macro="" textlink="">
      <xdr:nvSpPr>
        <xdr:cNvPr id="77" name="楕円 76"/>
        <xdr:cNvSpPr/>
      </xdr:nvSpPr>
      <xdr:spPr bwMode="auto">
        <a:xfrm>
          <a:off x="2857500" y="305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4830</xdr:rowOff>
    </xdr:from>
    <xdr:ext cx="762000" cy="259045"/>
    <xdr:sp macro="" textlink="">
      <xdr:nvSpPr>
        <xdr:cNvPr id="78" name="テキスト ボックス 77"/>
        <xdr:cNvSpPr txBox="1"/>
      </xdr:nvSpPr>
      <xdr:spPr>
        <a:xfrm>
          <a:off x="2527300" y="313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74537</xdr:rowOff>
    </xdr:from>
    <xdr:to>
      <xdr:col>29</xdr:col>
      <xdr:colOff>127000</xdr:colOff>
      <xdr:row>35</xdr:row>
      <xdr:rowOff>116008</xdr:rowOff>
    </xdr:to>
    <xdr:cxnSp macro="">
      <xdr:nvCxnSpPr>
        <xdr:cNvPr id="111" name="直線コネクタ 110"/>
        <xdr:cNvCxnSpPr/>
      </xdr:nvCxnSpPr>
      <xdr:spPr bwMode="auto">
        <a:xfrm flipV="1">
          <a:off x="5003800" y="6684887"/>
          <a:ext cx="647700" cy="41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130477</xdr:rowOff>
    </xdr:from>
    <xdr:ext cx="762000" cy="259045"/>
    <xdr:sp macro="" textlink="">
      <xdr:nvSpPr>
        <xdr:cNvPr id="112" name="人口1人当たり決算額の推移平均値テキスト445"/>
        <xdr:cNvSpPr txBox="1"/>
      </xdr:nvSpPr>
      <xdr:spPr>
        <a:xfrm>
          <a:off x="5740400" y="6740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116008</xdr:rowOff>
    </xdr:from>
    <xdr:to>
      <xdr:col>26</xdr:col>
      <xdr:colOff>50800</xdr:colOff>
      <xdr:row>35</xdr:row>
      <xdr:rowOff>197733</xdr:rowOff>
    </xdr:to>
    <xdr:cxnSp macro="">
      <xdr:nvCxnSpPr>
        <xdr:cNvPr id="114" name="直線コネクタ 113"/>
        <xdr:cNvCxnSpPr/>
      </xdr:nvCxnSpPr>
      <xdr:spPr bwMode="auto">
        <a:xfrm flipV="1">
          <a:off x="4305300" y="6726358"/>
          <a:ext cx="698500" cy="81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183464</xdr:rowOff>
    </xdr:from>
    <xdr:to>
      <xdr:col>22</xdr:col>
      <xdr:colOff>114300</xdr:colOff>
      <xdr:row>35</xdr:row>
      <xdr:rowOff>197733</xdr:rowOff>
    </xdr:to>
    <xdr:cxnSp macro="">
      <xdr:nvCxnSpPr>
        <xdr:cNvPr id="117" name="直線コネクタ 116"/>
        <xdr:cNvCxnSpPr/>
      </xdr:nvCxnSpPr>
      <xdr:spPr bwMode="auto">
        <a:xfrm>
          <a:off x="3606800" y="6793814"/>
          <a:ext cx="698500" cy="1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163862</xdr:rowOff>
    </xdr:from>
    <xdr:to>
      <xdr:col>18</xdr:col>
      <xdr:colOff>177800</xdr:colOff>
      <xdr:row>35</xdr:row>
      <xdr:rowOff>183464</xdr:rowOff>
    </xdr:to>
    <xdr:cxnSp macro="">
      <xdr:nvCxnSpPr>
        <xdr:cNvPr id="120" name="直線コネクタ 119"/>
        <xdr:cNvCxnSpPr/>
      </xdr:nvCxnSpPr>
      <xdr:spPr bwMode="auto">
        <a:xfrm>
          <a:off x="2908300" y="6774212"/>
          <a:ext cx="698500" cy="1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222928</xdr:rowOff>
    </xdr:from>
    <xdr:ext cx="762000" cy="259045"/>
    <xdr:sp macro="" textlink="">
      <xdr:nvSpPr>
        <xdr:cNvPr id="122" name="テキスト ボックス 121"/>
        <xdr:cNvSpPr txBox="1"/>
      </xdr:nvSpPr>
      <xdr:spPr>
        <a:xfrm>
          <a:off x="32258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23737</xdr:rowOff>
    </xdr:from>
    <xdr:to>
      <xdr:col>29</xdr:col>
      <xdr:colOff>177800</xdr:colOff>
      <xdr:row>35</xdr:row>
      <xdr:rowOff>125337</xdr:rowOff>
    </xdr:to>
    <xdr:sp macro="" textlink="">
      <xdr:nvSpPr>
        <xdr:cNvPr id="130" name="楕円 129"/>
        <xdr:cNvSpPr/>
      </xdr:nvSpPr>
      <xdr:spPr bwMode="auto">
        <a:xfrm>
          <a:off x="5600700" y="6634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211714</xdr:rowOff>
    </xdr:from>
    <xdr:ext cx="762000" cy="259045"/>
    <xdr:sp macro="" textlink="">
      <xdr:nvSpPr>
        <xdr:cNvPr id="131" name="人口1人当たり決算額の推移該当値テキスト445"/>
        <xdr:cNvSpPr txBox="1"/>
      </xdr:nvSpPr>
      <xdr:spPr>
        <a:xfrm>
          <a:off x="5740400" y="64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65208</xdr:rowOff>
    </xdr:from>
    <xdr:to>
      <xdr:col>26</xdr:col>
      <xdr:colOff>101600</xdr:colOff>
      <xdr:row>35</xdr:row>
      <xdr:rowOff>166808</xdr:rowOff>
    </xdr:to>
    <xdr:sp macro="" textlink="">
      <xdr:nvSpPr>
        <xdr:cNvPr id="132" name="楕円 131"/>
        <xdr:cNvSpPr/>
      </xdr:nvSpPr>
      <xdr:spPr bwMode="auto">
        <a:xfrm>
          <a:off x="4953000" y="667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176985</xdr:rowOff>
    </xdr:from>
    <xdr:ext cx="736600" cy="259045"/>
    <xdr:sp macro="" textlink="">
      <xdr:nvSpPr>
        <xdr:cNvPr id="133" name="テキスト ボックス 132"/>
        <xdr:cNvSpPr txBox="1"/>
      </xdr:nvSpPr>
      <xdr:spPr>
        <a:xfrm>
          <a:off x="4622800" y="6444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146933</xdr:rowOff>
    </xdr:from>
    <xdr:to>
      <xdr:col>22</xdr:col>
      <xdr:colOff>165100</xdr:colOff>
      <xdr:row>35</xdr:row>
      <xdr:rowOff>248533</xdr:rowOff>
    </xdr:to>
    <xdr:sp macro="" textlink="">
      <xdr:nvSpPr>
        <xdr:cNvPr id="134" name="楕円 133"/>
        <xdr:cNvSpPr/>
      </xdr:nvSpPr>
      <xdr:spPr bwMode="auto">
        <a:xfrm>
          <a:off x="4254500" y="675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233310</xdr:rowOff>
    </xdr:from>
    <xdr:ext cx="762000" cy="259045"/>
    <xdr:sp macro="" textlink="">
      <xdr:nvSpPr>
        <xdr:cNvPr id="135" name="テキスト ボックス 134"/>
        <xdr:cNvSpPr txBox="1"/>
      </xdr:nvSpPr>
      <xdr:spPr>
        <a:xfrm>
          <a:off x="3924300" y="68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132664</xdr:rowOff>
    </xdr:from>
    <xdr:to>
      <xdr:col>19</xdr:col>
      <xdr:colOff>38100</xdr:colOff>
      <xdr:row>35</xdr:row>
      <xdr:rowOff>234264</xdr:rowOff>
    </xdr:to>
    <xdr:sp macro="" textlink="">
      <xdr:nvSpPr>
        <xdr:cNvPr id="136" name="楕円 135"/>
        <xdr:cNvSpPr/>
      </xdr:nvSpPr>
      <xdr:spPr bwMode="auto">
        <a:xfrm>
          <a:off x="3556000" y="674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244441</xdr:rowOff>
    </xdr:from>
    <xdr:ext cx="762000" cy="259045"/>
    <xdr:sp macro="" textlink="">
      <xdr:nvSpPr>
        <xdr:cNvPr id="137" name="テキスト ボックス 136"/>
        <xdr:cNvSpPr txBox="1"/>
      </xdr:nvSpPr>
      <xdr:spPr>
        <a:xfrm>
          <a:off x="3225800" y="651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113062</xdr:rowOff>
    </xdr:from>
    <xdr:to>
      <xdr:col>15</xdr:col>
      <xdr:colOff>101600</xdr:colOff>
      <xdr:row>35</xdr:row>
      <xdr:rowOff>214662</xdr:rowOff>
    </xdr:to>
    <xdr:sp macro="" textlink="">
      <xdr:nvSpPr>
        <xdr:cNvPr id="138" name="楕円 137"/>
        <xdr:cNvSpPr/>
      </xdr:nvSpPr>
      <xdr:spPr bwMode="auto">
        <a:xfrm>
          <a:off x="2857500" y="672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224839</xdr:rowOff>
    </xdr:from>
    <xdr:ext cx="762000" cy="259045"/>
    <xdr:sp macro="" textlink="">
      <xdr:nvSpPr>
        <xdr:cNvPr id="139" name="テキスト ボックス 138"/>
        <xdr:cNvSpPr txBox="1"/>
      </xdr:nvSpPr>
      <xdr:spPr>
        <a:xfrm>
          <a:off x="2527300" y="649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17,806
17,651
119.61
16,437,991
15,719,841
534,091
5,799,451
12,862,389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83040</xdr:rowOff>
    </xdr:from>
    <xdr:to>
      <xdr:col>24</xdr:col>
      <xdr:colOff>63500</xdr:colOff>
      <xdr:row>36</xdr:row>
      <xdr:rowOff>13448</xdr:rowOff>
    </xdr:to>
    <xdr:cxnSp macro="">
      <xdr:nvCxnSpPr>
        <xdr:cNvPr id="63" name="直線コネクタ 62"/>
        <xdr:cNvCxnSpPr/>
      </xdr:nvCxnSpPr>
      <xdr:spPr>
        <a:xfrm flipV="1">
          <a:off x="3797300" y="5912340"/>
          <a:ext cx="838200" cy="27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166413</xdr:rowOff>
    </xdr:from>
    <xdr:to>
      <xdr:col>19</xdr:col>
      <xdr:colOff>177800</xdr:colOff>
      <xdr:row>36</xdr:row>
      <xdr:rowOff>13448</xdr:rowOff>
    </xdr:to>
    <xdr:cxnSp macro="">
      <xdr:nvCxnSpPr>
        <xdr:cNvPr id="66" name="直線コネクタ 65"/>
        <xdr:cNvCxnSpPr/>
      </xdr:nvCxnSpPr>
      <xdr:spPr>
        <a:xfrm>
          <a:off x="2908300" y="6167163"/>
          <a:ext cx="8890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166413</xdr:rowOff>
    </xdr:from>
    <xdr:to>
      <xdr:col>15</xdr:col>
      <xdr:colOff>50800</xdr:colOff>
      <xdr:row>36</xdr:row>
      <xdr:rowOff>46284</xdr:rowOff>
    </xdr:to>
    <xdr:cxnSp macro="">
      <xdr:nvCxnSpPr>
        <xdr:cNvPr id="69" name="直線コネクタ 68"/>
        <xdr:cNvCxnSpPr/>
      </xdr:nvCxnSpPr>
      <xdr:spPr>
        <a:xfrm flipV="1">
          <a:off x="2019300" y="6167163"/>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46284</xdr:rowOff>
    </xdr:from>
    <xdr:to>
      <xdr:col>10</xdr:col>
      <xdr:colOff>114300</xdr:colOff>
      <xdr:row>36</xdr:row>
      <xdr:rowOff>72214</xdr:rowOff>
    </xdr:to>
    <xdr:cxnSp macro="">
      <xdr:nvCxnSpPr>
        <xdr:cNvPr id="72" name="直線コネクタ 71"/>
        <xdr:cNvCxnSpPr/>
      </xdr:nvCxnSpPr>
      <xdr:spPr>
        <a:xfrm flipV="1">
          <a:off x="1130300" y="6218484"/>
          <a:ext cx="8890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29225</xdr:rowOff>
    </xdr:from>
    <xdr:ext cx="534377" cy="259045"/>
    <xdr:sp macro="" textlink="">
      <xdr:nvSpPr>
        <xdr:cNvPr id="74" name="テキスト ボックス 73"/>
        <xdr:cNvSpPr txBox="1"/>
      </xdr:nvSpPr>
      <xdr:spPr>
        <a:xfrm>
          <a:off x="1752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34581</xdr:rowOff>
    </xdr:from>
    <xdr:ext cx="534377" cy="259045"/>
    <xdr:sp macro="" textlink="">
      <xdr:nvSpPr>
        <xdr:cNvPr id="76" name="テキスト ボックス 75"/>
        <xdr:cNvSpPr txBox="1"/>
      </xdr:nvSpPr>
      <xdr:spPr>
        <a:xfrm>
          <a:off x="863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32240</xdr:rowOff>
    </xdr:from>
    <xdr:to>
      <xdr:col>24</xdr:col>
      <xdr:colOff>114300</xdr:colOff>
      <xdr:row>34</xdr:row>
      <xdr:rowOff>133840</xdr:rowOff>
    </xdr:to>
    <xdr:sp macro="" textlink="">
      <xdr:nvSpPr>
        <xdr:cNvPr id="82" name="楕円 81"/>
        <xdr:cNvSpPr/>
      </xdr:nvSpPr>
      <xdr:spPr>
        <a:xfrm>
          <a:off x="4584700" y="586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55117</xdr:rowOff>
    </xdr:from>
    <xdr:ext cx="534377" cy="259045"/>
    <xdr:sp macro="" textlink="">
      <xdr:nvSpPr>
        <xdr:cNvPr id="83" name="人件費該当値テキスト"/>
        <xdr:cNvSpPr txBox="1"/>
      </xdr:nvSpPr>
      <xdr:spPr>
        <a:xfrm>
          <a:off x="4686300" y="571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134098</xdr:rowOff>
    </xdr:from>
    <xdr:to>
      <xdr:col>20</xdr:col>
      <xdr:colOff>38100</xdr:colOff>
      <xdr:row>36</xdr:row>
      <xdr:rowOff>64248</xdr:rowOff>
    </xdr:to>
    <xdr:sp macro="" textlink="">
      <xdr:nvSpPr>
        <xdr:cNvPr id="84" name="楕円 83"/>
        <xdr:cNvSpPr/>
      </xdr:nvSpPr>
      <xdr:spPr>
        <a:xfrm>
          <a:off x="3746500" y="61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55375</xdr:rowOff>
    </xdr:from>
    <xdr:ext cx="534377" cy="259045"/>
    <xdr:sp macro="" textlink="">
      <xdr:nvSpPr>
        <xdr:cNvPr id="85" name="テキスト ボックス 84"/>
        <xdr:cNvSpPr txBox="1"/>
      </xdr:nvSpPr>
      <xdr:spPr>
        <a:xfrm>
          <a:off x="3530111" y="6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115613</xdr:rowOff>
    </xdr:from>
    <xdr:to>
      <xdr:col>15</xdr:col>
      <xdr:colOff>101600</xdr:colOff>
      <xdr:row>36</xdr:row>
      <xdr:rowOff>45763</xdr:rowOff>
    </xdr:to>
    <xdr:sp macro="" textlink="">
      <xdr:nvSpPr>
        <xdr:cNvPr id="86" name="楕円 85"/>
        <xdr:cNvSpPr/>
      </xdr:nvSpPr>
      <xdr:spPr>
        <a:xfrm>
          <a:off x="2857500" y="61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36890</xdr:rowOff>
    </xdr:from>
    <xdr:ext cx="534377" cy="259045"/>
    <xdr:sp macro="" textlink="">
      <xdr:nvSpPr>
        <xdr:cNvPr id="87" name="テキスト ボックス 86"/>
        <xdr:cNvSpPr txBox="1"/>
      </xdr:nvSpPr>
      <xdr:spPr>
        <a:xfrm>
          <a:off x="2641111" y="62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166934</xdr:rowOff>
    </xdr:from>
    <xdr:to>
      <xdr:col>10</xdr:col>
      <xdr:colOff>165100</xdr:colOff>
      <xdr:row>36</xdr:row>
      <xdr:rowOff>97084</xdr:rowOff>
    </xdr:to>
    <xdr:sp macro="" textlink="">
      <xdr:nvSpPr>
        <xdr:cNvPr id="88" name="楕円 87"/>
        <xdr:cNvSpPr/>
      </xdr:nvSpPr>
      <xdr:spPr>
        <a:xfrm>
          <a:off x="1968500" y="61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88211</xdr:rowOff>
    </xdr:from>
    <xdr:ext cx="534377" cy="259045"/>
    <xdr:sp macro="" textlink="">
      <xdr:nvSpPr>
        <xdr:cNvPr id="89" name="テキスト ボックス 88"/>
        <xdr:cNvSpPr txBox="1"/>
      </xdr:nvSpPr>
      <xdr:spPr>
        <a:xfrm>
          <a:off x="1752111" y="626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21414</xdr:rowOff>
    </xdr:from>
    <xdr:to>
      <xdr:col>6</xdr:col>
      <xdr:colOff>38100</xdr:colOff>
      <xdr:row>36</xdr:row>
      <xdr:rowOff>123014</xdr:rowOff>
    </xdr:to>
    <xdr:sp macro="" textlink="">
      <xdr:nvSpPr>
        <xdr:cNvPr id="90" name="楕円 89"/>
        <xdr:cNvSpPr/>
      </xdr:nvSpPr>
      <xdr:spPr>
        <a:xfrm>
          <a:off x="1079500" y="619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114141</xdr:rowOff>
    </xdr:from>
    <xdr:ext cx="534377" cy="259045"/>
    <xdr:sp macro="" textlink="">
      <xdr:nvSpPr>
        <xdr:cNvPr id="91" name="テキスト ボックス 90"/>
        <xdr:cNvSpPr txBox="1"/>
      </xdr:nvSpPr>
      <xdr:spPr>
        <a:xfrm>
          <a:off x="863111" y="628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57338</xdr:rowOff>
    </xdr:from>
    <xdr:to>
      <xdr:col>24</xdr:col>
      <xdr:colOff>63500</xdr:colOff>
      <xdr:row>53</xdr:row>
      <xdr:rowOff>73863</xdr:rowOff>
    </xdr:to>
    <xdr:cxnSp macro="">
      <xdr:nvCxnSpPr>
        <xdr:cNvPr id="123" name="直線コネクタ 122"/>
        <xdr:cNvCxnSpPr/>
      </xdr:nvCxnSpPr>
      <xdr:spPr>
        <a:xfrm>
          <a:off x="3797300" y="9144188"/>
          <a:ext cx="8382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170883</xdr:rowOff>
    </xdr:from>
    <xdr:ext cx="534377" cy="259045"/>
    <xdr:sp macro="" textlink="">
      <xdr:nvSpPr>
        <xdr:cNvPr id="124" name="物件費平均値テキスト"/>
        <xdr:cNvSpPr txBox="1"/>
      </xdr:nvSpPr>
      <xdr:spPr>
        <a:xfrm>
          <a:off x="4686300" y="942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57338</xdr:rowOff>
    </xdr:from>
    <xdr:to>
      <xdr:col>19</xdr:col>
      <xdr:colOff>177800</xdr:colOff>
      <xdr:row>54</xdr:row>
      <xdr:rowOff>160225</xdr:rowOff>
    </xdr:to>
    <xdr:cxnSp macro="">
      <xdr:nvCxnSpPr>
        <xdr:cNvPr id="126" name="直線コネクタ 125"/>
        <xdr:cNvCxnSpPr/>
      </xdr:nvCxnSpPr>
      <xdr:spPr>
        <a:xfrm flipV="1">
          <a:off x="2908300" y="9144188"/>
          <a:ext cx="889000" cy="27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162555</xdr:rowOff>
    </xdr:from>
    <xdr:ext cx="534377" cy="259045"/>
    <xdr:sp macro="" textlink="">
      <xdr:nvSpPr>
        <xdr:cNvPr id="128" name="テキスト ボックス 127"/>
        <xdr:cNvSpPr txBox="1"/>
      </xdr:nvSpPr>
      <xdr:spPr>
        <a:xfrm>
          <a:off x="3530111" y="95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150003</xdr:rowOff>
    </xdr:from>
    <xdr:to>
      <xdr:col>15</xdr:col>
      <xdr:colOff>50800</xdr:colOff>
      <xdr:row>54</xdr:row>
      <xdr:rowOff>160225</xdr:rowOff>
    </xdr:to>
    <xdr:cxnSp macro="">
      <xdr:nvCxnSpPr>
        <xdr:cNvPr id="129" name="直線コネクタ 128"/>
        <xdr:cNvCxnSpPr/>
      </xdr:nvCxnSpPr>
      <xdr:spPr>
        <a:xfrm>
          <a:off x="2019300" y="9408303"/>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150003</xdr:rowOff>
    </xdr:from>
    <xdr:to>
      <xdr:col>10</xdr:col>
      <xdr:colOff>114300</xdr:colOff>
      <xdr:row>55</xdr:row>
      <xdr:rowOff>31915</xdr:rowOff>
    </xdr:to>
    <xdr:cxnSp macro="">
      <xdr:nvCxnSpPr>
        <xdr:cNvPr id="132" name="直線コネクタ 131"/>
        <xdr:cNvCxnSpPr/>
      </xdr:nvCxnSpPr>
      <xdr:spPr>
        <a:xfrm flipV="1">
          <a:off x="1130300" y="9408303"/>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79426</xdr:rowOff>
    </xdr:from>
    <xdr:ext cx="534377" cy="259045"/>
    <xdr:sp macro="" textlink="">
      <xdr:nvSpPr>
        <xdr:cNvPr id="134" name="テキスト ボックス 133"/>
        <xdr:cNvSpPr txBox="1"/>
      </xdr:nvSpPr>
      <xdr:spPr>
        <a:xfrm>
          <a:off x="1752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54542</xdr:rowOff>
    </xdr:from>
    <xdr:ext cx="534377" cy="259045"/>
    <xdr:sp macro="" textlink="">
      <xdr:nvSpPr>
        <xdr:cNvPr id="136" name="テキスト ボックス 135"/>
        <xdr:cNvSpPr txBox="1"/>
      </xdr:nvSpPr>
      <xdr:spPr>
        <a:xfrm>
          <a:off x="863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23063</xdr:rowOff>
    </xdr:from>
    <xdr:to>
      <xdr:col>24</xdr:col>
      <xdr:colOff>114300</xdr:colOff>
      <xdr:row>53</xdr:row>
      <xdr:rowOff>124663</xdr:rowOff>
    </xdr:to>
    <xdr:sp macro="" textlink="">
      <xdr:nvSpPr>
        <xdr:cNvPr id="142" name="楕円 141"/>
        <xdr:cNvSpPr/>
      </xdr:nvSpPr>
      <xdr:spPr>
        <a:xfrm>
          <a:off x="4584700" y="91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45940</xdr:rowOff>
    </xdr:from>
    <xdr:ext cx="599010" cy="259045"/>
    <xdr:sp macro="" textlink="">
      <xdr:nvSpPr>
        <xdr:cNvPr id="143" name="物件費該当値テキスト"/>
        <xdr:cNvSpPr txBox="1"/>
      </xdr:nvSpPr>
      <xdr:spPr>
        <a:xfrm>
          <a:off x="4686300" y="896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6538</xdr:rowOff>
    </xdr:from>
    <xdr:to>
      <xdr:col>20</xdr:col>
      <xdr:colOff>38100</xdr:colOff>
      <xdr:row>53</xdr:row>
      <xdr:rowOff>108138</xdr:rowOff>
    </xdr:to>
    <xdr:sp macro="" textlink="">
      <xdr:nvSpPr>
        <xdr:cNvPr id="144" name="楕円 143"/>
        <xdr:cNvSpPr/>
      </xdr:nvSpPr>
      <xdr:spPr>
        <a:xfrm>
          <a:off x="3746500" y="90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124665</xdr:rowOff>
    </xdr:from>
    <xdr:ext cx="599010" cy="259045"/>
    <xdr:sp macro="" textlink="">
      <xdr:nvSpPr>
        <xdr:cNvPr id="145" name="テキスト ボックス 144"/>
        <xdr:cNvSpPr txBox="1"/>
      </xdr:nvSpPr>
      <xdr:spPr>
        <a:xfrm>
          <a:off x="3497795" y="886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109425</xdr:rowOff>
    </xdr:from>
    <xdr:to>
      <xdr:col>15</xdr:col>
      <xdr:colOff>101600</xdr:colOff>
      <xdr:row>55</xdr:row>
      <xdr:rowOff>39575</xdr:rowOff>
    </xdr:to>
    <xdr:sp macro="" textlink="">
      <xdr:nvSpPr>
        <xdr:cNvPr id="146" name="楕円 145"/>
        <xdr:cNvSpPr/>
      </xdr:nvSpPr>
      <xdr:spPr>
        <a:xfrm>
          <a:off x="2857500" y="9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30702</xdr:rowOff>
    </xdr:from>
    <xdr:ext cx="534377" cy="259045"/>
    <xdr:sp macro="" textlink="">
      <xdr:nvSpPr>
        <xdr:cNvPr id="147" name="テキスト ボックス 146"/>
        <xdr:cNvSpPr txBox="1"/>
      </xdr:nvSpPr>
      <xdr:spPr>
        <a:xfrm>
          <a:off x="2641111" y="94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99203</xdr:rowOff>
    </xdr:from>
    <xdr:to>
      <xdr:col>10</xdr:col>
      <xdr:colOff>165100</xdr:colOff>
      <xdr:row>55</xdr:row>
      <xdr:rowOff>29353</xdr:rowOff>
    </xdr:to>
    <xdr:sp macro="" textlink="">
      <xdr:nvSpPr>
        <xdr:cNvPr id="148" name="楕円 147"/>
        <xdr:cNvSpPr/>
      </xdr:nvSpPr>
      <xdr:spPr>
        <a:xfrm>
          <a:off x="1968500" y="93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45880</xdr:rowOff>
    </xdr:from>
    <xdr:ext cx="534377" cy="259045"/>
    <xdr:sp macro="" textlink="">
      <xdr:nvSpPr>
        <xdr:cNvPr id="149" name="テキスト ボックス 148"/>
        <xdr:cNvSpPr txBox="1"/>
      </xdr:nvSpPr>
      <xdr:spPr>
        <a:xfrm>
          <a:off x="1752111" y="91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152565</xdr:rowOff>
    </xdr:from>
    <xdr:to>
      <xdr:col>6</xdr:col>
      <xdr:colOff>38100</xdr:colOff>
      <xdr:row>55</xdr:row>
      <xdr:rowOff>82715</xdr:rowOff>
    </xdr:to>
    <xdr:sp macro="" textlink="">
      <xdr:nvSpPr>
        <xdr:cNvPr id="150" name="楕円 149"/>
        <xdr:cNvSpPr/>
      </xdr:nvSpPr>
      <xdr:spPr>
        <a:xfrm>
          <a:off x="1079500" y="94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99242</xdr:rowOff>
    </xdr:from>
    <xdr:ext cx="534377" cy="259045"/>
    <xdr:sp macro="" textlink="">
      <xdr:nvSpPr>
        <xdr:cNvPr id="151" name="テキスト ボックス 150"/>
        <xdr:cNvSpPr txBox="1"/>
      </xdr:nvSpPr>
      <xdr:spPr>
        <a:xfrm>
          <a:off x="863111" y="91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9123</xdr:rowOff>
    </xdr:from>
    <xdr:to>
      <xdr:col>24</xdr:col>
      <xdr:colOff>63500</xdr:colOff>
      <xdr:row>77</xdr:row>
      <xdr:rowOff>31023</xdr:rowOff>
    </xdr:to>
    <xdr:cxnSp macro="">
      <xdr:nvCxnSpPr>
        <xdr:cNvPr id="178" name="直線コネクタ 177"/>
        <xdr:cNvCxnSpPr/>
      </xdr:nvCxnSpPr>
      <xdr:spPr>
        <a:xfrm flipV="1">
          <a:off x="3797300" y="13210773"/>
          <a:ext cx="8382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55143</xdr:rowOff>
    </xdr:from>
    <xdr:ext cx="469744" cy="259045"/>
    <xdr:sp macro="" textlink="">
      <xdr:nvSpPr>
        <xdr:cNvPr id="179" name="維持補修費平均値テキスト"/>
        <xdr:cNvSpPr txBox="1"/>
      </xdr:nvSpPr>
      <xdr:spPr>
        <a:xfrm>
          <a:off x="4686300" y="1325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31023</xdr:rowOff>
    </xdr:from>
    <xdr:to>
      <xdr:col>19</xdr:col>
      <xdr:colOff>177800</xdr:colOff>
      <xdr:row>77</xdr:row>
      <xdr:rowOff>105456</xdr:rowOff>
    </xdr:to>
    <xdr:cxnSp macro="">
      <xdr:nvCxnSpPr>
        <xdr:cNvPr id="181" name="直線コネクタ 180"/>
        <xdr:cNvCxnSpPr/>
      </xdr:nvCxnSpPr>
      <xdr:spPr>
        <a:xfrm flipV="1">
          <a:off x="2908300" y="13232673"/>
          <a:ext cx="889000" cy="7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34455</xdr:rowOff>
    </xdr:from>
    <xdr:ext cx="469744" cy="259045"/>
    <xdr:sp macro="" textlink="">
      <xdr:nvSpPr>
        <xdr:cNvPr id="183" name="テキスト ボックス 182"/>
        <xdr:cNvSpPr txBox="1"/>
      </xdr:nvSpPr>
      <xdr:spPr>
        <a:xfrm>
          <a:off x="3562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89728</xdr:rowOff>
    </xdr:from>
    <xdr:to>
      <xdr:col>15</xdr:col>
      <xdr:colOff>50800</xdr:colOff>
      <xdr:row>77</xdr:row>
      <xdr:rowOff>105456</xdr:rowOff>
    </xdr:to>
    <xdr:cxnSp macro="">
      <xdr:nvCxnSpPr>
        <xdr:cNvPr id="184" name="直線コネクタ 183"/>
        <xdr:cNvCxnSpPr/>
      </xdr:nvCxnSpPr>
      <xdr:spPr>
        <a:xfrm>
          <a:off x="2019300" y="13291378"/>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40832</xdr:rowOff>
    </xdr:from>
    <xdr:ext cx="469744" cy="259045"/>
    <xdr:sp macro="" textlink="">
      <xdr:nvSpPr>
        <xdr:cNvPr id="186" name="テキスト ボックス 185"/>
        <xdr:cNvSpPr txBox="1"/>
      </xdr:nvSpPr>
      <xdr:spPr>
        <a:xfrm>
          <a:off x="2673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44100</xdr:rowOff>
    </xdr:from>
    <xdr:to>
      <xdr:col>10</xdr:col>
      <xdr:colOff>114300</xdr:colOff>
      <xdr:row>77</xdr:row>
      <xdr:rowOff>89728</xdr:rowOff>
    </xdr:to>
    <xdr:cxnSp macro="">
      <xdr:nvCxnSpPr>
        <xdr:cNvPr id="187" name="直線コネクタ 186"/>
        <xdr:cNvCxnSpPr/>
      </xdr:nvCxnSpPr>
      <xdr:spPr>
        <a:xfrm>
          <a:off x="1130300" y="13245750"/>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38454</xdr:rowOff>
    </xdr:from>
    <xdr:ext cx="469744" cy="259045"/>
    <xdr:sp macro="" textlink="">
      <xdr:nvSpPr>
        <xdr:cNvPr id="189" name="テキスト ボックス 188"/>
        <xdr:cNvSpPr txBox="1"/>
      </xdr:nvSpPr>
      <xdr:spPr>
        <a:xfrm>
          <a:off x="1784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48513</xdr:rowOff>
    </xdr:from>
    <xdr:ext cx="469744" cy="259045"/>
    <xdr:sp macro="" textlink="">
      <xdr:nvSpPr>
        <xdr:cNvPr id="191" name="テキスト ボックス 190"/>
        <xdr:cNvSpPr txBox="1"/>
      </xdr:nvSpPr>
      <xdr:spPr>
        <a:xfrm>
          <a:off x="895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129773</xdr:rowOff>
    </xdr:from>
    <xdr:to>
      <xdr:col>24</xdr:col>
      <xdr:colOff>114300</xdr:colOff>
      <xdr:row>77</xdr:row>
      <xdr:rowOff>59923</xdr:rowOff>
    </xdr:to>
    <xdr:sp macro="" textlink="">
      <xdr:nvSpPr>
        <xdr:cNvPr id="197" name="楕円 196"/>
        <xdr:cNvSpPr/>
      </xdr:nvSpPr>
      <xdr:spPr>
        <a:xfrm>
          <a:off x="4584700" y="131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152650</xdr:rowOff>
    </xdr:from>
    <xdr:ext cx="534377" cy="259045"/>
    <xdr:sp macro="" textlink="">
      <xdr:nvSpPr>
        <xdr:cNvPr id="198" name="維持補修費該当値テキスト"/>
        <xdr:cNvSpPr txBox="1"/>
      </xdr:nvSpPr>
      <xdr:spPr>
        <a:xfrm>
          <a:off x="4686300" y="1301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151673</xdr:rowOff>
    </xdr:from>
    <xdr:to>
      <xdr:col>20</xdr:col>
      <xdr:colOff>38100</xdr:colOff>
      <xdr:row>77</xdr:row>
      <xdr:rowOff>81823</xdr:rowOff>
    </xdr:to>
    <xdr:sp macro="" textlink="">
      <xdr:nvSpPr>
        <xdr:cNvPr id="199" name="楕円 198"/>
        <xdr:cNvSpPr/>
      </xdr:nvSpPr>
      <xdr:spPr>
        <a:xfrm>
          <a:off x="3746500" y="1318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98351</xdr:rowOff>
    </xdr:from>
    <xdr:ext cx="534377" cy="259045"/>
    <xdr:sp macro="" textlink="">
      <xdr:nvSpPr>
        <xdr:cNvPr id="200" name="テキスト ボックス 199"/>
        <xdr:cNvSpPr txBox="1"/>
      </xdr:nvSpPr>
      <xdr:spPr>
        <a:xfrm>
          <a:off x="3530111" y="1295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54656</xdr:rowOff>
    </xdr:from>
    <xdr:to>
      <xdr:col>15</xdr:col>
      <xdr:colOff>101600</xdr:colOff>
      <xdr:row>77</xdr:row>
      <xdr:rowOff>156256</xdr:rowOff>
    </xdr:to>
    <xdr:sp macro="" textlink="">
      <xdr:nvSpPr>
        <xdr:cNvPr id="201" name="楕円 200"/>
        <xdr:cNvSpPr/>
      </xdr:nvSpPr>
      <xdr:spPr>
        <a:xfrm>
          <a:off x="2857500" y="132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1333</xdr:rowOff>
    </xdr:from>
    <xdr:ext cx="469744" cy="259045"/>
    <xdr:sp macro="" textlink="">
      <xdr:nvSpPr>
        <xdr:cNvPr id="202" name="テキスト ボックス 201"/>
        <xdr:cNvSpPr txBox="1"/>
      </xdr:nvSpPr>
      <xdr:spPr>
        <a:xfrm>
          <a:off x="2673428" y="1303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38928</xdr:rowOff>
    </xdr:from>
    <xdr:to>
      <xdr:col>10</xdr:col>
      <xdr:colOff>165100</xdr:colOff>
      <xdr:row>77</xdr:row>
      <xdr:rowOff>140528</xdr:rowOff>
    </xdr:to>
    <xdr:sp macro="" textlink="">
      <xdr:nvSpPr>
        <xdr:cNvPr id="203" name="楕円 202"/>
        <xdr:cNvSpPr/>
      </xdr:nvSpPr>
      <xdr:spPr>
        <a:xfrm>
          <a:off x="1968500" y="132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157055</xdr:rowOff>
    </xdr:from>
    <xdr:ext cx="469744" cy="259045"/>
    <xdr:sp macro="" textlink="">
      <xdr:nvSpPr>
        <xdr:cNvPr id="204" name="テキスト ボックス 203"/>
        <xdr:cNvSpPr txBox="1"/>
      </xdr:nvSpPr>
      <xdr:spPr>
        <a:xfrm>
          <a:off x="1784428" y="130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164750</xdr:rowOff>
    </xdr:from>
    <xdr:to>
      <xdr:col>6</xdr:col>
      <xdr:colOff>38100</xdr:colOff>
      <xdr:row>77</xdr:row>
      <xdr:rowOff>94900</xdr:rowOff>
    </xdr:to>
    <xdr:sp macro="" textlink="">
      <xdr:nvSpPr>
        <xdr:cNvPr id="205" name="楕円 204"/>
        <xdr:cNvSpPr/>
      </xdr:nvSpPr>
      <xdr:spPr>
        <a:xfrm>
          <a:off x="1079500" y="131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111427</xdr:rowOff>
    </xdr:from>
    <xdr:ext cx="534377" cy="259045"/>
    <xdr:sp macro="" textlink="">
      <xdr:nvSpPr>
        <xdr:cNvPr id="206" name="テキスト ボックス 205"/>
        <xdr:cNvSpPr txBox="1"/>
      </xdr:nvSpPr>
      <xdr:spPr>
        <a:xfrm>
          <a:off x="863111" y="129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22814</xdr:rowOff>
    </xdr:from>
    <xdr:to>
      <xdr:col>24</xdr:col>
      <xdr:colOff>63500</xdr:colOff>
      <xdr:row>94</xdr:row>
      <xdr:rowOff>27543</xdr:rowOff>
    </xdr:to>
    <xdr:cxnSp macro="">
      <xdr:nvCxnSpPr>
        <xdr:cNvPr id="240" name="直線コネクタ 239"/>
        <xdr:cNvCxnSpPr/>
      </xdr:nvCxnSpPr>
      <xdr:spPr>
        <a:xfrm>
          <a:off x="3797300" y="16139114"/>
          <a:ext cx="8382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22814</xdr:rowOff>
    </xdr:from>
    <xdr:to>
      <xdr:col>19</xdr:col>
      <xdr:colOff>177800</xdr:colOff>
      <xdr:row>94</xdr:row>
      <xdr:rowOff>49132</xdr:rowOff>
    </xdr:to>
    <xdr:cxnSp macro="">
      <xdr:nvCxnSpPr>
        <xdr:cNvPr id="243" name="直線コネクタ 242"/>
        <xdr:cNvCxnSpPr/>
      </xdr:nvCxnSpPr>
      <xdr:spPr>
        <a:xfrm flipV="1">
          <a:off x="2908300" y="16139114"/>
          <a:ext cx="8890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35587</xdr:rowOff>
    </xdr:from>
    <xdr:to>
      <xdr:col>15</xdr:col>
      <xdr:colOff>50800</xdr:colOff>
      <xdr:row>94</xdr:row>
      <xdr:rowOff>49132</xdr:rowOff>
    </xdr:to>
    <xdr:cxnSp macro="">
      <xdr:nvCxnSpPr>
        <xdr:cNvPr id="246" name="直線コネクタ 245"/>
        <xdr:cNvCxnSpPr/>
      </xdr:nvCxnSpPr>
      <xdr:spPr>
        <a:xfrm>
          <a:off x="2019300" y="16151887"/>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35587</xdr:rowOff>
    </xdr:from>
    <xdr:to>
      <xdr:col>10</xdr:col>
      <xdr:colOff>114300</xdr:colOff>
      <xdr:row>94</xdr:row>
      <xdr:rowOff>41501</xdr:rowOff>
    </xdr:to>
    <xdr:cxnSp macro="">
      <xdr:nvCxnSpPr>
        <xdr:cNvPr id="249" name="直線コネクタ 248"/>
        <xdr:cNvCxnSpPr/>
      </xdr:nvCxnSpPr>
      <xdr:spPr>
        <a:xfrm flipV="1">
          <a:off x="1130300" y="16151887"/>
          <a:ext cx="8890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148193</xdr:rowOff>
    </xdr:from>
    <xdr:to>
      <xdr:col>24</xdr:col>
      <xdr:colOff>114300</xdr:colOff>
      <xdr:row>94</xdr:row>
      <xdr:rowOff>78343</xdr:rowOff>
    </xdr:to>
    <xdr:sp macro="" textlink="">
      <xdr:nvSpPr>
        <xdr:cNvPr id="259" name="楕円 258"/>
        <xdr:cNvSpPr/>
      </xdr:nvSpPr>
      <xdr:spPr>
        <a:xfrm>
          <a:off x="4584700" y="1609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171070</xdr:rowOff>
    </xdr:from>
    <xdr:ext cx="534377" cy="259045"/>
    <xdr:sp macro="" textlink="">
      <xdr:nvSpPr>
        <xdr:cNvPr id="260" name="扶助費該当値テキスト"/>
        <xdr:cNvSpPr txBox="1"/>
      </xdr:nvSpPr>
      <xdr:spPr>
        <a:xfrm>
          <a:off x="4686300" y="1594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143464</xdr:rowOff>
    </xdr:from>
    <xdr:to>
      <xdr:col>20</xdr:col>
      <xdr:colOff>38100</xdr:colOff>
      <xdr:row>94</xdr:row>
      <xdr:rowOff>73614</xdr:rowOff>
    </xdr:to>
    <xdr:sp macro="" textlink="">
      <xdr:nvSpPr>
        <xdr:cNvPr id="261" name="楕円 260"/>
        <xdr:cNvSpPr/>
      </xdr:nvSpPr>
      <xdr:spPr>
        <a:xfrm>
          <a:off x="3746500" y="1608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90141</xdr:rowOff>
    </xdr:from>
    <xdr:ext cx="534377" cy="259045"/>
    <xdr:sp macro="" textlink="">
      <xdr:nvSpPr>
        <xdr:cNvPr id="262" name="テキスト ボックス 261"/>
        <xdr:cNvSpPr txBox="1"/>
      </xdr:nvSpPr>
      <xdr:spPr>
        <a:xfrm>
          <a:off x="3530111" y="158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169782</xdr:rowOff>
    </xdr:from>
    <xdr:to>
      <xdr:col>15</xdr:col>
      <xdr:colOff>101600</xdr:colOff>
      <xdr:row>94</xdr:row>
      <xdr:rowOff>99932</xdr:rowOff>
    </xdr:to>
    <xdr:sp macro="" textlink="">
      <xdr:nvSpPr>
        <xdr:cNvPr id="263" name="楕円 262"/>
        <xdr:cNvSpPr/>
      </xdr:nvSpPr>
      <xdr:spPr>
        <a:xfrm>
          <a:off x="2857500" y="1611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116459</xdr:rowOff>
    </xdr:from>
    <xdr:ext cx="534377" cy="259045"/>
    <xdr:sp macro="" textlink="">
      <xdr:nvSpPr>
        <xdr:cNvPr id="264" name="テキスト ボックス 263"/>
        <xdr:cNvSpPr txBox="1"/>
      </xdr:nvSpPr>
      <xdr:spPr>
        <a:xfrm>
          <a:off x="2641111" y="1588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156237</xdr:rowOff>
    </xdr:from>
    <xdr:to>
      <xdr:col>10</xdr:col>
      <xdr:colOff>165100</xdr:colOff>
      <xdr:row>94</xdr:row>
      <xdr:rowOff>86387</xdr:rowOff>
    </xdr:to>
    <xdr:sp macro="" textlink="">
      <xdr:nvSpPr>
        <xdr:cNvPr id="265" name="楕円 264"/>
        <xdr:cNvSpPr/>
      </xdr:nvSpPr>
      <xdr:spPr>
        <a:xfrm>
          <a:off x="1968500" y="1610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102914</xdr:rowOff>
    </xdr:from>
    <xdr:ext cx="534377" cy="259045"/>
    <xdr:sp macro="" textlink="">
      <xdr:nvSpPr>
        <xdr:cNvPr id="266" name="テキスト ボックス 265"/>
        <xdr:cNvSpPr txBox="1"/>
      </xdr:nvSpPr>
      <xdr:spPr>
        <a:xfrm>
          <a:off x="1752111" y="1587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162151</xdr:rowOff>
    </xdr:from>
    <xdr:to>
      <xdr:col>6</xdr:col>
      <xdr:colOff>38100</xdr:colOff>
      <xdr:row>94</xdr:row>
      <xdr:rowOff>92301</xdr:rowOff>
    </xdr:to>
    <xdr:sp macro="" textlink="">
      <xdr:nvSpPr>
        <xdr:cNvPr id="267" name="楕円 266"/>
        <xdr:cNvSpPr/>
      </xdr:nvSpPr>
      <xdr:spPr>
        <a:xfrm>
          <a:off x="1079500" y="161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108828</xdr:rowOff>
    </xdr:from>
    <xdr:ext cx="534377" cy="259045"/>
    <xdr:sp macro="" textlink="">
      <xdr:nvSpPr>
        <xdr:cNvPr id="268" name="テキスト ボックス 267"/>
        <xdr:cNvSpPr txBox="1"/>
      </xdr:nvSpPr>
      <xdr:spPr>
        <a:xfrm>
          <a:off x="863111" y="1588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99604</xdr:rowOff>
    </xdr:from>
    <xdr:to>
      <xdr:col>55</xdr:col>
      <xdr:colOff>0</xdr:colOff>
      <xdr:row>37</xdr:row>
      <xdr:rowOff>20645</xdr:rowOff>
    </xdr:to>
    <xdr:cxnSp macro="">
      <xdr:nvCxnSpPr>
        <xdr:cNvPr id="295" name="直線コネクタ 294"/>
        <xdr:cNvCxnSpPr/>
      </xdr:nvCxnSpPr>
      <xdr:spPr>
        <a:xfrm flipV="1">
          <a:off x="9639300" y="5757454"/>
          <a:ext cx="838200" cy="60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20645</xdr:rowOff>
    </xdr:from>
    <xdr:to>
      <xdr:col>50</xdr:col>
      <xdr:colOff>114300</xdr:colOff>
      <xdr:row>37</xdr:row>
      <xdr:rowOff>42467</xdr:rowOff>
    </xdr:to>
    <xdr:cxnSp macro="">
      <xdr:nvCxnSpPr>
        <xdr:cNvPr id="298" name="直線コネクタ 297"/>
        <xdr:cNvCxnSpPr/>
      </xdr:nvCxnSpPr>
      <xdr:spPr>
        <a:xfrm flipV="1">
          <a:off x="8750300" y="6364295"/>
          <a:ext cx="889000" cy="2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42467</xdr:rowOff>
    </xdr:from>
    <xdr:to>
      <xdr:col>45</xdr:col>
      <xdr:colOff>177800</xdr:colOff>
      <xdr:row>37</xdr:row>
      <xdr:rowOff>47035</xdr:rowOff>
    </xdr:to>
    <xdr:cxnSp macro="">
      <xdr:nvCxnSpPr>
        <xdr:cNvPr id="301" name="直線コネクタ 300"/>
        <xdr:cNvCxnSpPr/>
      </xdr:nvCxnSpPr>
      <xdr:spPr>
        <a:xfrm flipV="1">
          <a:off x="7861300" y="6386117"/>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59516</xdr:rowOff>
    </xdr:from>
    <xdr:ext cx="534377" cy="259045"/>
    <xdr:sp macro="" textlink="">
      <xdr:nvSpPr>
        <xdr:cNvPr id="303" name="テキスト ボックス 302"/>
        <xdr:cNvSpPr txBox="1"/>
      </xdr:nvSpPr>
      <xdr:spPr>
        <a:xfrm>
          <a:off x="8483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132504</xdr:rowOff>
    </xdr:from>
    <xdr:to>
      <xdr:col>41</xdr:col>
      <xdr:colOff>50800</xdr:colOff>
      <xdr:row>37</xdr:row>
      <xdr:rowOff>47035</xdr:rowOff>
    </xdr:to>
    <xdr:cxnSp macro="">
      <xdr:nvCxnSpPr>
        <xdr:cNvPr id="304" name="直線コネクタ 303"/>
        <xdr:cNvCxnSpPr/>
      </xdr:nvCxnSpPr>
      <xdr:spPr>
        <a:xfrm>
          <a:off x="6972300" y="6304704"/>
          <a:ext cx="889000" cy="8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87972</xdr:rowOff>
    </xdr:from>
    <xdr:ext cx="534377" cy="259045"/>
    <xdr:sp macro="" textlink="">
      <xdr:nvSpPr>
        <xdr:cNvPr id="306" name="テキスト ボックス 305"/>
        <xdr:cNvSpPr txBox="1"/>
      </xdr:nvSpPr>
      <xdr:spPr>
        <a:xfrm>
          <a:off x="7594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48804</xdr:rowOff>
    </xdr:from>
    <xdr:to>
      <xdr:col>55</xdr:col>
      <xdr:colOff>50800</xdr:colOff>
      <xdr:row>33</xdr:row>
      <xdr:rowOff>150404</xdr:rowOff>
    </xdr:to>
    <xdr:sp macro="" textlink="">
      <xdr:nvSpPr>
        <xdr:cNvPr id="314" name="楕円 313"/>
        <xdr:cNvSpPr/>
      </xdr:nvSpPr>
      <xdr:spPr>
        <a:xfrm>
          <a:off x="10426700" y="57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71681</xdr:rowOff>
    </xdr:from>
    <xdr:ext cx="599010" cy="259045"/>
    <xdr:sp macro="" textlink="">
      <xdr:nvSpPr>
        <xdr:cNvPr id="315" name="補助費等該当値テキスト"/>
        <xdr:cNvSpPr txBox="1"/>
      </xdr:nvSpPr>
      <xdr:spPr>
        <a:xfrm>
          <a:off x="10528300" y="555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141295</xdr:rowOff>
    </xdr:from>
    <xdr:to>
      <xdr:col>50</xdr:col>
      <xdr:colOff>165100</xdr:colOff>
      <xdr:row>37</xdr:row>
      <xdr:rowOff>71445</xdr:rowOff>
    </xdr:to>
    <xdr:sp macro="" textlink="">
      <xdr:nvSpPr>
        <xdr:cNvPr id="316" name="楕円 315"/>
        <xdr:cNvSpPr/>
      </xdr:nvSpPr>
      <xdr:spPr>
        <a:xfrm>
          <a:off x="9588500" y="631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62572</xdr:rowOff>
    </xdr:from>
    <xdr:ext cx="534377" cy="259045"/>
    <xdr:sp macro="" textlink="">
      <xdr:nvSpPr>
        <xdr:cNvPr id="317" name="テキスト ボックス 316"/>
        <xdr:cNvSpPr txBox="1"/>
      </xdr:nvSpPr>
      <xdr:spPr>
        <a:xfrm>
          <a:off x="9372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163117</xdr:rowOff>
    </xdr:from>
    <xdr:to>
      <xdr:col>46</xdr:col>
      <xdr:colOff>38100</xdr:colOff>
      <xdr:row>37</xdr:row>
      <xdr:rowOff>93267</xdr:rowOff>
    </xdr:to>
    <xdr:sp macro="" textlink="">
      <xdr:nvSpPr>
        <xdr:cNvPr id="318" name="楕円 317"/>
        <xdr:cNvSpPr/>
      </xdr:nvSpPr>
      <xdr:spPr>
        <a:xfrm>
          <a:off x="8699500" y="63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84394</xdr:rowOff>
    </xdr:from>
    <xdr:ext cx="534377" cy="259045"/>
    <xdr:sp macro="" textlink="">
      <xdr:nvSpPr>
        <xdr:cNvPr id="319" name="テキスト ボックス 318"/>
        <xdr:cNvSpPr txBox="1"/>
      </xdr:nvSpPr>
      <xdr:spPr>
        <a:xfrm>
          <a:off x="8483111" y="642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167685</xdr:rowOff>
    </xdr:from>
    <xdr:to>
      <xdr:col>41</xdr:col>
      <xdr:colOff>101600</xdr:colOff>
      <xdr:row>37</xdr:row>
      <xdr:rowOff>97835</xdr:rowOff>
    </xdr:to>
    <xdr:sp macro="" textlink="">
      <xdr:nvSpPr>
        <xdr:cNvPr id="320" name="楕円 319"/>
        <xdr:cNvSpPr/>
      </xdr:nvSpPr>
      <xdr:spPr>
        <a:xfrm>
          <a:off x="7810500" y="633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88962</xdr:rowOff>
    </xdr:from>
    <xdr:ext cx="534377" cy="259045"/>
    <xdr:sp macro="" textlink="">
      <xdr:nvSpPr>
        <xdr:cNvPr id="321" name="テキスト ボックス 320"/>
        <xdr:cNvSpPr txBox="1"/>
      </xdr:nvSpPr>
      <xdr:spPr>
        <a:xfrm>
          <a:off x="7594111" y="64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81704</xdr:rowOff>
    </xdr:from>
    <xdr:to>
      <xdr:col>36</xdr:col>
      <xdr:colOff>165100</xdr:colOff>
      <xdr:row>37</xdr:row>
      <xdr:rowOff>11854</xdr:rowOff>
    </xdr:to>
    <xdr:sp macro="" textlink="">
      <xdr:nvSpPr>
        <xdr:cNvPr id="322" name="楕円 321"/>
        <xdr:cNvSpPr/>
      </xdr:nvSpPr>
      <xdr:spPr>
        <a:xfrm>
          <a:off x="6921500" y="62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28381</xdr:rowOff>
    </xdr:from>
    <xdr:ext cx="534377" cy="259045"/>
    <xdr:sp macro="" textlink="">
      <xdr:nvSpPr>
        <xdr:cNvPr id="323" name="テキスト ボックス 322"/>
        <xdr:cNvSpPr txBox="1"/>
      </xdr:nvSpPr>
      <xdr:spPr>
        <a:xfrm>
          <a:off x="6705111" y="602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86934</xdr:rowOff>
    </xdr:from>
    <xdr:to>
      <xdr:col>55</xdr:col>
      <xdr:colOff>0</xdr:colOff>
      <xdr:row>54</xdr:row>
      <xdr:rowOff>24755</xdr:rowOff>
    </xdr:to>
    <xdr:cxnSp macro="">
      <xdr:nvCxnSpPr>
        <xdr:cNvPr id="350" name="直線コネクタ 349"/>
        <xdr:cNvCxnSpPr/>
      </xdr:nvCxnSpPr>
      <xdr:spPr>
        <a:xfrm flipV="1">
          <a:off x="9639300" y="9002334"/>
          <a:ext cx="8382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51" name="普通建設事業費平均値テキスト"/>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24755</xdr:rowOff>
    </xdr:from>
    <xdr:to>
      <xdr:col>50</xdr:col>
      <xdr:colOff>114300</xdr:colOff>
      <xdr:row>56</xdr:row>
      <xdr:rowOff>168426</xdr:rowOff>
    </xdr:to>
    <xdr:cxnSp macro="">
      <xdr:nvCxnSpPr>
        <xdr:cNvPr id="353" name="直線コネクタ 352"/>
        <xdr:cNvCxnSpPr/>
      </xdr:nvCxnSpPr>
      <xdr:spPr>
        <a:xfrm flipV="1">
          <a:off x="8750300" y="9283055"/>
          <a:ext cx="889000" cy="48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5" name="テキスト ボックス 354"/>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116337</xdr:rowOff>
    </xdr:from>
    <xdr:to>
      <xdr:col>45</xdr:col>
      <xdr:colOff>177800</xdr:colOff>
      <xdr:row>56</xdr:row>
      <xdr:rowOff>168426</xdr:rowOff>
    </xdr:to>
    <xdr:cxnSp macro="">
      <xdr:nvCxnSpPr>
        <xdr:cNvPr id="356" name="直線コネクタ 355"/>
        <xdr:cNvCxnSpPr/>
      </xdr:nvCxnSpPr>
      <xdr:spPr>
        <a:xfrm>
          <a:off x="7861300" y="9374637"/>
          <a:ext cx="889000" cy="39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116337</xdr:rowOff>
    </xdr:from>
    <xdr:to>
      <xdr:col>41</xdr:col>
      <xdr:colOff>50800</xdr:colOff>
      <xdr:row>55</xdr:row>
      <xdr:rowOff>39788</xdr:rowOff>
    </xdr:to>
    <xdr:cxnSp macro="">
      <xdr:nvCxnSpPr>
        <xdr:cNvPr id="359" name="直線コネクタ 358"/>
        <xdr:cNvCxnSpPr/>
      </xdr:nvCxnSpPr>
      <xdr:spPr>
        <a:xfrm flipV="1">
          <a:off x="6972300" y="9374637"/>
          <a:ext cx="889000" cy="9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45414</xdr:rowOff>
    </xdr:from>
    <xdr:ext cx="534377" cy="259045"/>
    <xdr:sp macro="" textlink="">
      <xdr:nvSpPr>
        <xdr:cNvPr id="363" name="テキスト ボックス 362"/>
        <xdr:cNvSpPr txBox="1"/>
      </xdr:nvSpPr>
      <xdr:spPr>
        <a:xfrm>
          <a:off x="6705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36134</xdr:rowOff>
    </xdr:from>
    <xdr:to>
      <xdr:col>55</xdr:col>
      <xdr:colOff>50800</xdr:colOff>
      <xdr:row>52</xdr:row>
      <xdr:rowOff>137734</xdr:rowOff>
    </xdr:to>
    <xdr:sp macro="" textlink="">
      <xdr:nvSpPr>
        <xdr:cNvPr id="369" name="楕円 368"/>
        <xdr:cNvSpPr/>
      </xdr:nvSpPr>
      <xdr:spPr>
        <a:xfrm>
          <a:off x="10426700" y="89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59011</xdr:rowOff>
    </xdr:from>
    <xdr:ext cx="599010" cy="259045"/>
    <xdr:sp macro="" textlink="">
      <xdr:nvSpPr>
        <xdr:cNvPr id="370" name="普通建設事業費該当値テキスト"/>
        <xdr:cNvSpPr txBox="1"/>
      </xdr:nvSpPr>
      <xdr:spPr>
        <a:xfrm>
          <a:off x="10528300" y="8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145405</xdr:rowOff>
    </xdr:from>
    <xdr:to>
      <xdr:col>50</xdr:col>
      <xdr:colOff>165100</xdr:colOff>
      <xdr:row>54</xdr:row>
      <xdr:rowOff>75555</xdr:rowOff>
    </xdr:to>
    <xdr:sp macro="" textlink="">
      <xdr:nvSpPr>
        <xdr:cNvPr id="371" name="楕円 370"/>
        <xdr:cNvSpPr/>
      </xdr:nvSpPr>
      <xdr:spPr>
        <a:xfrm>
          <a:off x="9588500" y="9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92082</xdr:rowOff>
    </xdr:from>
    <xdr:ext cx="599010" cy="259045"/>
    <xdr:sp macro="" textlink="">
      <xdr:nvSpPr>
        <xdr:cNvPr id="372" name="テキスト ボックス 371"/>
        <xdr:cNvSpPr txBox="1"/>
      </xdr:nvSpPr>
      <xdr:spPr>
        <a:xfrm>
          <a:off x="9339795" y="900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117626</xdr:rowOff>
    </xdr:from>
    <xdr:to>
      <xdr:col>46</xdr:col>
      <xdr:colOff>38100</xdr:colOff>
      <xdr:row>57</xdr:row>
      <xdr:rowOff>47776</xdr:rowOff>
    </xdr:to>
    <xdr:sp macro="" textlink="">
      <xdr:nvSpPr>
        <xdr:cNvPr id="373" name="楕円 372"/>
        <xdr:cNvSpPr/>
      </xdr:nvSpPr>
      <xdr:spPr>
        <a:xfrm>
          <a:off x="8699500" y="9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38903</xdr:rowOff>
    </xdr:from>
    <xdr:ext cx="534377" cy="259045"/>
    <xdr:sp macro="" textlink="">
      <xdr:nvSpPr>
        <xdr:cNvPr id="374" name="テキスト ボックス 373"/>
        <xdr:cNvSpPr txBox="1"/>
      </xdr:nvSpPr>
      <xdr:spPr>
        <a:xfrm>
          <a:off x="8483111" y="9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65537</xdr:rowOff>
    </xdr:from>
    <xdr:to>
      <xdr:col>41</xdr:col>
      <xdr:colOff>101600</xdr:colOff>
      <xdr:row>54</xdr:row>
      <xdr:rowOff>167137</xdr:rowOff>
    </xdr:to>
    <xdr:sp macro="" textlink="">
      <xdr:nvSpPr>
        <xdr:cNvPr id="375" name="楕円 374"/>
        <xdr:cNvSpPr/>
      </xdr:nvSpPr>
      <xdr:spPr>
        <a:xfrm>
          <a:off x="7810500" y="93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12214</xdr:rowOff>
    </xdr:from>
    <xdr:ext cx="599010" cy="259045"/>
    <xdr:sp macro="" textlink="">
      <xdr:nvSpPr>
        <xdr:cNvPr id="376" name="テキスト ボックス 375"/>
        <xdr:cNvSpPr txBox="1"/>
      </xdr:nvSpPr>
      <xdr:spPr>
        <a:xfrm>
          <a:off x="7561795" y="909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160438</xdr:rowOff>
    </xdr:from>
    <xdr:to>
      <xdr:col>36</xdr:col>
      <xdr:colOff>165100</xdr:colOff>
      <xdr:row>55</xdr:row>
      <xdr:rowOff>90588</xdr:rowOff>
    </xdr:to>
    <xdr:sp macro="" textlink="">
      <xdr:nvSpPr>
        <xdr:cNvPr id="377" name="楕円 376"/>
        <xdr:cNvSpPr/>
      </xdr:nvSpPr>
      <xdr:spPr>
        <a:xfrm>
          <a:off x="6921500" y="941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107115</xdr:rowOff>
    </xdr:from>
    <xdr:ext cx="599010" cy="259045"/>
    <xdr:sp macro="" textlink="">
      <xdr:nvSpPr>
        <xdr:cNvPr id="378" name="テキスト ボックス 377"/>
        <xdr:cNvSpPr txBox="1"/>
      </xdr:nvSpPr>
      <xdr:spPr>
        <a:xfrm>
          <a:off x="6672795" y="919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140546</xdr:rowOff>
    </xdr:from>
    <xdr:to>
      <xdr:col>55</xdr:col>
      <xdr:colOff>0</xdr:colOff>
      <xdr:row>79</xdr:row>
      <xdr:rowOff>4628</xdr:rowOff>
    </xdr:to>
    <xdr:cxnSp macro="">
      <xdr:nvCxnSpPr>
        <xdr:cNvPr id="407" name="直線コネクタ 406"/>
        <xdr:cNvCxnSpPr/>
      </xdr:nvCxnSpPr>
      <xdr:spPr>
        <a:xfrm>
          <a:off x="9639300" y="13513646"/>
          <a:ext cx="838200" cy="3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139784</xdr:rowOff>
    </xdr:from>
    <xdr:to>
      <xdr:col>50</xdr:col>
      <xdr:colOff>114300</xdr:colOff>
      <xdr:row>78</xdr:row>
      <xdr:rowOff>140546</xdr:rowOff>
    </xdr:to>
    <xdr:cxnSp macro="">
      <xdr:nvCxnSpPr>
        <xdr:cNvPr id="410" name="直線コネクタ 409"/>
        <xdr:cNvCxnSpPr/>
      </xdr:nvCxnSpPr>
      <xdr:spPr>
        <a:xfrm>
          <a:off x="8750300" y="1351288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130990</xdr:rowOff>
    </xdr:from>
    <xdr:to>
      <xdr:col>45</xdr:col>
      <xdr:colOff>177800</xdr:colOff>
      <xdr:row>78</xdr:row>
      <xdr:rowOff>139784</xdr:rowOff>
    </xdr:to>
    <xdr:cxnSp macro="">
      <xdr:nvCxnSpPr>
        <xdr:cNvPr id="413" name="直線コネクタ 412"/>
        <xdr:cNvCxnSpPr/>
      </xdr:nvCxnSpPr>
      <xdr:spPr>
        <a:xfrm>
          <a:off x="7861300" y="13332640"/>
          <a:ext cx="889000" cy="18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118879</xdr:rowOff>
    </xdr:from>
    <xdr:ext cx="534377" cy="259045"/>
    <xdr:sp macro="" textlink="">
      <xdr:nvSpPr>
        <xdr:cNvPr id="415" name="テキスト ボックス 414"/>
        <xdr:cNvSpPr txBox="1"/>
      </xdr:nvSpPr>
      <xdr:spPr>
        <a:xfrm>
          <a:off x="8483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130990</xdr:rowOff>
    </xdr:from>
    <xdr:to>
      <xdr:col>41</xdr:col>
      <xdr:colOff>50800</xdr:colOff>
      <xdr:row>78</xdr:row>
      <xdr:rowOff>52062</xdr:rowOff>
    </xdr:to>
    <xdr:cxnSp macro="">
      <xdr:nvCxnSpPr>
        <xdr:cNvPr id="416" name="直線コネクタ 415"/>
        <xdr:cNvCxnSpPr/>
      </xdr:nvCxnSpPr>
      <xdr:spPr>
        <a:xfrm flipV="1">
          <a:off x="6972300" y="13332640"/>
          <a:ext cx="889000" cy="9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125278</xdr:rowOff>
    </xdr:from>
    <xdr:to>
      <xdr:col>55</xdr:col>
      <xdr:colOff>50800</xdr:colOff>
      <xdr:row>79</xdr:row>
      <xdr:rowOff>55428</xdr:rowOff>
    </xdr:to>
    <xdr:sp macro="" textlink="">
      <xdr:nvSpPr>
        <xdr:cNvPr id="426" name="楕円 425"/>
        <xdr:cNvSpPr/>
      </xdr:nvSpPr>
      <xdr:spPr>
        <a:xfrm>
          <a:off x="10426700" y="134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40205</xdr:rowOff>
    </xdr:from>
    <xdr:ext cx="469744" cy="259045"/>
    <xdr:sp macro="" textlink="">
      <xdr:nvSpPr>
        <xdr:cNvPr id="427" name="普通建設事業費 （ うち新規整備　）該当値テキスト"/>
        <xdr:cNvSpPr txBox="1"/>
      </xdr:nvSpPr>
      <xdr:spPr>
        <a:xfrm>
          <a:off x="10528300" y="134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89746</xdr:rowOff>
    </xdr:from>
    <xdr:to>
      <xdr:col>50</xdr:col>
      <xdr:colOff>165100</xdr:colOff>
      <xdr:row>79</xdr:row>
      <xdr:rowOff>19896</xdr:rowOff>
    </xdr:to>
    <xdr:sp macro="" textlink="">
      <xdr:nvSpPr>
        <xdr:cNvPr id="428" name="楕円 427"/>
        <xdr:cNvSpPr/>
      </xdr:nvSpPr>
      <xdr:spPr>
        <a:xfrm>
          <a:off x="9588500" y="134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11023</xdr:rowOff>
    </xdr:from>
    <xdr:ext cx="469744" cy="259045"/>
    <xdr:sp macro="" textlink="">
      <xdr:nvSpPr>
        <xdr:cNvPr id="429" name="テキスト ボックス 428"/>
        <xdr:cNvSpPr txBox="1"/>
      </xdr:nvSpPr>
      <xdr:spPr>
        <a:xfrm>
          <a:off x="9404428" y="1355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88984</xdr:rowOff>
    </xdr:from>
    <xdr:to>
      <xdr:col>46</xdr:col>
      <xdr:colOff>38100</xdr:colOff>
      <xdr:row>79</xdr:row>
      <xdr:rowOff>19134</xdr:rowOff>
    </xdr:to>
    <xdr:sp macro="" textlink="">
      <xdr:nvSpPr>
        <xdr:cNvPr id="430" name="楕円 429"/>
        <xdr:cNvSpPr/>
      </xdr:nvSpPr>
      <xdr:spPr>
        <a:xfrm>
          <a:off x="8699500" y="134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10261</xdr:rowOff>
    </xdr:from>
    <xdr:ext cx="469744" cy="259045"/>
    <xdr:sp macro="" textlink="">
      <xdr:nvSpPr>
        <xdr:cNvPr id="431" name="テキスト ボックス 430"/>
        <xdr:cNvSpPr txBox="1"/>
      </xdr:nvSpPr>
      <xdr:spPr>
        <a:xfrm>
          <a:off x="8515428" y="1355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80190</xdr:rowOff>
    </xdr:from>
    <xdr:to>
      <xdr:col>41</xdr:col>
      <xdr:colOff>101600</xdr:colOff>
      <xdr:row>78</xdr:row>
      <xdr:rowOff>10340</xdr:rowOff>
    </xdr:to>
    <xdr:sp macro="" textlink="">
      <xdr:nvSpPr>
        <xdr:cNvPr id="432" name="楕円 431"/>
        <xdr:cNvSpPr/>
      </xdr:nvSpPr>
      <xdr:spPr>
        <a:xfrm>
          <a:off x="7810500" y="132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26867</xdr:rowOff>
    </xdr:from>
    <xdr:ext cx="534377" cy="259045"/>
    <xdr:sp macro="" textlink="">
      <xdr:nvSpPr>
        <xdr:cNvPr id="433" name="テキスト ボックス 432"/>
        <xdr:cNvSpPr txBox="1"/>
      </xdr:nvSpPr>
      <xdr:spPr>
        <a:xfrm>
          <a:off x="7594111" y="1305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1262</xdr:rowOff>
    </xdr:from>
    <xdr:to>
      <xdr:col>36</xdr:col>
      <xdr:colOff>165100</xdr:colOff>
      <xdr:row>78</xdr:row>
      <xdr:rowOff>102862</xdr:rowOff>
    </xdr:to>
    <xdr:sp macro="" textlink="">
      <xdr:nvSpPr>
        <xdr:cNvPr id="434" name="楕円 433"/>
        <xdr:cNvSpPr/>
      </xdr:nvSpPr>
      <xdr:spPr>
        <a:xfrm>
          <a:off x="6921500" y="1337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93989</xdr:rowOff>
    </xdr:from>
    <xdr:ext cx="534377" cy="259045"/>
    <xdr:sp macro="" textlink="">
      <xdr:nvSpPr>
        <xdr:cNvPr id="435" name="テキスト ボックス 434"/>
        <xdr:cNvSpPr txBox="1"/>
      </xdr:nvSpPr>
      <xdr:spPr>
        <a:xfrm>
          <a:off x="6705111" y="1346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114263</xdr:rowOff>
    </xdr:from>
    <xdr:to>
      <xdr:col>55</xdr:col>
      <xdr:colOff>0</xdr:colOff>
      <xdr:row>92</xdr:row>
      <xdr:rowOff>152381</xdr:rowOff>
    </xdr:to>
    <xdr:cxnSp macro="">
      <xdr:nvCxnSpPr>
        <xdr:cNvPr id="460" name="直線コネクタ 459"/>
        <xdr:cNvCxnSpPr/>
      </xdr:nvCxnSpPr>
      <xdr:spPr>
        <a:xfrm flipV="1">
          <a:off x="9639300" y="15544763"/>
          <a:ext cx="838200" cy="38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157143</xdr:rowOff>
    </xdr:from>
    <xdr:ext cx="534377" cy="259045"/>
    <xdr:sp macro="" textlink="">
      <xdr:nvSpPr>
        <xdr:cNvPr id="461" name="普通建設事業費 （ うち更新整備　）平均値テキスト"/>
        <xdr:cNvSpPr txBox="1"/>
      </xdr:nvSpPr>
      <xdr:spPr>
        <a:xfrm>
          <a:off x="10528300" y="1644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152381</xdr:rowOff>
    </xdr:from>
    <xdr:to>
      <xdr:col>50</xdr:col>
      <xdr:colOff>114300</xdr:colOff>
      <xdr:row>96</xdr:row>
      <xdr:rowOff>67342</xdr:rowOff>
    </xdr:to>
    <xdr:cxnSp macro="">
      <xdr:nvCxnSpPr>
        <xdr:cNvPr id="463" name="直線コネクタ 462"/>
        <xdr:cNvCxnSpPr/>
      </xdr:nvCxnSpPr>
      <xdr:spPr>
        <a:xfrm flipV="1">
          <a:off x="8750300" y="15925781"/>
          <a:ext cx="889000" cy="60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150795</xdr:rowOff>
    </xdr:from>
    <xdr:ext cx="534377" cy="259045"/>
    <xdr:sp macro="" textlink="">
      <xdr:nvSpPr>
        <xdr:cNvPr id="465" name="テキスト ボックス 464"/>
        <xdr:cNvSpPr txBox="1"/>
      </xdr:nvSpPr>
      <xdr:spPr>
        <a:xfrm>
          <a:off x="9372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57941</xdr:rowOff>
    </xdr:from>
    <xdr:to>
      <xdr:col>45</xdr:col>
      <xdr:colOff>177800</xdr:colOff>
      <xdr:row>96</xdr:row>
      <xdr:rowOff>67342</xdr:rowOff>
    </xdr:to>
    <xdr:cxnSp macro="">
      <xdr:nvCxnSpPr>
        <xdr:cNvPr id="466" name="直線コネクタ 465"/>
        <xdr:cNvCxnSpPr/>
      </xdr:nvCxnSpPr>
      <xdr:spPr>
        <a:xfrm>
          <a:off x="7861300" y="16174241"/>
          <a:ext cx="889000" cy="3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23916</xdr:rowOff>
    </xdr:from>
    <xdr:ext cx="534377" cy="259045"/>
    <xdr:sp macro="" textlink="">
      <xdr:nvSpPr>
        <xdr:cNvPr id="468" name="テキスト ボックス 467"/>
        <xdr:cNvSpPr txBox="1"/>
      </xdr:nvSpPr>
      <xdr:spPr>
        <a:xfrm>
          <a:off x="8483111"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57941</xdr:rowOff>
    </xdr:from>
    <xdr:to>
      <xdr:col>41</xdr:col>
      <xdr:colOff>50800</xdr:colOff>
      <xdr:row>94</xdr:row>
      <xdr:rowOff>124698</xdr:rowOff>
    </xdr:to>
    <xdr:cxnSp macro="">
      <xdr:nvCxnSpPr>
        <xdr:cNvPr id="469" name="直線コネクタ 468"/>
        <xdr:cNvCxnSpPr/>
      </xdr:nvCxnSpPr>
      <xdr:spPr>
        <a:xfrm flipV="1">
          <a:off x="6972300" y="16174241"/>
          <a:ext cx="889000" cy="6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25858</xdr:rowOff>
    </xdr:from>
    <xdr:ext cx="534377" cy="259045"/>
    <xdr:sp macro="" textlink="">
      <xdr:nvSpPr>
        <xdr:cNvPr id="471" name="テキスト ボックス 470"/>
        <xdr:cNvSpPr txBox="1"/>
      </xdr:nvSpPr>
      <xdr:spPr>
        <a:xfrm>
          <a:off x="7594111" y="166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45832</xdr:rowOff>
    </xdr:from>
    <xdr:ext cx="534377" cy="259045"/>
    <xdr:sp macro="" textlink="">
      <xdr:nvSpPr>
        <xdr:cNvPr id="473" name="テキスト ボックス 472"/>
        <xdr:cNvSpPr txBox="1"/>
      </xdr:nvSpPr>
      <xdr:spPr>
        <a:xfrm>
          <a:off x="6705111" y="166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63463</xdr:rowOff>
    </xdr:from>
    <xdr:to>
      <xdr:col>55</xdr:col>
      <xdr:colOff>50800</xdr:colOff>
      <xdr:row>90</xdr:row>
      <xdr:rowOff>165063</xdr:rowOff>
    </xdr:to>
    <xdr:sp macro="" textlink="">
      <xdr:nvSpPr>
        <xdr:cNvPr id="479" name="楕円 478"/>
        <xdr:cNvSpPr/>
      </xdr:nvSpPr>
      <xdr:spPr>
        <a:xfrm>
          <a:off x="10426700" y="15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16490</xdr:rowOff>
    </xdr:from>
    <xdr:ext cx="599010" cy="259045"/>
    <xdr:sp macro="" textlink="">
      <xdr:nvSpPr>
        <xdr:cNvPr id="480" name="普通建設事業費 （ うち更新整備　）該当値テキスト"/>
        <xdr:cNvSpPr txBox="1"/>
      </xdr:nvSpPr>
      <xdr:spPr>
        <a:xfrm>
          <a:off x="10528300" y="1544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101581</xdr:rowOff>
    </xdr:from>
    <xdr:to>
      <xdr:col>50</xdr:col>
      <xdr:colOff>165100</xdr:colOff>
      <xdr:row>93</xdr:row>
      <xdr:rowOff>31731</xdr:rowOff>
    </xdr:to>
    <xdr:sp macro="" textlink="">
      <xdr:nvSpPr>
        <xdr:cNvPr id="481" name="楕円 480"/>
        <xdr:cNvSpPr/>
      </xdr:nvSpPr>
      <xdr:spPr>
        <a:xfrm>
          <a:off x="9588500" y="158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48258</xdr:rowOff>
    </xdr:from>
    <xdr:ext cx="599010" cy="259045"/>
    <xdr:sp macro="" textlink="">
      <xdr:nvSpPr>
        <xdr:cNvPr id="482" name="テキスト ボックス 481"/>
        <xdr:cNvSpPr txBox="1"/>
      </xdr:nvSpPr>
      <xdr:spPr>
        <a:xfrm>
          <a:off x="9339795" y="1565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16542</xdr:rowOff>
    </xdr:from>
    <xdr:to>
      <xdr:col>46</xdr:col>
      <xdr:colOff>38100</xdr:colOff>
      <xdr:row>96</xdr:row>
      <xdr:rowOff>118142</xdr:rowOff>
    </xdr:to>
    <xdr:sp macro="" textlink="">
      <xdr:nvSpPr>
        <xdr:cNvPr id="483" name="楕円 482"/>
        <xdr:cNvSpPr/>
      </xdr:nvSpPr>
      <xdr:spPr>
        <a:xfrm>
          <a:off x="8699500" y="164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134669</xdr:rowOff>
    </xdr:from>
    <xdr:ext cx="534377" cy="259045"/>
    <xdr:sp macro="" textlink="">
      <xdr:nvSpPr>
        <xdr:cNvPr id="484" name="テキスト ボックス 483"/>
        <xdr:cNvSpPr txBox="1"/>
      </xdr:nvSpPr>
      <xdr:spPr>
        <a:xfrm>
          <a:off x="8483111" y="162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7141</xdr:rowOff>
    </xdr:from>
    <xdr:to>
      <xdr:col>41</xdr:col>
      <xdr:colOff>101600</xdr:colOff>
      <xdr:row>94</xdr:row>
      <xdr:rowOff>108741</xdr:rowOff>
    </xdr:to>
    <xdr:sp macro="" textlink="">
      <xdr:nvSpPr>
        <xdr:cNvPr id="485" name="楕円 484"/>
        <xdr:cNvSpPr/>
      </xdr:nvSpPr>
      <xdr:spPr>
        <a:xfrm>
          <a:off x="7810500" y="161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125268</xdr:rowOff>
    </xdr:from>
    <xdr:ext cx="599010" cy="259045"/>
    <xdr:sp macro="" textlink="">
      <xdr:nvSpPr>
        <xdr:cNvPr id="486" name="テキスト ボックス 485"/>
        <xdr:cNvSpPr txBox="1"/>
      </xdr:nvSpPr>
      <xdr:spPr>
        <a:xfrm>
          <a:off x="7561795" y="1589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73898</xdr:rowOff>
    </xdr:from>
    <xdr:to>
      <xdr:col>36</xdr:col>
      <xdr:colOff>165100</xdr:colOff>
      <xdr:row>95</xdr:row>
      <xdr:rowOff>4048</xdr:rowOff>
    </xdr:to>
    <xdr:sp macro="" textlink="">
      <xdr:nvSpPr>
        <xdr:cNvPr id="487" name="楕円 486"/>
        <xdr:cNvSpPr/>
      </xdr:nvSpPr>
      <xdr:spPr>
        <a:xfrm>
          <a:off x="6921500" y="1619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20575</xdr:rowOff>
    </xdr:from>
    <xdr:ext cx="599010" cy="259045"/>
    <xdr:sp macro="" textlink="">
      <xdr:nvSpPr>
        <xdr:cNvPr id="488" name="テキスト ボックス 487"/>
        <xdr:cNvSpPr txBox="1"/>
      </xdr:nvSpPr>
      <xdr:spPr>
        <a:xfrm>
          <a:off x="6672795" y="1596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170944</xdr:rowOff>
    </xdr:from>
    <xdr:to>
      <xdr:col>85</xdr:col>
      <xdr:colOff>127000</xdr:colOff>
      <xdr:row>38</xdr:row>
      <xdr:rowOff>12507</xdr:rowOff>
    </xdr:to>
    <xdr:cxnSp macro="">
      <xdr:nvCxnSpPr>
        <xdr:cNvPr id="513" name="直線コネクタ 512"/>
        <xdr:cNvCxnSpPr/>
      </xdr:nvCxnSpPr>
      <xdr:spPr>
        <a:xfrm flipV="1">
          <a:off x="15481300" y="6514594"/>
          <a:ext cx="838200" cy="1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164543</xdr:rowOff>
    </xdr:from>
    <xdr:to>
      <xdr:col>81</xdr:col>
      <xdr:colOff>50800</xdr:colOff>
      <xdr:row>38</xdr:row>
      <xdr:rowOff>12507</xdr:rowOff>
    </xdr:to>
    <xdr:cxnSp macro="">
      <xdr:nvCxnSpPr>
        <xdr:cNvPr id="516" name="直線コネクタ 515"/>
        <xdr:cNvCxnSpPr/>
      </xdr:nvCxnSpPr>
      <xdr:spPr>
        <a:xfrm>
          <a:off x="14592300" y="6508193"/>
          <a:ext cx="8890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164543</xdr:rowOff>
    </xdr:from>
    <xdr:to>
      <xdr:col>76</xdr:col>
      <xdr:colOff>114300</xdr:colOff>
      <xdr:row>38</xdr:row>
      <xdr:rowOff>17011</xdr:rowOff>
    </xdr:to>
    <xdr:cxnSp macro="">
      <xdr:nvCxnSpPr>
        <xdr:cNvPr id="519" name="直線コネクタ 518"/>
        <xdr:cNvCxnSpPr/>
      </xdr:nvCxnSpPr>
      <xdr:spPr>
        <a:xfrm flipV="1">
          <a:off x="13703300" y="6508193"/>
          <a:ext cx="889000" cy="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21" name="テキスト ボックス 520"/>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13004</xdr:rowOff>
    </xdr:from>
    <xdr:to>
      <xdr:col>71</xdr:col>
      <xdr:colOff>177800</xdr:colOff>
      <xdr:row>38</xdr:row>
      <xdr:rowOff>17011</xdr:rowOff>
    </xdr:to>
    <xdr:cxnSp macro="">
      <xdr:nvCxnSpPr>
        <xdr:cNvPr id="522" name="直線コネクタ 521"/>
        <xdr:cNvCxnSpPr/>
      </xdr:nvCxnSpPr>
      <xdr:spPr>
        <a:xfrm>
          <a:off x="12814300" y="6528104"/>
          <a:ext cx="889000" cy="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120144</xdr:rowOff>
    </xdr:from>
    <xdr:to>
      <xdr:col>85</xdr:col>
      <xdr:colOff>177800</xdr:colOff>
      <xdr:row>38</xdr:row>
      <xdr:rowOff>50294</xdr:rowOff>
    </xdr:to>
    <xdr:sp macro="" textlink="">
      <xdr:nvSpPr>
        <xdr:cNvPr id="532" name="楕円 531"/>
        <xdr:cNvSpPr/>
      </xdr:nvSpPr>
      <xdr:spPr>
        <a:xfrm>
          <a:off x="16268700" y="64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469744" cy="259045"/>
    <xdr:sp macro="" textlink="">
      <xdr:nvSpPr>
        <xdr:cNvPr id="533" name="災害復旧事業費該当値テキスト"/>
        <xdr:cNvSpPr txBox="1"/>
      </xdr:nvSpPr>
      <xdr:spPr>
        <a:xfrm>
          <a:off x="16370300" y="644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133157</xdr:rowOff>
    </xdr:from>
    <xdr:to>
      <xdr:col>81</xdr:col>
      <xdr:colOff>101600</xdr:colOff>
      <xdr:row>38</xdr:row>
      <xdr:rowOff>63307</xdr:rowOff>
    </xdr:to>
    <xdr:sp macro="" textlink="">
      <xdr:nvSpPr>
        <xdr:cNvPr id="534" name="楕円 533"/>
        <xdr:cNvSpPr/>
      </xdr:nvSpPr>
      <xdr:spPr>
        <a:xfrm>
          <a:off x="15430500" y="64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54434</xdr:rowOff>
    </xdr:from>
    <xdr:ext cx="469744" cy="259045"/>
    <xdr:sp macro="" textlink="">
      <xdr:nvSpPr>
        <xdr:cNvPr id="535" name="テキスト ボックス 534"/>
        <xdr:cNvSpPr txBox="1"/>
      </xdr:nvSpPr>
      <xdr:spPr>
        <a:xfrm>
          <a:off x="15246428" y="65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113743</xdr:rowOff>
    </xdr:from>
    <xdr:to>
      <xdr:col>76</xdr:col>
      <xdr:colOff>165100</xdr:colOff>
      <xdr:row>38</xdr:row>
      <xdr:rowOff>43893</xdr:rowOff>
    </xdr:to>
    <xdr:sp macro="" textlink="">
      <xdr:nvSpPr>
        <xdr:cNvPr id="536" name="楕円 535"/>
        <xdr:cNvSpPr/>
      </xdr:nvSpPr>
      <xdr:spPr>
        <a:xfrm>
          <a:off x="14541500" y="64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60420</xdr:rowOff>
    </xdr:from>
    <xdr:ext cx="469744" cy="259045"/>
    <xdr:sp macro="" textlink="">
      <xdr:nvSpPr>
        <xdr:cNvPr id="537" name="テキスト ボックス 536"/>
        <xdr:cNvSpPr txBox="1"/>
      </xdr:nvSpPr>
      <xdr:spPr>
        <a:xfrm>
          <a:off x="14357428" y="62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137660</xdr:rowOff>
    </xdr:from>
    <xdr:to>
      <xdr:col>72</xdr:col>
      <xdr:colOff>38100</xdr:colOff>
      <xdr:row>38</xdr:row>
      <xdr:rowOff>67810</xdr:rowOff>
    </xdr:to>
    <xdr:sp macro="" textlink="">
      <xdr:nvSpPr>
        <xdr:cNvPr id="538" name="楕円 537"/>
        <xdr:cNvSpPr/>
      </xdr:nvSpPr>
      <xdr:spPr>
        <a:xfrm>
          <a:off x="13652500" y="6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58938</xdr:rowOff>
    </xdr:from>
    <xdr:ext cx="469744" cy="259045"/>
    <xdr:sp macro="" textlink="">
      <xdr:nvSpPr>
        <xdr:cNvPr id="539" name="テキスト ボックス 538"/>
        <xdr:cNvSpPr txBox="1"/>
      </xdr:nvSpPr>
      <xdr:spPr>
        <a:xfrm>
          <a:off x="13468428" y="657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133654</xdr:rowOff>
    </xdr:from>
    <xdr:to>
      <xdr:col>67</xdr:col>
      <xdr:colOff>101600</xdr:colOff>
      <xdr:row>38</xdr:row>
      <xdr:rowOff>63804</xdr:rowOff>
    </xdr:to>
    <xdr:sp macro="" textlink="">
      <xdr:nvSpPr>
        <xdr:cNvPr id="540" name="楕円 539"/>
        <xdr:cNvSpPr/>
      </xdr:nvSpPr>
      <xdr:spPr>
        <a:xfrm>
          <a:off x="12763500" y="64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54931</xdr:rowOff>
    </xdr:from>
    <xdr:ext cx="469744" cy="259045"/>
    <xdr:sp macro="" textlink="">
      <xdr:nvSpPr>
        <xdr:cNvPr id="541" name="テキスト ボックス 540"/>
        <xdr:cNvSpPr txBox="1"/>
      </xdr:nvSpPr>
      <xdr:spPr>
        <a:xfrm>
          <a:off x="12579428" y="65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105197</xdr:rowOff>
    </xdr:from>
    <xdr:to>
      <xdr:col>85</xdr:col>
      <xdr:colOff>127000</xdr:colOff>
      <xdr:row>76</xdr:row>
      <xdr:rowOff>109990</xdr:rowOff>
    </xdr:to>
    <xdr:cxnSp macro="">
      <xdr:nvCxnSpPr>
        <xdr:cNvPr id="625" name="直線コネクタ 624"/>
        <xdr:cNvCxnSpPr/>
      </xdr:nvCxnSpPr>
      <xdr:spPr>
        <a:xfrm flipV="1">
          <a:off x="15481300" y="13135397"/>
          <a:ext cx="8382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6" name="公債費平均値テキスト"/>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109990</xdr:rowOff>
    </xdr:from>
    <xdr:to>
      <xdr:col>81</xdr:col>
      <xdr:colOff>50800</xdr:colOff>
      <xdr:row>76</xdr:row>
      <xdr:rowOff>125710</xdr:rowOff>
    </xdr:to>
    <xdr:cxnSp macro="">
      <xdr:nvCxnSpPr>
        <xdr:cNvPr id="628" name="直線コネクタ 627"/>
        <xdr:cNvCxnSpPr/>
      </xdr:nvCxnSpPr>
      <xdr:spPr>
        <a:xfrm flipV="1">
          <a:off x="14592300" y="13140190"/>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30" name="テキスト ボックス 629"/>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123034</xdr:rowOff>
    </xdr:from>
    <xdr:to>
      <xdr:col>76</xdr:col>
      <xdr:colOff>114300</xdr:colOff>
      <xdr:row>76</xdr:row>
      <xdr:rowOff>125710</xdr:rowOff>
    </xdr:to>
    <xdr:cxnSp macro="">
      <xdr:nvCxnSpPr>
        <xdr:cNvPr id="631" name="直線コネクタ 630"/>
        <xdr:cNvCxnSpPr/>
      </xdr:nvCxnSpPr>
      <xdr:spPr>
        <a:xfrm>
          <a:off x="13703300" y="13153234"/>
          <a:ext cx="889000" cy="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3" name="テキスト ボックス 632"/>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123034</xdr:rowOff>
    </xdr:from>
    <xdr:to>
      <xdr:col>71</xdr:col>
      <xdr:colOff>177800</xdr:colOff>
      <xdr:row>76</xdr:row>
      <xdr:rowOff>132248</xdr:rowOff>
    </xdr:to>
    <xdr:cxnSp macro="">
      <xdr:nvCxnSpPr>
        <xdr:cNvPr id="634" name="直線コネクタ 633"/>
        <xdr:cNvCxnSpPr/>
      </xdr:nvCxnSpPr>
      <xdr:spPr>
        <a:xfrm flipV="1">
          <a:off x="12814300" y="13153234"/>
          <a:ext cx="889000" cy="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6" name="テキスト ボックス 635"/>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8" name="テキスト ボックス 637"/>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54397</xdr:rowOff>
    </xdr:from>
    <xdr:to>
      <xdr:col>85</xdr:col>
      <xdr:colOff>177800</xdr:colOff>
      <xdr:row>76</xdr:row>
      <xdr:rowOff>155997</xdr:rowOff>
    </xdr:to>
    <xdr:sp macro="" textlink="">
      <xdr:nvSpPr>
        <xdr:cNvPr id="644" name="楕円 643"/>
        <xdr:cNvSpPr/>
      </xdr:nvSpPr>
      <xdr:spPr>
        <a:xfrm>
          <a:off x="16268700" y="1308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77274</xdr:rowOff>
    </xdr:from>
    <xdr:ext cx="534377" cy="259045"/>
    <xdr:sp macro="" textlink="">
      <xdr:nvSpPr>
        <xdr:cNvPr id="645" name="公債費該当値テキスト"/>
        <xdr:cNvSpPr txBox="1"/>
      </xdr:nvSpPr>
      <xdr:spPr>
        <a:xfrm>
          <a:off x="16370300" y="1293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59190</xdr:rowOff>
    </xdr:from>
    <xdr:to>
      <xdr:col>81</xdr:col>
      <xdr:colOff>101600</xdr:colOff>
      <xdr:row>76</xdr:row>
      <xdr:rowOff>160790</xdr:rowOff>
    </xdr:to>
    <xdr:sp macro="" textlink="">
      <xdr:nvSpPr>
        <xdr:cNvPr id="646" name="楕円 645"/>
        <xdr:cNvSpPr/>
      </xdr:nvSpPr>
      <xdr:spPr>
        <a:xfrm>
          <a:off x="15430500" y="130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5866</xdr:rowOff>
    </xdr:from>
    <xdr:ext cx="534377" cy="259045"/>
    <xdr:sp macro="" textlink="">
      <xdr:nvSpPr>
        <xdr:cNvPr id="647" name="テキスト ボックス 646"/>
        <xdr:cNvSpPr txBox="1"/>
      </xdr:nvSpPr>
      <xdr:spPr>
        <a:xfrm>
          <a:off x="15214111" y="128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74910</xdr:rowOff>
    </xdr:from>
    <xdr:to>
      <xdr:col>76</xdr:col>
      <xdr:colOff>165100</xdr:colOff>
      <xdr:row>77</xdr:row>
      <xdr:rowOff>5060</xdr:rowOff>
    </xdr:to>
    <xdr:sp macro="" textlink="">
      <xdr:nvSpPr>
        <xdr:cNvPr id="648" name="楕円 647"/>
        <xdr:cNvSpPr/>
      </xdr:nvSpPr>
      <xdr:spPr>
        <a:xfrm>
          <a:off x="14541500" y="131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21586</xdr:rowOff>
    </xdr:from>
    <xdr:ext cx="534377" cy="259045"/>
    <xdr:sp macro="" textlink="">
      <xdr:nvSpPr>
        <xdr:cNvPr id="649" name="テキスト ボックス 648"/>
        <xdr:cNvSpPr txBox="1"/>
      </xdr:nvSpPr>
      <xdr:spPr>
        <a:xfrm>
          <a:off x="14325111" y="1288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72234</xdr:rowOff>
    </xdr:from>
    <xdr:to>
      <xdr:col>72</xdr:col>
      <xdr:colOff>38100</xdr:colOff>
      <xdr:row>77</xdr:row>
      <xdr:rowOff>2384</xdr:rowOff>
    </xdr:to>
    <xdr:sp macro="" textlink="">
      <xdr:nvSpPr>
        <xdr:cNvPr id="650" name="楕円 649"/>
        <xdr:cNvSpPr/>
      </xdr:nvSpPr>
      <xdr:spPr>
        <a:xfrm>
          <a:off x="13652500" y="131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18912</xdr:rowOff>
    </xdr:from>
    <xdr:ext cx="534377" cy="259045"/>
    <xdr:sp macro="" textlink="">
      <xdr:nvSpPr>
        <xdr:cNvPr id="651" name="テキスト ボックス 650"/>
        <xdr:cNvSpPr txBox="1"/>
      </xdr:nvSpPr>
      <xdr:spPr>
        <a:xfrm>
          <a:off x="13436111" y="128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81448</xdr:rowOff>
    </xdr:from>
    <xdr:to>
      <xdr:col>67</xdr:col>
      <xdr:colOff>101600</xdr:colOff>
      <xdr:row>77</xdr:row>
      <xdr:rowOff>11598</xdr:rowOff>
    </xdr:to>
    <xdr:sp macro="" textlink="">
      <xdr:nvSpPr>
        <xdr:cNvPr id="652" name="楕円 651"/>
        <xdr:cNvSpPr/>
      </xdr:nvSpPr>
      <xdr:spPr>
        <a:xfrm>
          <a:off x="12763500" y="131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28125</xdr:rowOff>
    </xdr:from>
    <xdr:ext cx="534377" cy="259045"/>
    <xdr:sp macro="" textlink="">
      <xdr:nvSpPr>
        <xdr:cNvPr id="653" name="テキスト ボックス 652"/>
        <xdr:cNvSpPr txBox="1"/>
      </xdr:nvSpPr>
      <xdr:spPr>
        <a:xfrm>
          <a:off x="12547111" y="128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134844</xdr:rowOff>
    </xdr:from>
    <xdr:to>
      <xdr:col>85</xdr:col>
      <xdr:colOff>127000</xdr:colOff>
      <xdr:row>98</xdr:row>
      <xdr:rowOff>10606</xdr:rowOff>
    </xdr:to>
    <xdr:cxnSp macro="">
      <xdr:nvCxnSpPr>
        <xdr:cNvPr id="684" name="直線コネクタ 683"/>
        <xdr:cNvCxnSpPr/>
      </xdr:nvCxnSpPr>
      <xdr:spPr>
        <a:xfrm>
          <a:off x="15481300" y="16765494"/>
          <a:ext cx="838200" cy="4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134844</xdr:rowOff>
    </xdr:from>
    <xdr:to>
      <xdr:col>81</xdr:col>
      <xdr:colOff>50800</xdr:colOff>
      <xdr:row>97</xdr:row>
      <xdr:rowOff>167742</xdr:rowOff>
    </xdr:to>
    <xdr:cxnSp macro="">
      <xdr:nvCxnSpPr>
        <xdr:cNvPr id="687" name="直線コネクタ 686"/>
        <xdr:cNvCxnSpPr/>
      </xdr:nvCxnSpPr>
      <xdr:spPr>
        <a:xfrm flipV="1">
          <a:off x="14592300" y="16765494"/>
          <a:ext cx="889000" cy="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48799</xdr:rowOff>
    </xdr:from>
    <xdr:ext cx="534377" cy="259045"/>
    <xdr:sp macro="" textlink="">
      <xdr:nvSpPr>
        <xdr:cNvPr id="689" name="テキスト ボックス 688"/>
        <xdr:cNvSpPr txBox="1"/>
      </xdr:nvSpPr>
      <xdr:spPr>
        <a:xfrm>
          <a:off x="15214111" y="16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167742</xdr:rowOff>
    </xdr:from>
    <xdr:to>
      <xdr:col>76</xdr:col>
      <xdr:colOff>114300</xdr:colOff>
      <xdr:row>98</xdr:row>
      <xdr:rowOff>105268</xdr:rowOff>
    </xdr:to>
    <xdr:cxnSp macro="">
      <xdr:nvCxnSpPr>
        <xdr:cNvPr id="690" name="直線コネクタ 689"/>
        <xdr:cNvCxnSpPr/>
      </xdr:nvCxnSpPr>
      <xdr:spPr>
        <a:xfrm flipV="1">
          <a:off x="13703300" y="16798392"/>
          <a:ext cx="889000" cy="10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61627</xdr:rowOff>
    </xdr:from>
    <xdr:to>
      <xdr:col>71</xdr:col>
      <xdr:colOff>177800</xdr:colOff>
      <xdr:row>98</xdr:row>
      <xdr:rowOff>105268</xdr:rowOff>
    </xdr:to>
    <xdr:cxnSp macro="">
      <xdr:nvCxnSpPr>
        <xdr:cNvPr id="693" name="直線コネクタ 692"/>
        <xdr:cNvCxnSpPr/>
      </xdr:nvCxnSpPr>
      <xdr:spPr>
        <a:xfrm>
          <a:off x="12814300" y="16692277"/>
          <a:ext cx="889000" cy="21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79759</xdr:rowOff>
    </xdr:from>
    <xdr:ext cx="534377" cy="259045"/>
    <xdr:sp macro="" textlink="">
      <xdr:nvSpPr>
        <xdr:cNvPr id="697" name="テキスト ボックス 696"/>
        <xdr:cNvSpPr txBox="1"/>
      </xdr:nvSpPr>
      <xdr:spPr>
        <a:xfrm>
          <a:off x="12547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131256</xdr:rowOff>
    </xdr:from>
    <xdr:to>
      <xdr:col>85</xdr:col>
      <xdr:colOff>177800</xdr:colOff>
      <xdr:row>98</xdr:row>
      <xdr:rowOff>61406</xdr:rowOff>
    </xdr:to>
    <xdr:sp macro="" textlink="">
      <xdr:nvSpPr>
        <xdr:cNvPr id="703" name="楕円 702"/>
        <xdr:cNvSpPr/>
      </xdr:nvSpPr>
      <xdr:spPr>
        <a:xfrm>
          <a:off x="16268700" y="167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109683</xdr:rowOff>
    </xdr:from>
    <xdr:ext cx="534377" cy="259045"/>
    <xdr:sp macro="" textlink="">
      <xdr:nvSpPr>
        <xdr:cNvPr id="704" name="積立金該当値テキスト"/>
        <xdr:cNvSpPr txBox="1"/>
      </xdr:nvSpPr>
      <xdr:spPr>
        <a:xfrm>
          <a:off x="16370300" y="167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84044</xdr:rowOff>
    </xdr:from>
    <xdr:to>
      <xdr:col>81</xdr:col>
      <xdr:colOff>101600</xdr:colOff>
      <xdr:row>98</xdr:row>
      <xdr:rowOff>14194</xdr:rowOff>
    </xdr:to>
    <xdr:sp macro="" textlink="">
      <xdr:nvSpPr>
        <xdr:cNvPr id="705" name="楕円 704"/>
        <xdr:cNvSpPr/>
      </xdr:nvSpPr>
      <xdr:spPr>
        <a:xfrm>
          <a:off x="15430500" y="167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30721</xdr:rowOff>
    </xdr:from>
    <xdr:ext cx="534377" cy="259045"/>
    <xdr:sp macro="" textlink="">
      <xdr:nvSpPr>
        <xdr:cNvPr id="706" name="テキスト ボックス 705"/>
        <xdr:cNvSpPr txBox="1"/>
      </xdr:nvSpPr>
      <xdr:spPr>
        <a:xfrm>
          <a:off x="15214111" y="1648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116942</xdr:rowOff>
    </xdr:from>
    <xdr:to>
      <xdr:col>76</xdr:col>
      <xdr:colOff>165100</xdr:colOff>
      <xdr:row>98</xdr:row>
      <xdr:rowOff>47092</xdr:rowOff>
    </xdr:to>
    <xdr:sp macro="" textlink="">
      <xdr:nvSpPr>
        <xdr:cNvPr id="707" name="楕円 706"/>
        <xdr:cNvSpPr/>
      </xdr:nvSpPr>
      <xdr:spPr>
        <a:xfrm>
          <a:off x="14541500" y="167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38219</xdr:rowOff>
    </xdr:from>
    <xdr:ext cx="534377" cy="259045"/>
    <xdr:sp macro="" textlink="">
      <xdr:nvSpPr>
        <xdr:cNvPr id="708" name="テキスト ボックス 707"/>
        <xdr:cNvSpPr txBox="1"/>
      </xdr:nvSpPr>
      <xdr:spPr>
        <a:xfrm>
          <a:off x="14325111" y="168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54468</xdr:rowOff>
    </xdr:from>
    <xdr:to>
      <xdr:col>72</xdr:col>
      <xdr:colOff>38100</xdr:colOff>
      <xdr:row>98</xdr:row>
      <xdr:rowOff>156068</xdr:rowOff>
    </xdr:to>
    <xdr:sp macro="" textlink="">
      <xdr:nvSpPr>
        <xdr:cNvPr id="709" name="楕円 708"/>
        <xdr:cNvSpPr/>
      </xdr:nvSpPr>
      <xdr:spPr>
        <a:xfrm>
          <a:off x="13652500" y="168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147195</xdr:rowOff>
    </xdr:from>
    <xdr:ext cx="534377" cy="259045"/>
    <xdr:sp macro="" textlink="">
      <xdr:nvSpPr>
        <xdr:cNvPr id="710" name="テキスト ボックス 709"/>
        <xdr:cNvSpPr txBox="1"/>
      </xdr:nvSpPr>
      <xdr:spPr>
        <a:xfrm>
          <a:off x="13436111" y="1694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10827</xdr:rowOff>
    </xdr:from>
    <xdr:to>
      <xdr:col>67</xdr:col>
      <xdr:colOff>101600</xdr:colOff>
      <xdr:row>97</xdr:row>
      <xdr:rowOff>112427</xdr:rowOff>
    </xdr:to>
    <xdr:sp macro="" textlink="">
      <xdr:nvSpPr>
        <xdr:cNvPr id="711" name="楕円 710"/>
        <xdr:cNvSpPr/>
      </xdr:nvSpPr>
      <xdr:spPr>
        <a:xfrm>
          <a:off x="12763500" y="16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128954</xdr:rowOff>
    </xdr:from>
    <xdr:ext cx="534377" cy="259045"/>
    <xdr:sp macro="" textlink="">
      <xdr:nvSpPr>
        <xdr:cNvPr id="712" name="テキスト ボックス 711"/>
        <xdr:cNvSpPr txBox="1"/>
      </xdr:nvSpPr>
      <xdr:spPr>
        <a:xfrm>
          <a:off x="12547111" y="164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128956</xdr:rowOff>
    </xdr:from>
    <xdr:to>
      <xdr:col>116</xdr:col>
      <xdr:colOff>63500</xdr:colOff>
      <xdr:row>34</xdr:row>
      <xdr:rowOff>13818</xdr:rowOff>
    </xdr:to>
    <xdr:cxnSp macro="">
      <xdr:nvCxnSpPr>
        <xdr:cNvPr id="741" name="直線コネクタ 740"/>
        <xdr:cNvCxnSpPr/>
      </xdr:nvCxnSpPr>
      <xdr:spPr>
        <a:xfrm flipV="1">
          <a:off x="21323300" y="5615356"/>
          <a:ext cx="838200" cy="2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9186</xdr:rowOff>
    </xdr:from>
    <xdr:ext cx="469744" cy="259045"/>
    <xdr:sp macro="" textlink="">
      <xdr:nvSpPr>
        <xdr:cNvPr id="742" name="投資及び出資金平均値テキスト"/>
        <xdr:cNvSpPr txBox="1"/>
      </xdr:nvSpPr>
      <xdr:spPr>
        <a:xfrm>
          <a:off x="22212300" y="6524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67158</xdr:rowOff>
    </xdr:from>
    <xdr:to>
      <xdr:col>111</xdr:col>
      <xdr:colOff>177800</xdr:colOff>
      <xdr:row>34</xdr:row>
      <xdr:rowOff>13818</xdr:rowOff>
    </xdr:to>
    <xdr:cxnSp macro="">
      <xdr:nvCxnSpPr>
        <xdr:cNvPr id="744" name="直線コネクタ 743"/>
        <xdr:cNvCxnSpPr/>
      </xdr:nvCxnSpPr>
      <xdr:spPr>
        <a:xfrm>
          <a:off x="20434300" y="5382108"/>
          <a:ext cx="8890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6" name="テキスト ボックス 745"/>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67158</xdr:rowOff>
    </xdr:from>
    <xdr:to>
      <xdr:col>107</xdr:col>
      <xdr:colOff>50800</xdr:colOff>
      <xdr:row>31</xdr:row>
      <xdr:rowOff>150749</xdr:rowOff>
    </xdr:to>
    <xdr:cxnSp macro="">
      <xdr:nvCxnSpPr>
        <xdr:cNvPr id="747" name="直線コネクタ 746"/>
        <xdr:cNvCxnSpPr/>
      </xdr:nvCxnSpPr>
      <xdr:spPr>
        <a:xfrm flipV="1">
          <a:off x="19545300" y="5382108"/>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167149</xdr:rowOff>
    </xdr:from>
    <xdr:ext cx="469744" cy="259045"/>
    <xdr:sp macro="" textlink="">
      <xdr:nvSpPr>
        <xdr:cNvPr id="749" name="テキスト ボックス 748"/>
        <xdr:cNvSpPr txBox="1"/>
      </xdr:nvSpPr>
      <xdr:spPr>
        <a:xfrm>
          <a:off x="20199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150749</xdr:rowOff>
    </xdr:from>
    <xdr:to>
      <xdr:col>102</xdr:col>
      <xdr:colOff>114300</xdr:colOff>
      <xdr:row>35</xdr:row>
      <xdr:rowOff>18771</xdr:rowOff>
    </xdr:to>
    <xdr:cxnSp macro="">
      <xdr:nvCxnSpPr>
        <xdr:cNvPr id="750" name="直線コネクタ 749"/>
        <xdr:cNvCxnSpPr/>
      </xdr:nvCxnSpPr>
      <xdr:spPr>
        <a:xfrm flipV="1">
          <a:off x="18656300" y="5465699"/>
          <a:ext cx="889000" cy="55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127830</xdr:rowOff>
    </xdr:from>
    <xdr:ext cx="469744" cy="259045"/>
    <xdr:sp macro="" textlink="">
      <xdr:nvSpPr>
        <xdr:cNvPr id="752" name="テキスト ボックス 751"/>
        <xdr:cNvSpPr txBox="1"/>
      </xdr:nvSpPr>
      <xdr:spPr>
        <a:xfrm>
          <a:off x="19310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19397</xdr:rowOff>
    </xdr:from>
    <xdr:ext cx="378565" cy="259045"/>
    <xdr:sp macro="" textlink="">
      <xdr:nvSpPr>
        <xdr:cNvPr id="754" name="テキスト ボックス 753"/>
        <xdr:cNvSpPr txBox="1"/>
      </xdr:nvSpPr>
      <xdr:spPr>
        <a:xfrm>
          <a:off x="18467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78156</xdr:rowOff>
    </xdr:from>
    <xdr:to>
      <xdr:col>116</xdr:col>
      <xdr:colOff>114300</xdr:colOff>
      <xdr:row>33</xdr:row>
      <xdr:rowOff>8306</xdr:rowOff>
    </xdr:to>
    <xdr:sp macro="" textlink="">
      <xdr:nvSpPr>
        <xdr:cNvPr id="760" name="楕円 759"/>
        <xdr:cNvSpPr/>
      </xdr:nvSpPr>
      <xdr:spPr>
        <a:xfrm>
          <a:off x="22110700" y="55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101033</xdr:rowOff>
    </xdr:from>
    <xdr:ext cx="534377" cy="259045"/>
    <xdr:sp macro="" textlink="">
      <xdr:nvSpPr>
        <xdr:cNvPr id="761" name="投資及び出資金該当値テキスト"/>
        <xdr:cNvSpPr txBox="1"/>
      </xdr:nvSpPr>
      <xdr:spPr>
        <a:xfrm>
          <a:off x="22212300" y="541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134468</xdr:rowOff>
    </xdr:from>
    <xdr:to>
      <xdr:col>112</xdr:col>
      <xdr:colOff>38100</xdr:colOff>
      <xdr:row>34</xdr:row>
      <xdr:rowOff>64618</xdr:rowOff>
    </xdr:to>
    <xdr:sp macro="" textlink="">
      <xdr:nvSpPr>
        <xdr:cNvPr id="762" name="楕円 761"/>
        <xdr:cNvSpPr/>
      </xdr:nvSpPr>
      <xdr:spPr>
        <a:xfrm>
          <a:off x="21272500" y="57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81145</xdr:rowOff>
    </xdr:from>
    <xdr:ext cx="534377" cy="259045"/>
    <xdr:sp macro="" textlink="">
      <xdr:nvSpPr>
        <xdr:cNvPr id="763" name="テキスト ボックス 762"/>
        <xdr:cNvSpPr txBox="1"/>
      </xdr:nvSpPr>
      <xdr:spPr>
        <a:xfrm>
          <a:off x="21056111" y="556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16358</xdr:rowOff>
    </xdr:from>
    <xdr:to>
      <xdr:col>107</xdr:col>
      <xdr:colOff>101600</xdr:colOff>
      <xdr:row>31</xdr:row>
      <xdr:rowOff>117958</xdr:rowOff>
    </xdr:to>
    <xdr:sp macro="" textlink="">
      <xdr:nvSpPr>
        <xdr:cNvPr id="764" name="楕円 763"/>
        <xdr:cNvSpPr/>
      </xdr:nvSpPr>
      <xdr:spPr>
        <a:xfrm>
          <a:off x="20383500" y="533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134485</xdr:rowOff>
    </xdr:from>
    <xdr:ext cx="534377" cy="259045"/>
    <xdr:sp macro="" textlink="">
      <xdr:nvSpPr>
        <xdr:cNvPr id="765" name="テキスト ボックス 764"/>
        <xdr:cNvSpPr txBox="1"/>
      </xdr:nvSpPr>
      <xdr:spPr>
        <a:xfrm>
          <a:off x="20167111" y="510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99949</xdr:rowOff>
    </xdr:from>
    <xdr:to>
      <xdr:col>102</xdr:col>
      <xdr:colOff>165100</xdr:colOff>
      <xdr:row>32</xdr:row>
      <xdr:rowOff>30099</xdr:rowOff>
    </xdr:to>
    <xdr:sp macro="" textlink="">
      <xdr:nvSpPr>
        <xdr:cNvPr id="766" name="楕円 765"/>
        <xdr:cNvSpPr/>
      </xdr:nvSpPr>
      <xdr:spPr>
        <a:xfrm>
          <a:off x="19494500" y="54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46626</xdr:rowOff>
    </xdr:from>
    <xdr:ext cx="534377" cy="259045"/>
    <xdr:sp macro="" textlink="">
      <xdr:nvSpPr>
        <xdr:cNvPr id="767" name="テキスト ボックス 766"/>
        <xdr:cNvSpPr txBox="1"/>
      </xdr:nvSpPr>
      <xdr:spPr>
        <a:xfrm>
          <a:off x="19278111"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139421</xdr:rowOff>
    </xdr:from>
    <xdr:to>
      <xdr:col>98</xdr:col>
      <xdr:colOff>38100</xdr:colOff>
      <xdr:row>35</xdr:row>
      <xdr:rowOff>69571</xdr:rowOff>
    </xdr:to>
    <xdr:sp macro="" textlink="">
      <xdr:nvSpPr>
        <xdr:cNvPr id="768" name="楕円 767"/>
        <xdr:cNvSpPr/>
      </xdr:nvSpPr>
      <xdr:spPr>
        <a:xfrm>
          <a:off x="18605500" y="596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86098</xdr:rowOff>
    </xdr:from>
    <xdr:ext cx="469744" cy="259045"/>
    <xdr:sp macro="" textlink="">
      <xdr:nvSpPr>
        <xdr:cNvPr id="769" name="テキスト ボックス 768"/>
        <xdr:cNvSpPr txBox="1"/>
      </xdr:nvSpPr>
      <xdr:spPr>
        <a:xfrm>
          <a:off x="18421428" y="57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42145</xdr:rowOff>
    </xdr:from>
    <xdr:to>
      <xdr:col>116</xdr:col>
      <xdr:colOff>63500</xdr:colOff>
      <xdr:row>59</xdr:row>
      <xdr:rowOff>42755</xdr:rowOff>
    </xdr:to>
    <xdr:cxnSp macro="">
      <xdr:nvCxnSpPr>
        <xdr:cNvPr id="798" name="直線コネクタ 797"/>
        <xdr:cNvCxnSpPr/>
      </xdr:nvCxnSpPr>
      <xdr:spPr>
        <a:xfrm flipV="1">
          <a:off x="21323300" y="10157695"/>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42755</xdr:rowOff>
    </xdr:from>
    <xdr:to>
      <xdr:col>111</xdr:col>
      <xdr:colOff>177800</xdr:colOff>
      <xdr:row>59</xdr:row>
      <xdr:rowOff>42773</xdr:rowOff>
    </xdr:to>
    <xdr:cxnSp macro="">
      <xdr:nvCxnSpPr>
        <xdr:cNvPr id="801" name="直線コネクタ 800"/>
        <xdr:cNvCxnSpPr/>
      </xdr:nvCxnSpPr>
      <xdr:spPr>
        <a:xfrm flipV="1">
          <a:off x="20434300" y="10158305"/>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42773</xdr:rowOff>
    </xdr:from>
    <xdr:to>
      <xdr:col>107</xdr:col>
      <xdr:colOff>50800</xdr:colOff>
      <xdr:row>59</xdr:row>
      <xdr:rowOff>43345</xdr:rowOff>
    </xdr:to>
    <xdr:cxnSp macro="">
      <xdr:nvCxnSpPr>
        <xdr:cNvPr id="804" name="直線コネクタ 803"/>
        <xdr:cNvCxnSpPr/>
      </xdr:nvCxnSpPr>
      <xdr:spPr>
        <a:xfrm flipV="1">
          <a:off x="19545300" y="1015832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42831</xdr:rowOff>
    </xdr:from>
    <xdr:to>
      <xdr:col>102</xdr:col>
      <xdr:colOff>114300</xdr:colOff>
      <xdr:row>59</xdr:row>
      <xdr:rowOff>43345</xdr:rowOff>
    </xdr:to>
    <xdr:cxnSp macro="">
      <xdr:nvCxnSpPr>
        <xdr:cNvPr id="807" name="直線コネクタ 806"/>
        <xdr:cNvCxnSpPr/>
      </xdr:nvCxnSpPr>
      <xdr:spPr>
        <a:xfrm>
          <a:off x="18656300" y="10158381"/>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162795</xdr:rowOff>
    </xdr:from>
    <xdr:to>
      <xdr:col>116</xdr:col>
      <xdr:colOff>114300</xdr:colOff>
      <xdr:row>59</xdr:row>
      <xdr:rowOff>92945</xdr:rowOff>
    </xdr:to>
    <xdr:sp macro="" textlink="">
      <xdr:nvSpPr>
        <xdr:cNvPr id="817" name="楕円 816"/>
        <xdr:cNvSpPr/>
      </xdr:nvSpPr>
      <xdr:spPr>
        <a:xfrm>
          <a:off x="22110700" y="101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77722</xdr:rowOff>
    </xdr:from>
    <xdr:ext cx="378565" cy="259045"/>
    <xdr:sp macro="" textlink="">
      <xdr:nvSpPr>
        <xdr:cNvPr id="818" name="貸付金該当値テキスト"/>
        <xdr:cNvSpPr txBox="1"/>
      </xdr:nvSpPr>
      <xdr:spPr>
        <a:xfrm>
          <a:off x="22212300" y="1002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163405</xdr:rowOff>
    </xdr:from>
    <xdr:to>
      <xdr:col>112</xdr:col>
      <xdr:colOff>38100</xdr:colOff>
      <xdr:row>59</xdr:row>
      <xdr:rowOff>93555</xdr:rowOff>
    </xdr:to>
    <xdr:sp macro="" textlink="">
      <xdr:nvSpPr>
        <xdr:cNvPr id="819" name="楕円 818"/>
        <xdr:cNvSpPr/>
      </xdr:nvSpPr>
      <xdr:spPr>
        <a:xfrm>
          <a:off x="21272500" y="101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84682</xdr:rowOff>
    </xdr:from>
    <xdr:ext cx="313932" cy="259045"/>
    <xdr:sp macro="" textlink="">
      <xdr:nvSpPr>
        <xdr:cNvPr id="820" name="テキスト ボックス 819"/>
        <xdr:cNvSpPr txBox="1"/>
      </xdr:nvSpPr>
      <xdr:spPr>
        <a:xfrm>
          <a:off x="21166333" y="10200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163423</xdr:rowOff>
    </xdr:from>
    <xdr:to>
      <xdr:col>107</xdr:col>
      <xdr:colOff>101600</xdr:colOff>
      <xdr:row>59</xdr:row>
      <xdr:rowOff>93573</xdr:rowOff>
    </xdr:to>
    <xdr:sp macro="" textlink="">
      <xdr:nvSpPr>
        <xdr:cNvPr id="821" name="楕円 820"/>
        <xdr:cNvSpPr/>
      </xdr:nvSpPr>
      <xdr:spPr>
        <a:xfrm>
          <a:off x="20383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84700</xdr:rowOff>
    </xdr:from>
    <xdr:ext cx="313932" cy="259045"/>
    <xdr:sp macro="" textlink="">
      <xdr:nvSpPr>
        <xdr:cNvPr id="822" name="テキスト ボックス 821"/>
        <xdr:cNvSpPr txBox="1"/>
      </xdr:nvSpPr>
      <xdr:spPr>
        <a:xfrm>
          <a:off x="20277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163995</xdr:rowOff>
    </xdr:from>
    <xdr:to>
      <xdr:col>102</xdr:col>
      <xdr:colOff>165100</xdr:colOff>
      <xdr:row>59</xdr:row>
      <xdr:rowOff>94145</xdr:rowOff>
    </xdr:to>
    <xdr:sp macro="" textlink="">
      <xdr:nvSpPr>
        <xdr:cNvPr id="823" name="楕円 822"/>
        <xdr:cNvSpPr/>
      </xdr:nvSpPr>
      <xdr:spPr>
        <a:xfrm>
          <a:off x="19494500" y="101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85272</xdr:rowOff>
    </xdr:from>
    <xdr:ext cx="313932" cy="259045"/>
    <xdr:sp macro="" textlink="">
      <xdr:nvSpPr>
        <xdr:cNvPr id="824" name="テキスト ボックス 823"/>
        <xdr:cNvSpPr txBox="1"/>
      </xdr:nvSpPr>
      <xdr:spPr>
        <a:xfrm>
          <a:off x="19388333" y="10200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163481</xdr:rowOff>
    </xdr:from>
    <xdr:to>
      <xdr:col>98</xdr:col>
      <xdr:colOff>38100</xdr:colOff>
      <xdr:row>59</xdr:row>
      <xdr:rowOff>93631</xdr:rowOff>
    </xdr:to>
    <xdr:sp macro="" textlink="">
      <xdr:nvSpPr>
        <xdr:cNvPr id="825" name="楕円 824"/>
        <xdr:cNvSpPr/>
      </xdr:nvSpPr>
      <xdr:spPr>
        <a:xfrm>
          <a:off x="18605500" y="101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84758</xdr:rowOff>
    </xdr:from>
    <xdr:ext cx="313932" cy="259045"/>
    <xdr:sp macro="" textlink="">
      <xdr:nvSpPr>
        <xdr:cNvPr id="826" name="テキスト ボックス 825"/>
        <xdr:cNvSpPr txBox="1"/>
      </xdr:nvSpPr>
      <xdr:spPr>
        <a:xfrm>
          <a:off x="18499333" y="10200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141480</xdr:rowOff>
    </xdr:from>
    <xdr:to>
      <xdr:col>116</xdr:col>
      <xdr:colOff>63500</xdr:colOff>
      <xdr:row>76</xdr:row>
      <xdr:rowOff>151408</xdr:rowOff>
    </xdr:to>
    <xdr:cxnSp macro="">
      <xdr:nvCxnSpPr>
        <xdr:cNvPr id="858" name="直線コネクタ 857"/>
        <xdr:cNvCxnSpPr/>
      </xdr:nvCxnSpPr>
      <xdr:spPr>
        <a:xfrm>
          <a:off x="21323300" y="13171680"/>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141480</xdr:rowOff>
    </xdr:from>
    <xdr:to>
      <xdr:col>111</xdr:col>
      <xdr:colOff>177800</xdr:colOff>
      <xdr:row>76</xdr:row>
      <xdr:rowOff>159066</xdr:rowOff>
    </xdr:to>
    <xdr:cxnSp macro="">
      <xdr:nvCxnSpPr>
        <xdr:cNvPr id="861" name="直線コネクタ 860"/>
        <xdr:cNvCxnSpPr/>
      </xdr:nvCxnSpPr>
      <xdr:spPr>
        <a:xfrm flipV="1">
          <a:off x="20434300" y="13171680"/>
          <a:ext cx="8890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85162</xdr:rowOff>
    </xdr:from>
    <xdr:to>
      <xdr:col>107</xdr:col>
      <xdr:colOff>50800</xdr:colOff>
      <xdr:row>76</xdr:row>
      <xdr:rowOff>159066</xdr:rowOff>
    </xdr:to>
    <xdr:cxnSp macro="">
      <xdr:nvCxnSpPr>
        <xdr:cNvPr id="864" name="直線コネクタ 863"/>
        <xdr:cNvCxnSpPr/>
      </xdr:nvCxnSpPr>
      <xdr:spPr>
        <a:xfrm>
          <a:off x="19545300" y="13115362"/>
          <a:ext cx="8890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85162</xdr:rowOff>
    </xdr:from>
    <xdr:to>
      <xdr:col>102</xdr:col>
      <xdr:colOff>114300</xdr:colOff>
      <xdr:row>77</xdr:row>
      <xdr:rowOff>48766</xdr:rowOff>
    </xdr:to>
    <xdr:cxnSp macro="">
      <xdr:nvCxnSpPr>
        <xdr:cNvPr id="867" name="直線コネクタ 866"/>
        <xdr:cNvCxnSpPr/>
      </xdr:nvCxnSpPr>
      <xdr:spPr>
        <a:xfrm flipV="1">
          <a:off x="18656300" y="13115362"/>
          <a:ext cx="889000" cy="13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71" name="テキスト ボックス 870"/>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100608</xdr:rowOff>
    </xdr:from>
    <xdr:to>
      <xdr:col>116</xdr:col>
      <xdr:colOff>114300</xdr:colOff>
      <xdr:row>77</xdr:row>
      <xdr:rowOff>30758</xdr:rowOff>
    </xdr:to>
    <xdr:sp macro="" textlink="">
      <xdr:nvSpPr>
        <xdr:cNvPr id="877" name="楕円 876"/>
        <xdr:cNvSpPr/>
      </xdr:nvSpPr>
      <xdr:spPr>
        <a:xfrm>
          <a:off x="22110700" y="131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79035</xdr:rowOff>
    </xdr:from>
    <xdr:ext cx="534377" cy="259045"/>
    <xdr:sp macro="" textlink="">
      <xdr:nvSpPr>
        <xdr:cNvPr id="878" name="繰出金該当値テキスト"/>
        <xdr:cNvSpPr txBox="1"/>
      </xdr:nvSpPr>
      <xdr:spPr>
        <a:xfrm>
          <a:off x="22212300" y="131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90680</xdr:rowOff>
    </xdr:from>
    <xdr:to>
      <xdr:col>112</xdr:col>
      <xdr:colOff>38100</xdr:colOff>
      <xdr:row>77</xdr:row>
      <xdr:rowOff>20830</xdr:rowOff>
    </xdr:to>
    <xdr:sp macro="" textlink="">
      <xdr:nvSpPr>
        <xdr:cNvPr id="879" name="楕円 878"/>
        <xdr:cNvSpPr/>
      </xdr:nvSpPr>
      <xdr:spPr>
        <a:xfrm>
          <a:off x="21272500" y="131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11957</xdr:rowOff>
    </xdr:from>
    <xdr:ext cx="534377" cy="259045"/>
    <xdr:sp macro="" textlink="">
      <xdr:nvSpPr>
        <xdr:cNvPr id="880" name="テキスト ボックス 879"/>
        <xdr:cNvSpPr txBox="1"/>
      </xdr:nvSpPr>
      <xdr:spPr>
        <a:xfrm>
          <a:off x="21056111" y="132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108266</xdr:rowOff>
    </xdr:from>
    <xdr:to>
      <xdr:col>107</xdr:col>
      <xdr:colOff>101600</xdr:colOff>
      <xdr:row>77</xdr:row>
      <xdr:rowOff>38416</xdr:rowOff>
    </xdr:to>
    <xdr:sp macro="" textlink="">
      <xdr:nvSpPr>
        <xdr:cNvPr id="881" name="楕円 880"/>
        <xdr:cNvSpPr/>
      </xdr:nvSpPr>
      <xdr:spPr>
        <a:xfrm>
          <a:off x="20383500" y="1313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29543</xdr:rowOff>
    </xdr:from>
    <xdr:ext cx="534377" cy="259045"/>
    <xdr:sp macro="" textlink="">
      <xdr:nvSpPr>
        <xdr:cNvPr id="882" name="テキスト ボックス 881"/>
        <xdr:cNvSpPr txBox="1"/>
      </xdr:nvSpPr>
      <xdr:spPr>
        <a:xfrm>
          <a:off x="20167111" y="1323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34362</xdr:rowOff>
    </xdr:from>
    <xdr:to>
      <xdr:col>102</xdr:col>
      <xdr:colOff>165100</xdr:colOff>
      <xdr:row>76</xdr:row>
      <xdr:rowOff>135962</xdr:rowOff>
    </xdr:to>
    <xdr:sp macro="" textlink="">
      <xdr:nvSpPr>
        <xdr:cNvPr id="883" name="楕円 882"/>
        <xdr:cNvSpPr/>
      </xdr:nvSpPr>
      <xdr:spPr>
        <a:xfrm>
          <a:off x="19494500" y="13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127089</xdr:rowOff>
    </xdr:from>
    <xdr:ext cx="534377" cy="259045"/>
    <xdr:sp macro="" textlink="">
      <xdr:nvSpPr>
        <xdr:cNvPr id="884" name="テキスト ボックス 883"/>
        <xdr:cNvSpPr txBox="1"/>
      </xdr:nvSpPr>
      <xdr:spPr>
        <a:xfrm>
          <a:off x="19278111" y="131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169416</xdr:rowOff>
    </xdr:from>
    <xdr:to>
      <xdr:col>98</xdr:col>
      <xdr:colOff>38100</xdr:colOff>
      <xdr:row>77</xdr:row>
      <xdr:rowOff>99566</xdr:rowOff>
    </xdr:to>
    <xdr:sp macro="" textlink="">
      <xdr:nvSpPr>
        <xdr:cNvPr id="885" name="楕円 884"/>
        <xdr:cNvSpPr/>
      </xdr:nvSpPr>
      <xdr:spPr>
        <a:xfrm>
          <a:off x="18605500" y="131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90693</xdr:rowOff>
    </xdr:from>
    <xdr:ext cx="534377" cy="259045"/>
    <xdr:sp macro="" textlink="">
      <xdr:nvSpPr>
        <xdr:cNvPr id="886" name="テキスト ボックス 885"/>
        <xdr:cNvSpPr txBox="1"/>
      </xdr:nvSpPr>
      <xdr:spPr>
        <a:xfrm>
          <a:off x="18389111" y="132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普通建設事業費が昨年度よりも、</a:t>
          </a:r>
          <a:r>
            <a:rPr kumimoji="1" lang="en-US" altLang="ja-JP" sz="1300">
              <a:latin typeface="ＭＳ Ｐゴシック" panose="020B0600070205080204" pitchFamily="50" charset="-128"/>
              <a:ea typeface="ＭＳ Ｐゴシック" panose="020B0600070205080204" pitchFamily="50" charset="-128"/>
            </a:rPr>
            <a:t>61,400</a:t>
          </a:r>
          <a:r>
            <a:rPr kumimoji="1" lang="ja-JP" altLang="en-US" sz="1300">
              <a:latin typeface="ＭＳ Ｐゴシック" panose="020B0600070205080204" pitchFamily="50" charset="-128"/>
              <a:ea typeface="ＭＳ Ｐゴシック" panose="020B0600070205080204" pitchFamily="50" charset="-128"/>
            </a:rPr>
            <a:t>円増加しており、うち更新整備に関しては、類似団体</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た。庁舎建設事業や、小学校建設事業、防災行政無線施設整備事業がこの要因である。今後も小学校建設事業等、老朽化した施設の改修等が予想されるため、事業の精査を行い普通建設事業費の増加を抑制したい。また、人件費が</a:t>
          </a:r>
          <a:r>
            <a:rPr kumimoji="1" lang="en-US" altLang="ja-JP" sz="1300">
              <a:latin typeface="ＭＳ Ｐゴシック" panose="020B0600070205080204" pitchFamily="50" charset="-128"/>
              <a:ea typeface="ＭＳ Ｐゴシック" panose="020B0600070205080204" pitchFamily="50" charset="-128"/>
            </a:rPr>
            <a:t>16,738</a:t>
          </a:r>
          <a:r>
            <a:rPr kumimoji="1" lang="ja-JP" altLang="en-US" sz="1300">
              <a:latin typeface="ＭＳ Ｐゴシック" panose="020B0600070205080204" pitchFamily="50" charset="-128"/>
              <a:ea typeface="ＭＳ Ｐゴシック" panose="020B0600070205080204" pitchFamily="50" charset="-128"/>
            </a:rPr>
            <a:t>円増加しており、これは会計年度任用職員制度開始に伴い、報酬の上昇や旅費相当の費用弁償や賞与の支給が主な要因である。業務全体を見直し、適正な定員管理を行いたい。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17,806
17,651
119.61
16,437,991
15,719,841
534,091
5,799,451
12,862,389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117166</xdr:rowOff>
    </xdr:from>
    <xdr:to>
      <xdr:col>24</xdr:col>
      <xdr:colOff>63500</xdr:colOff>
      <xdr:row>35</xdr:row>
      <xdr:rowOff>33238</xdr:rowOff>
    </xdr:to>
    <xdr:cxnSp macro="">
      <xdr:nvCxnSpPr>
        <xdr:cNvPr id="63" name="直線コネクタ 62"/>
        <xdr:cNvCxnSpPr/>
      </xdr:nvCxnSpPr>
      <xdr:spPr>
        <a:xfrm flipV="1">
          <a:off x="3797300" y="5946466"/>
          <a:ext cx="838200" cy="8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57240</xdr:rowOff>
    </xdr:from>
    <xdr:ext cx="469744" cy="259045"/>
    <xdr:sp macro="" textlink="">
      <xdr:nvSpPr>
        <xdr:cNvPr id="64" name="議会費平均値テキスト"/>
        <xdr:cNvSpPr txBox="1"/>
      </xdr:nvSpPr>
      <xdr:spPr>
        <a:xfrm>
          <a:off x="4686300" y="571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100511</xdr:rowOff>
    </xdr:from>
    <xdr:to>
      <xdr:col>19</xdr:col>
      <xdr:colOff>177800</xdr:colOff>
      <xdr:row>35</xdr:row>
      <xdr:rowOff>33238</xdr:rowOff>
    </xdr:to>
    <xdr:cxnSp macro="">
      <xdr:nvCxnSpPr>
        <xdr:cNvPr id="66" name="直線コネクタ 65"/>
        <xdr:cNvCxnSpPr/>
      </xdr:nvCxnSpPr>
      <xdr:spPr>
        <a:xfrm>
          <a:off x="2908300" y="5929811"/>
          <a:ext cx="8890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104157</xdr:rowOff>
    </xdr:from>
    <xdr:ext cx="469744" cy="259045"/>
    <xdr:sp macro="" textlink="">
      <xdr:nvSpPr>
        <xdr:cNvPr id="68" name="テキスト ボックス 67"/>
        <xdr:cNvSpPr txBox="1"/>
      </xdr:nvSpPr>
      <xdr:spPr>
        <a:xfrm>
          <a:off x="3562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100511</xdr:rowOff>
    </xdr:from>
    <xdr:to>
      <xdr:col>15</xdr:col>
      <xdr:colOff>50800</xdr:colOff>
      <xdr:row>35</xdr:row>
      <xdr:rowOff>8418</xdr:rowOff>
    </xdr:to>
    <xdr:cxnSp macro="">
      <xdr:nvCxnSpPr>
        <xdr:cNvPr id="69" name="直線コネクタ 68"/>
        <xdr:cNvCxnSpPr/>
      </xdr:nvCxnSpPr>
      <xdr:spPr>
        <a:xfrm flipV="1">
          <a:off x="2019300" y="5929811"/>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141386</xdr:rowOff>
    </xdr:from>
    <xdr:ext cx="469744" cy="259045"/>
    <xdr:sp macro="" textlink="">
      <xdr:nvSpPr>
        <xdr:cNvPr id="71" name="テキスト ボックス 70"/>
        <xdr:cNvSpPr txBox="1"/>
      </xdr:nvSpPr>
      <xdr:spPr>
        <a:xfrm>
          <a:off x="2673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1234</xdr:rowOff>
    </xdr:from>
    <xdr:to>
      <xdr:col>10</xdr:col>
      <xdr:colOff>114300</xdr:colOff>
      <xdr:row>35</xdr:row>
      <xdr:rowOff>8418</xdr:rowOff>
    </xdr:to>
    <xdr:cxnSp macro="">
      <xdr:nvCxnSpPr>
        <xdr:cNvPr id="72" name="直線コネクタ 71"/>
        <xdr:cNvCxnSpPr/>
      </xdr:nvCxnSpPr>
      <xdr:spPr>
        <a:xfrm>
          <a:off x="1130300" y="600198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123098</xdr:rowOff>
    </xdr:from>
    <xdr:ext cx="469744" cy="259045"/>
    <xdr:sp macro="" textlink="">
      <xdr:nvSpPr>
        <xdr:cNvPr id="74" name="テキスト ボックス 73"/>
        <xdr:cNvSpPr txBox="1"/>
      </xdr:nvSpPr>
      <xdr:spPr>
        <a:xfrm>
          <a:off x="1784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128323</xdr:rowOff>
    </xdr:from>
    <xdr:ext cx="469744" cy="259045"/>
    <xdr:sp macro="" textlink="">
      <xdr:nvSpPr>
        <xdr:cNvPr id="76" name="テキスト ボックス 75"/>
        <xdr:cNvSpPr txBox="1"/>
      </xdr:nvSpPr>
      <xdr:spPr>
        <a:xfrm>
          <a:off x="895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66366</xdr:rowOff>
    </xdr:from>
    <xdr:to>
      <xdr:col>24</xdr:col>
      <xdr:colOff>114300</xdr:colOff>
      <xdr:row>34</xdr:row>
      <xdr:rowOff>167966</xdr:rowOff>
    </xdr:to>
    <xdr:sp macro="" textlink="">
      <xdr:nvSpPr>
        <xdr:cNvPr id="82" name="楕円 81"/>
        <xdr:cNvSpPr/>
      </xdr:nvSpPr>
      <xdr:spPr>
        <a:xfrm>
          <a:off x="4584700" y="58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44793</xdr:rowOff>
    </xdr:from>
    <xdr:ext cx="469744" cy="259045"/>
    <xdr:sp macro="" textlink="">
      <xdr:nvSpPr>
        <xdr:cNvPr id="83" name="議会費該当値テキスト"/>
        <xdr:cNvSpPr txBox="1"/>
      </xdr:nvSpPr>
      <xdr:spPr>
        <a:xfrm>
          <a:off x="4686300" y="587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153888</xdr:rowOff>
    </xdr:from>
    <xdr:to>
      <xdr:col>20</xdr:col>
      <xdr:colOff>38100</xdr:colOff>
      <xdr:row>35</xdr:row>
      <xdr:rowOff>84038</xdr:rowOff>
    </xdr:to>
    <xdr:sp macro="" textlink="">
      <xdr:nvSpPr>
        <xdr:cNvPr id="84" name="楕円 83"/>
        <xdr:cNvSpPr/>
      </xdr:nvSpPr>
      <xdr:spPr>
        <a:xfrm>
          <a:off x="3746500" y="59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75165</xdr:rowOff>
    </xdr:from>
    <xdr:ext cx="469744" cy="259045"/>
    <xdr:sp macro="" textlink="">
      <xdr:nvSpPr>
        <xdr:cNvPr id="85" name="テキスト ボックス 84"/>
        <xdr:cNvSpPr txBox="1"/>
      </xdr:nvSpPr>
      <xdr:spPr>
        <a:xfrm>
          <a:off x="3562428" y="607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49711</xdr:rowOff>
    </xdr:from>
    <xdr:to>
      <xdr:col>15</xdr:col>
      <xdr:colOff>101600</xdr:colOff>
      <xdr:row>34</xdr:row>
      <xdr:rowOff>151311</xdr:rowOff>
    </xdr:to>
    <xdr:sp macro="" textlink="">
      <xdr:nvSpPr>
        <xdr:cNvPr id="86" name="楕円 85"/>
        <xdr:cNvSpPr/>
      </xdr:nvSpPr>
      <xdr:spPr>
        <a:xfrm>
          <a:off x="2857500" y="58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142438</xdr:rowOff>
    </xdr:from>
    <xdr:ext cx="469744" cy="259045"/>
    <xdr:sp macro="" textlink="">
      <xdr:nvSpPr>
        <xdr:cNvPr id="87" name="テキスト ボックス 86"/>
        <xdr:cNvSpPr txBox="1"/>
      </xdr:nvSpPr>
      <xdr:spPr>
        <a:xfrm>
          <a:off x="2673428" y="597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129068</xdr:rowOff>
    </xdr:from>
    <xdr:to>
      <xdr:col>10</xdr:col>
      <xdr:colOff>165100</xdr:colOff>
      <xdr:row>35</xdr:row>
      <xdr:rowOff>59218</xdr:rowOff>
    </xdr:to>
    <xdr:sp macro="" textlink="">
      <xdr:nvSpPr>
        <xdr:cNvPr id="88" name="楕円 87"/>
        <xdr:cNvSpPr/>
      </xdr:nvSpPr>
      <xdr:spPr>
        <a:xfrm>
          <a:off x="1968500" y="5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50345</xdr:rowOff>
    </xdr:from>
    <xdr:ext cx="469744" cy="259045"/>
    <xdr:sp macro="" textlink="">
      <xdr:nvSpPr>
        <xdr:cNvPr id="89" name="テキスト ボックス 88"/>
        <xdr:cNvSpPr txBox="1"/>
      </xdr:nvSpPr>
      <xdr:spPr>
        <a:xfrm>
          <a:off x="1784428" y="60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121884</xdr:rowOff>
    </xdr:from>
    <xdr:to>
      <xdr:col>6</xdr:col>
      <xdr:colOff>38100</xdr:colOff>
      <xdr:row>35</xdr:row>
      <xdr:rowOff>52034</xdr:rowOff>
    </xdr:to>
    <xdr:sp macro="" textlink="">
      <xdr:nvSpPr>
        <xdr:cNvPr id="90" name="楕円 89"/>
        <xdr:cNvSpPr/>
      </xdr:nvSpPr>
      <xdr:spPr>
        <a:xfrm>
          <a:off x="1079500" y="59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43161</xdr:rowOff>
    </xdr:from>
    <xdr:ext cx="469744" cy="259045"/>
    <xdr:sp macro="" textlink="">
      <xdr:nvSpPr>
        <xdr:cNvPr id="91" name="テキスト ボックス 90"/>
        <xdr:cNvSpPr txBox="1"/>
      </xdr:nvSpPr>
      <xdr:spPr>
        <a:xfrm>
          <a:off x="895428" y="604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171384</xdr:rowOff>
    </xdr:from>
    <xdr:to>
      <xdr:col>24</xdr:col>
      <xdr:colOff>63500</xdr:colOff>
      <xdr:row>55</xdr:row>
      <xdr:rowOff>142020</xdr:rowOff>
    </xdr:to>
    <xdr:cxnSp macro="">
      <xdr:nvCxnSpPr>
        <xdr:cNvPr id="120" name="直線コネクタ 119"/>
        <xdr:cNvCxnSpPr/>
      </xdr:nvCxnSpPr>
      <xdr:spPr>
        <a:xfrm flipV="1">
          <a:off x="3797300" y="9086784"/>
          <a:ext cx="838200" cy="48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1829</xdr:rowOff>
    </xdr:from>
    <xdr:ext cx="599010" cy="259045"/>
    <xdr:sp macro="" textlink="">
      <xdr:nvSpPr>
        <xdr:cNvPr id="121" name="総務費平均値テキスト"/>
        <xdr:cNvSpPr txBox="1"/>
      </xdr:nvSpPr>
      <xdr:spPr>
        <a:xfrm>
          <a:off x="4686300" y="9260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142020</xdr:rowOff>
    </xdr:from>
    <xdr:to>
      <xdr:col>19</xdr:col>
      <xdr:colOff>177800</xdr:colOff>
      <xdr:row>57</xdr:row>
      <xdr:rowOff>132564</xdr:rowOff>
    </xdr:to>
    <xdr:cxnSp macro="">
      <xdr:nvCxnSpPr>
        <xdr:cNvPr id="123" name="直線コネクタ 122"/>
        <xdr:cNvCxnSpPr/>
      </xdr:nvCxnSpPr>
      <xdr:spPr>
        <a:xfrm flipV="1">
          <a:off x="2908300" y="9571770"/>
          <a:ext cx="889000" cy="3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4" name="フローチャート: 判断 123"/>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63486</xdr:rowOff>
    </xdr:from>
    <xdr:ext cx="534377" cy="259045"/>
    <xdr:sp macro="" textlink="">
      <xdr:nvSpPr>
        <xdr:cNvPr id="125" name="テキスト ボックス 124"/>
        <xdr:cNvSpPr txBox="1"/>
      </xdr:nvSpPr>
      <xdr:spPr>
        <a:xfrm>
          <a:off x="3530111" y="98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132564</xdr:rowOff>
    </xdr:from>
    <xdr:to>
      <xdr:col>15</xdr:col>
      <xdr:colOff>50800</xdr:colOff>
      <xdr:row>57</xdr:row>
      <xdr:rowOff>158948</xdr:rowOff>
    </xdr:to>
    <xdr:cxnSp macro="">
      <xdr:nvCxnSpPr>
        <xdr:cNvPr id="126" name="直線コネクタ 125"/>
        <xdr:cNvCxnSpPr/>
      </xdr:nvCxnSpPr>
      <xdr:spPr>
        <a:xfrm flipV="1">
          <a:off x="2019300" y="9905214"/>
          <a:ext cx="8890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7" name="フローチャート: 判断 126"/>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8" name="テキスト ボックス 127"/>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62662</xdr:rowOff>
    </xdr:from>
    <xdr:to>
      <xdr:col>10</xdr:col>
      <xdr:colOff>114300</xdr:colOff>
      <xdr:row>57</xdr:row>
      <xdr:rowOff>158948</xdr:rowOff>
    </xdr:to>
    <xdr:cxnSp macro="">
      <xdr:nvCxnSpPr>
        <xdr:cNvPr id="129" name="直線コネクタ 128"/>
        <xdr:cNvCxnSpPr/>
      </xdr:nvCxnSpPr>
      <xdr:spPr>
        <a:xfrm>
          <a:off x="1130300" y="9835312"/>
          <a:ext cx="889000" cy="9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30" name="フローチャート: 判断 129"/>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31" name="テキスト ボックス 130"/>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32" name="フローチャート: 判断 131"/>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119547</xdr:rowOff>
    </xdr:from>
    <xdr:ext cx="534377" cy="259045"/>
    <xdr:sp macro="" textlink="">
      <xdr:nvSpPr>
        <xdr:cNvPr id="133" name="テキスト ボックス 132"/>
        <xdr:cNvSpPr txBox="1"/>
      </xdr:nvSpPr>
      <xdr:spPr>
        <a:xfrm>
          <a:off x="863111" y="989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120584</xdr:rowOff>
    </xdr:from>
    <xdr:to>
      <xdr:col>24</xdr:col>
      <xdr:colOff>114300</xdr:colOff>
      <xdr:row>53</xdr:row>
      <xdr:rowOff>50734</xdr:rowOff>
    </xdr:to>
    <xdr:sp macro="" textlink="">
      <xdr:nvSpPr>
        <xdr:cNvPr id="139" name="楕円 138"/>
        <xdr:cNvSpPr/>
      </xdr:nvSpPr>
      <xdr:spPr>
        <a:xfrm>
          <a:off x="4584700" y="90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143461</xdr:rowOff>
    </xdr:from>
    <xdr:ext cx="599010" cy="259045"/>
    <xdr:sp macro="" textlink="">
      <xdr:nvSpPr>
        <xdr:cNvPr id="140" name="総務費該当値テキスト"/>
        <xdr:cNvSpPr txBox="1"/>
      </xdr:nvSpPr>
      <xdr:spPr>
        <a:xfrm>
          <a:off x="4686300" y="888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91220</xdr:rowOff>
    </xdr:from>
    <xdr:to>
      <xdr:col>20</xdr:col>
      <xdr:colOff>38100</xdr:colOff>
      <xdr:row>56</xdr:row>
      <xdr:rowOff>21370</xdr:rowOff>
    </xdr:to>
    <xdr:sp macro="" textlink="">
      <xdr:nvSpPr>
        <xdr:cNvPr id="141" name="楕円 140"/>
        <xdr:cNvSpPr/>
      </xdr:nvSpPr>
      <xdr:spPr>
        <a:xfrm>
          <a:off x="3746500" y="95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37897</xdr:rowOff>
    </xdr:from>
    <xdr:ext cx="599010" cy="259045"/>
    <xdr:sp macro="" textlink="">
      <xdr:nvSpPr>
        <xdr:cNvPr id="142" name="テキスト ボックス 141"/>
        <xdr:cNvSpPr txBox="1"/>
      </xdr:nvSpPr>
      <xdr:spPr>
        <a:xfrm>
          <a:off x="3497795" y="929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81764</xdr:rowOff>
    </xdr:from>
    <xdr:to>
      <xdr:col>15</xdr:col>
      <xdr:colOff>101600</xdr:colOff>
      <xdr:row>58</xdr:row>
      <xdr:rowOff>11914</xdr:rowOff>
    </xdr:to>
    <xdr:sp macro="" textlink="">
      <xdr:nvSpPr>
        <xdr:cNvPr id="143" name="楕円 142"/>
        <xdr:cNvSpPr/>
      </xdr:nvSpPr>
      <xdr:spPr>
        <a:xfrm>
          <a:off x="2857500" y="98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3041</xdr:rowOff>
    </xdr:from>
    <xdr:ext cx="534377" cy="259045"/>
    <xdr:sp macro="" textlink="">
      <xdr:nvSpPr>
        <xdr:cNvPr id="144" name="テキスト ボックス 143"/>
        <xdr:cNvSpPr txBox="1"/>
      </xdr:nvSpPr>
      <xdr:spPr>
        <a:xfrm>
          <a:off x="2641111" y="99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108148</xdr:rowOff>
    </xdr:from>
    <xdr:to>
      <xdr:col>10</xdr:col>
      <xdr:colOff>165100</xdr:colOff>
      <xdr:row>58</xdr:row>
      <xdr:rowOff>38298</xdr:rowOff>
    </xdr:to>
    <xdr:sp macro="" textlink="">
      <xdr:nvSpPr>
        <xdr:cNvPr id="145" name="楕円 144"/>
        <xdr:cNvSpPr/>
      </xdr:nvSpPr>
      <xdr:spPr>
        <a:xfrm>
          <a:off x="1968500" y="98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29425</xdr:rowOff>
    </xdr:from>
    <xdr:ext cx="534377" cy="259045"/>
    <xdr:sp macro="" textlink="">
      <xdr:nvSpPr>
        <xdr:cNvPr id="146" name="テキスト ボックス 145"/>
        <xdr:cNvSpPr txBox="1"/>
      </xdr:nvSpPr>
      <xdr:spPr>
        <a:xfrm>
          <a:off x="1752111" y="99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11862</xdr:rowOff>
    </xdr:from>
    <xdr:to>
      <xdr:col>6</xdr:col>
      <xdr:colOff>38100</xdr:colOff>
      <xdr:row>57</xdr:row>
      <xdr:rowOff>113462</xdr:rowOff>
    </xdr:to>
    <xdr:sp macro="" textlink="">
      <xdr:nvSpPr>
        <xdr:cNvPr id="147" name="楕円 146"/>
        <xdr:cNvSpPr/>
      </xdr:nvSpPr>
      <xdr:spPr>
        <a:xfrm>
          <a:off x="1079500" y="97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129989</xdr:rowOff>
    </xdr:from>
    <xdr:ext cx="534377" cy="259045"/>
    <xdr:sp macro="" textlink="">
      <xdr:nvSpPr>
        <xdr:cNvPr id="148" name="テキスト ボックス 147"/>
        <xdr:cNvSpPr txBox="1"/>
      </xdr:nvSpPr>
      <xdr:spPr>
        <a:xfrm>
          <a:off x="863111" y="95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138389</xdr:rowOff>
    </xdr:from>
    <xdr:to>
      <xdr:col>24</xdr:col>
      <xdr:colOff>63500</xdr:colOff>
      <xdr:row>75</xdr:row>
      <xdr:rowOff>166636</xdr:rowOff>
    </xdr:to>
    <xdr:cxnSp macro="">
      <xdr:nvCxnSpPr>
        <xdr:cNvPr id="178" name="直線コネクタ 177"/>
        <xdr:cNvCxnSpPr/>
      </xdr:nvCxnSpPr>
      <xdr:spPr>
        <a:xfrm flipV="1">
          <a:off x="3797300" y="12997139"/>
          <a:ext cx="8382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9" name="民生費平均値テキスト"/>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166636</xdr:rowOff>
    </xdr:from>
    <xdr:to>
      <xdr:col>19</xdr:col>
      <xdr:colOff>177800</xdr:colOff>
      <xdr:row>76</xdr:row>
      <xdr:rowOff>52558</xdr:rowOff>
    </xdr:to>
    <xdr:cxnSp macro="">
      <xdr:nvCxnSpPr>
        <xdr:cNvPr id="181" name="直線コネクタ 180"/>
        <xdr:cNvCxnSpPr/>
      </xdr:nvCxnSpPr>
      <xdr:spPr>
        <a:xfrm flipV="1">
          <a:off x="2908300" y="13025386"/>
          <a:ext cx="889000" cy="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2" name="フローチャート: 判断 181"/>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3" name="テキスト ボックス 182"/>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162773</xdr:rowOff>
    </xdr:from>
    <xdr:to>
      <xdr:col>15</xdr:col>
      <xdr:colOff>50800</xdr:colOff>
      <xdr:row>76</xdr:row>
      <xdr:rowOff>52558</xdr:rowOff>
    </xdr:to>
    <xdr:cxnSp macro="">
      <xdr:nvCxnSpPr>
        <xdr:cNvPr id="184" name="直線コネクタ 183"/>
        <xdr:cNvCxnSpPr/>
      </xdr:nvCxnSpPr>
      <xdr:spPr>
        <a:xfrm>
          <a:off x="2019300" y="12850073"/>
          <a:ext cx="889000" cy="2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5" name="フローチャート: 判断 184"/>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6" name="テキスト ボックス 185"/>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162773</xdr:rowOff>
    </xdr:from>
    <xdr:to>
      <xdr:col>10</xdr:col>
      <xdr:colOff>114300</xdr:colOff>
      <xdr:row>75</xdr:row>
      <xdr:rowOff>115438</xdr:rowOff>
    </xdr:to>
    <xdr:cxnSp macro="">
      <xdr:nvCxnSpPr>
        <xdr:cNvPr id="187" name="直線コネクタ 186"/>
        <xdr:cNvCxnSpPr/>
      </xdr:nvCxnSpPr>
      <xdr:spPr>
        <a:xfrm flipV="1">
          <a:off x="1130300" y="12850073"/>
          <a:ext cx="889000" cy="12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8" name="フローチャート: 判断 187"/>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9" name="テキスト ボックス 188"/>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90" name="フローチャート: 判断 189"/>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1" name="テキスト ボックス 190"/>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87589</xdr:rowOff>
    </xdr:from>
    <xdr:to>
      <xdr:col>24</xdr:col>
      <xdr:colOff>114300</xdr:colOff>
      <xdr:row>76</xdr:row>
      <xdr:rowOff>17738</xdr:rowOff>
    </xdr:to>
    <xdr:sp macro="" textlink="">
      <xdr:nvSpPr>
        <xdr:cNvPr id="197" name="楕円 196"/>
        <xdr:cNvSpPr/>
      </xdr:nvSpPr>
      <xdr:spPr>
        <a:xfrm>
          <a:off x="4584700" y="12946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110466</xdr:rowOff>
    </xdr:from>
    <xdr:ext cx="599010" cy="259045"/>
    <xdr:sp macro="" textlink="">
      <xdr:nvSpPr>
        <xdr:cNvPr id="198" name="民生費該当値テキスト"/>
        <xdr:cNvSpPr txBox="1"/>
      </xdr:nvSpPr>
      <xdr:spPr>
        <a:xfrm>
          <a:off x="4686300" y="1279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115836</xdr:rowOff>
    </xdr:from>
    <xdr:to>
      <xdr:col>20</xdr:col>
      <xdr:colOff>38100</xdr:colOff>
      <xdr:row>76</xdr:row>
      <xdr:rowOff>45986</xdr:rowOff>
    </xdr:to>
    <xdr:sp macro="" textlink="">
      <xdr:nvSpPr>
        <xdr:cNvPr id="199" name="楕円 198"/>
        <xdr:cNvSpPr/>
      </xdr:nvSpPr>
      <xdr:spPr>
        <a:xfrm>
          <a:off x="3746500" y="1297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62513</xdr:rowOff>
    </xdr:from>
    <xdr:ext cx="599010" cy="259045"/>
    <xdr:sp macro="" textlink="">
      <xdr:nvSpPr>
        <xdr:cNvPr id="200" name="テキスト ボックス 199"/>
        <xdr:cNvSpPr txBox="1"/>
      </xdr:nvSpPr>
      <xdr:spPr>
        <a:xfrm>
          <a:off x="3497795" y="1274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1758</xdr:rowOff>
    </xdr:from>
    <xdr:to>
      <xdr:col>15</xdr:col>
      <xdr:colOff>101600</xdr:colOff>
      <xdr:row>76</xdr:row>
      <xdr:rowOff>103358</xdr:rowOff>
    </xdr:to>
    <xdr:sp macro="" textlink="">
      <xdr:nvSpPr>
        <xdr:cNvPr id="201" name="楕円 200"/>
        <xdr:cNvSpPr/>
      </xdr:nvSpPr>
      <xdr:spPr>
        <a:xfrm>
          <a:off x="2857500" y="130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119885</xdr:rowOff>
    </xdr:from>
    <xdr:ext cx="599010" cy="259045"/>
    <xdr:sp macro="" textlink="">
      <xdr:nvSpPr>
        <xdr:cNvPr id="202" name="テキスト ボックス 201"/>
        <xdr:cNvSpPr txBox="1"/>
      </xdr:nvSpPr>
      <xdr:spPr>
        <a:xfrm>
          <a:off x="2608795" y="1280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111973</xdr:rowOff>
    </xdr:from>
    <xdr:to>
      <xdr:col>10</xdr:col>
      <xdr:colOff>165100</xdr:colOff>
      <xdr:row>75</xdr:row>
      <xdr:rowOff>42123</xdr:rowOff>
    </xdr:to>
    <xdr:sp macro="" textlink="">
      <xdr:nvSpPr>
        <xdr:cNvPr id="203" name="楕円 202"/>
        <xdr:cNvSpPr/>
      </xdr:nvSpPr>
      <xdr:spPr>
        <a:xfrm>
          <a:off x="1968500" y="127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58650</xdr:rowOff>
    </xdr:from>
    <xdr:ext cx="599010" cy="259045"/>
    <xdr:sp macro="" textlink="">
      <xdr:nvSpPr>
        <xdr:cNvPr id="204" name="テキスト ボックス 203"/>
        <xdr:cNvSpPr txBox="1"/>
      </xdr:nvSpPr>
      <xdr:spPr>
        <a:xfrm>
          <a:off x="1719795" y="1257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64638</xdr:rowOff>
    </xdr:from>
    <xdr:to>
      <xdr:col>6</xdr:col>
      <xdr:colOff>38100</xdr:colOff>
      <xdr:row>75</xdr:row>
      <xdr:rowOff>166238</xdr:rowOff>
    </xdr:to>
    <xdr:sp macro="" textlink="">
      <xdr:nvSpPr>
        <xdr:cNvPr id="205" name="楕円 204"/>
        <xdr:cNvSpPr/>
      </xdr:nvSpPr>
      <xdr:spPr>
        <a:xfrm>
          <a:off x="1079500" y="129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11315</xdr:rowOff>
    </xdr:from>
    <xdr:ext cx="599010" cy="259045"/>
    <xdr:sp macro="" textlink="">
      <xdr:nvSpPr>
        <xdr:cNvPr id="206" name="テキスト ボックス 205"/>
        <xdr:cNvSpPr txBox="1"/>
      </xdr:nvSpPr>
      <xdr:spPr>
        <a:xfrm>
          <a:off x="830795" y="1269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123462</xdr:rowOff>
    </xdr:from>
    <xdr:to>
      <xdr:col>24</xdr:col>
      <xdr:colOff>63500</xdr:colOff>
      <xdr:row>96</xdr:row>
      <xdr:rowOff>167726</xdr:rowOff>
    </xdr:to>
    <xdr:cxnSp macro="">
      <xdr:nvCxnSpPr>
        <xdr:cNvPr id="235" name="直線コネクタ 234"/>
        <xdr:cNvCxnSpPr/>
      </xdr:nvCxnSpPr>
      <xdr:spPr>
        <a:xfrm flipV="1">
          <a:off x="3797300" y="16582662"/>
          <a:ext cx="838200" cy="4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93921</xdr:rowOff>
    </xdr:from>
    <xdr:ext cx="534377" cy="259045"/>
    <xdr:sp macro="" textlink="">
      <xdr:nvSpPr>
        <xdr:cNvPr id="236" name="衛生費平均値テキスト"/>
        <xdr:cNvSpPr txBox="1"/>
      </xdr:nvSpPr>
      <xdr:spPr>
        <a:xfrm>
          <a:off x="4686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167726</xdr:rowOff>
    </xdr:from>
    <xdr:to>
      <xdr:col>19</xdr:col>
      <xdr:colOff>177800</xdr:colOff>
      <xdr:row>97</xdr:row>
      <xdr:rowOff>8430</xdr:rowOff>
    </xdr:to>
    <xdr:cxnSp macro="">
      <xdr:nvCxnSpPr>
        <xdr:cNvPr id="238" name="直線コネクタ 237"/>
        <xdr:cNvCxnSpPr/>
      </xdr:nvCxnSpPr>
      <xdr:spPr>
        <a:xfrm flipV="1">
          <a:off x="2908300" y="16626926"/>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9" name="フローチャート: 判断 238"/>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40" name="テキスト ボックス 239"/>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111452</xdr:rowOff>
    </xdr:from>
    <xdr:to>
      <xdr:col>15</xdr:col>
      <xdr:colOff>50800</xdr:colOff>
      <xdr:row>97</xdr:row>
      <xdr:rowOff>8430</xdr:rowOff>
    </xdr:to>
    <xdr:cxnSp macro="">
      <xdr:nvCxnSpPr>
        <xdr:cNvPr id="241" name="直線コネクタ 240"/>
        <xdr:cNvCxnSpPr/>
      </xdr:nvCxnSpPr>
      <xdr:spPr>
        <a:xfrm>
          <a:off x="2019300" y="16399202"/>
          <a:ext cx="889000" cy="2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2" name="フローチャート: 判断 241"/>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58976</xdr:rowOff>
    </xdr:from>
    <xdr:ext cx="534377" cy="259045"/>
    <xdr:sp macro="" textlink="">
      <xdr:nvSpPr>
        <xdr:cNvPr id="243" name="テキスト ボックス 242"/>
        <xdr:cNvSpPr txBox="1"/>
      </xdr:nvSpPr>
      <xdr:spPr>
        <a:xfrm>
          <a:off x="2641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111452</xdr:rowOff>
    </xdr:from>
    <xdr:to>
      <xdr:col>10</xdr:col>
      <xdr:colOff>114300</xdr:colOff>
      <xdr:row>96</xdr:row>
      <xdr:rowOff>64810</xdr:rowOff>
    </xdr:to>
    <xdr:cxnSp macro="">
      <xdr:nvCxnSpPr>
        <xdr:cNvPr id="244" name="直線コネクタ 243"/>
        <xdr:cNvCxnSpPr/>
      </xdr:nvCxnSpPr>
      <xdr:spPr>
        <a:xfrm flipV="1">
          <a:off x="1130300" y="16399202"/>
          <a:ext cx="889000" cy="12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5" name="フローチャート: 判断 244"/>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64629</xdr:rowOff>
    </xdr:from>
    <xdr:ext cx="534377" cy="259045"/>
    <xdr:sp macro="" textlink="">
      <xdr:nvSpPr>
        <xdr:cNvPr id="246" name="テキスト ボックス 245"/>
        <xdr:cNvSpPr txBox="1"/>
      </xdr:nvSpPr>
      <xdr:spPr>
        <a:xfrm>
          <a:off x="1752111"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7" name="フローチャート: 判断 246"/>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55585</xdr:rowOff>
    </xdr:from>
    <xdr:ext cx="534377" cy="259045"/>
    <xdr:sp macro="" textlink="">
      <xdr:nvSpPr>
        <xdr:cNvPr id="248" name="テキスト ボックス 247"/>
        <xdr:cNvSpPr txBox="1"/>
      </xdr:nvSpPr>
      <xdr:spPr>
        <a:xfrm>
          <a:off x="863111" y="166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72662</xdr:rowOff>
    </xdr:from>
    <xdr:to>
      <xdr:col>24</xdr:col>
      <xdr:colOff>114300</xdr:colOff>
      <xdr:row>97</xdr:row>
      <xdr:rowOff>2812</xdr:rowOff>
    </xdr:to>
    <xdr:sp macro="" textlink="">
      <xdr:nvSpPr>
        <xdr:cNvPr id="254" name="楕円 253"/>
        <xdr:cNvSpPr/>
      </xdr:nvSpPr>
      <xdr:spPr>
        <a:xfrm>
          <a:off x="4584700" y="165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95539</xdr:rowOff>
    </xdr:from>
    <xdr:ext cx="534377" cy="259045"/>
    <xdr:sp macro="" textlink="">
      <xdr:nvSpPr>
        <xdr:cNvPr id="255" name="衛生費該当値テキスト"/>
        <xdr:cNvSpPr txBox="1"/>
      </xdr:nvSpPr>
      <xdr:spPr>
        <a:xfrm>
          <a:off x="4686300" y="163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116926</xdr:rowOff>
    </xdr:from>
    <xdr:to>
      <xdr:col>20</xdr:col>
      <xdr:colOff>38100</xdr:colOff>
      <xdr:row>97</xdr:row>
      <xdr:rowOff>47076</xdr:rowOff>
    </xdr:to>
    <xdr:sp macro="" textlink="">
      <xdr:nvSpPr>
        <xdr:cNvPr id="256" name="楕円 255"/>
        <xdr:cNvSpPr/>
      </xdr:nvSpPr>
      <xdr:spPr>
        <a:xfrm>
          <a:off x="3746500" y="165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63603</xdr:rowOff>
    </xdr:from>
    <xdr:ext cx="534377" cy="259045"/>
    <xdr:sp macro="" textlink="">
      <xdr:nvSpPr>
        <xdr:cNvPr id="257" name="テキスト ボックス 256"/>
        <xdr:cNvSpPr txBox="1"/>
      </xdr:nvSpPr>
      <xdr:spPr>
        <a:xfrm>
          <a:off x="3530111" y="163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129080</xdr:rowOff>
    </xdr:from>
    <xdr:to>
      <xdr:col>15</xdr:col>
      <xdr:colOff>101600</xdr:colOff>
      <xdr:row>97</xdr:row>
      <xdr:rowOff>59230</xdr:rowOff>
    </xdr:to>
    <xdr:sp macro="" textlink="">
      <xdr:nvSpPr>
        <xdr:cNvPr id="258" name="楕円 257"/>
        <xdr:cNvSpPr/>
      </xdr:nvSpPr>
      <xdr:spPr>
        <a:xfrm>
          <a:off x="2857500" y="165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75757</xdr:rowOff>
    </xdr:from>
    <xdr:ext cx="534377" cy="259045"/>
    <xdr:sp macro="" textlink="">
      <xdr:nvSpPr>
        <xdr:cNvPr id="259" name="テキスト ボックス 258"/>
        <xdr:cNvSpPr txBox="1"/>
      </xdr:nvSpPr>
      <xdr:spPr>
        <a:xfrm>
          <a:off x="2641111" y="1636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60652</xdr:rowOff>
    </xdr:from>
    <xdr:to>
      <xdr:col>10</xdr:col>
      <xdr:colOff>165100</xdr:colOff>
      <xdr:row>95</xdr:row>
      <xdr:rowOff>162252</xdr:rowOff>
    </xdr:to>
    <xdr:sp macro="" textlink="">
      <xdr:nvSpPr>
        <xdr:cNvPr id="260" name="楕円 259"/>
        <xdr:cNvSpPr/>
      </xdr:nvSpPr>
      <xdr:spPr>
        <a:xfrm>
          <a:off x="1968500" y="163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7329</xdr:rowOff>
    </xdr:from>
    <xdr:ext cx="534377" cy="259045"/>
    <xdr:sp macro="" textlink="">
      <xdr:nvSpPr>
        <xdr:cNvPr id="261" name="テキスト ボックス 260"/>
        <xdr:cNvSpPr txBox="1"/>
      </xdr:nvSpPr>
      <xdr:spPr>
        <a:xfrm>
          <a:off x="1752111" y="1612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14010</xdr:rowOff>
    </xdr:from>
    <xdr:to>
      <xdr:col>6</xdr:col>
      <xdr:colOff>38100</xdr:colOff>
      <xdr:row>96</xdr:row>
      <xdr:rowOff>115610</xdr:rowOff>
    </xdr:to>
    <xdr:sp macro="" textlink="">
      <xdr:nvSpPr>
        <xdr:cNvPr id="262" name="楕円 261"/>
        <xdr:cNvSpPr/>
      </xdr:nvSpPr>
      <xdr:spPr>
        <a:xfrm>
          <a:off x="1079500" y="1647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132137</xdr:rowOff>
    </xdr:from>
    <xdr:ext cx="534377" cy="259045"/>
    <xdr:sp macro="" textlink="">
      <xdr:nvSpPr>
        <xdr:cNvPr id="263" name="テキスト ボックス 262"/>
        <xdr:cNvSpPr txBox="1"/>
      </xdr:nvSpPr>
      <xdr:spPr>
        <a:xfrm>
          <a:off x="863111" y="1624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136271</xdr:rowOff>
    </xdr:from>
    <xdr:to>
      <xdr:col>55</xdr:col>
      <xdr:colOff>0</xdr:colOff>
      <xdr:row>38</xdr:row>
      <xdr:rowOff>136957</xdr:rowOff>
    </xdr:to>
    <xdr:cxnSp macro="">
      <xdr:nvCxnSpPr>
        <xdr:cNvPr id="290" name="直線コネクタ 289"/>
        <xdr:cNvCxnSpPr/>
      </xdr:nvCxnSpPr>
      <xdr:spPr>
        <a:xfrm>
          <a:off x="9639300" y="665137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1"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135586</xdr:rowOff>
    </xdr:from>
    <xdr:to>
      <xdr:col>50</xdr:col>
      <xdr:colOff>114300</xdr:colOff>
      <xdr:row>38</xdr:row>
      <xdr:rowOff>136271</xdr:rowOff>
    </xdr:to>
    <xdr:cxnSp macro="">
      <xdr:nvCxnSpPr>
        <xdr:cNvPr id="293" name="直線コネクタ 292"/>
        <xdr:cNvCxnSpPr/>
      </xdr:nvCxnSpPr>
      <xdr:spPr>
        <a:xfrm>
          <a:off x="8750300" y="665068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4" name="フローチャート: 判断 293"/>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5" name="テキスト ボックス 294"/>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135586</xdr:rowOff>
    </xdr:from>
    <xdr:to>
      <xdr:col>45</xdr:col>
      <xdr:colOff>177800</xdr:colOff>
      <xdr:row>38</xdr:row>
      <xdr:rowOff>135586</xdr:rowOff>
    </xdr:to>
    <xdr:cxnSp macro="">
      <xdr:nvCxnSpPr>
        <xdr:cNvPr id="296" name="直線コネクタ 295"/>
        <xdr:cNvCxnSpPr/>
      </xdr:nvCxnSpPr>
      <xdr:spPr>
        <a:xfrm>
          <a:off x="7861300" y="6650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7" name="フローチャート: 判断 296"/>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8" name="テキスト ボックス 297"/>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134900</xdr:rowOff>
    </xdr:from>
    <xdr:to>
      <xdr:col>41</xdr:col>
      <xdr:colOff>50800</xdr:colOff>
      <xdr:row>38</xdr:row>
      <xdr:rowOff>135586</xdr:rowOff>
    </xdr:to>
    <xdr:cxnSp macro="">
      <xdr:nvCxnSpPr>
        <xdr:cNvPr id="299" name="直線コネクタ 298"/>
        <xdr:cNvCxnSpPr/>
      </xdr:nvCxnSpPr>
      <xdr:spPr>
        <a:xfrm>
          <a:off x="6972300" y="665000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300" name="フローチャート: 判断 299"/>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1" name="テキスト ボックス 300"/>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2" name="フローチャート: 判断 301"/>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3" name="テキスト ボックス 302"/>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309" name="楕円 308"/>
        <xdr:cNvSpPr/>
      </xdr:nvSpPr>
      <xdr:spPr>
        <a:xfrm>
          <a:off x="104267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1084</xdr:rowOff>
    </xdr:from>
    <xdr:ext cx="313932" cy="259045"/>
    <xdr:sp macro="" textlink="">
      <xdr:nvSpPr>
        <xdr:cNvPr id="310" name="労働費該当値テキスト"/>
        <xdr:cNvSpPr txBox="1"/>
      </xdr:nvSpPr>
      <xdr:spPr>
        <a:xfrm>
          <a:off x="10528300" y="6516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85471</xdr:rowOff>
    </xdr:from>
    <xdr:to>
      <xdr:col>50</xdr:col>
      <xdr:colOff>165100</xdr:colOff>
      <xdr:row>39</xdr:row>
      <xdr:rowOff>15621</xdr:rowOff>
    </xdr:to>
    <xdr:sp macro="" textlink="">
      <xdr:nvSpPr>
        <xdr:cNvPr id="311" name="楕円 310"/>
        <xdr:cNvSpPr/>
      </xdr:nvSpPr>
      <xdr:spPr>
        <a:xfrm>
          <a:off x="9588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6748</xdr:rowOff>
    </xdr:from>
    <xdr:ext cx="313932" cy="259045"/>
    <xdr:sp macro="" textlink="">
      <xdr:nvSpPr>
        <xdr:cNvPr id="312" name="テキスト ボックス 311"/>
        <xdr:cNvSpPr txBox="1"/>
      </xdr:nvSpPr>
      <xdr:spPr>
        <a:xfrm>
          <a:off x="9482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84786</xdr:rowOff>
    </xdr:from>
    <xdr:to>
      <xdr:col>46</xdr:col>
      <xdr:colOff>38100</xdr:colOff>
      <xdr:row>39</xdr:row>
      <xdr:rowOff>14936</xdr:rowOff>
    </xdr:to>
    <xdr:sp macro="" textlink="">
      <xdr:nvSpPr>
        <xdr:cNvPr id="313" name="楕円 312"/>
        <xdr:cNvSpPr/>
      </xdr:nvSpPr>
      <xdr:spPr>
        <a:xfrm>
          <a:off x="8699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6063</xdr:rowOff>
    </xdr:from>
    <xdr:ext cx="313932" cy="259045"/>
    <xdr:sp macro="" textlink="">
      <xdr:nvSpPr>
        <xdr:cNvPr id="314" name="テキスト ボックス 313"/>
        <xdr:cNvSpPr txBox="1"/>
      </xdr:nvSpPr>
      <xdr:spPr>
        <a:xfrm>
          <a:off x="8593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84786</xdr:rowOff>
    </xdr:from>
    <xdr:to>
      <xdr:col>41</xdr:col>
      <xdr:colOff>101600</xdr:colOff>
      <xdr:row>39</xdr:row>
      <xdr:rowOff>14936</xdr:rowOff>
    </xdr:to>
    <xdr:sp macro="" textlink="">
      <xdr:nvSpPr>
        <xdr:cNvPr id="315" name="楕円 314"/>
        <xdr:cNvSpPr/>
      </xdr:nvSpPr>
      <xdr:spPr>
        <a:xfrm>
          <a:off x="7810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6063</xdr:rowOff>
    </xdr:from>
    <xdr:ext cx="313932" cy="259045"/>
    <xdr:sp macro="" textlink="">
      <xdr:nvSpPr>
        <xdr:cNvPr id="316" name="テキスト ボックス 315"/>
        <xdr:cNvSpPr txBox="1"/>
      </xdr:nvSpPr>
      <xdr:spPr>
        <a:xfrm>
          <a:off x="7704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84100</xdr:rowOff>
    </xdr:from>
    <xdr:to>
      <xdr:col>36</xdr:col>
      <xdr:colOff>165100</xdr:colOff>
      <xdr:row>39</xdr:row>
      <xdr:rowOff>14250</xdr:rowOff>
    </xdr:to>
    <xdr:sp macro="" textlink="">
      <xdr:nvSpPr>
        <xdr:cNvPr id="317" name="楕円 316"/>
        <xdr:cNvSpPr/>
      </xdr:nvSpPr>
      <xdr:spPr>
        <a:xfrm>
          <a:off x="6921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5377</xdr:rowOff>
    </xdr:from>
    <xdr:ext cx="313932" cy="259045"/>
    <xdr:sp macro="" textlink="">
      <xdr:nvSpPr>
        <xdr:cNvPr id="318" name="テキスト ボックス 317"/>
        <xdr:cNvSpPr txBox="1"/>
      </xdr:nvSpPr>
      <xdr:spPr>
        <a:xfrm>
          <a:off x="6815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15761</xdr:rowOff>
    </xdr:from>
    <xdr:to>
      <xdr:col>55</xdr:col>
      <xdr:colOff>0</xdr:colOff>
      <xdr:row>55</xdr:row>
      <xdr:rowOff>23571</xdr:rowOff>
    </xdr:to>
    <xdr:cxnSp macro="">
      <xdr:nvCxnSpPr>
        <xdr:cNvPr id="347" name="直線コネクタ 346"/>
        <xdr:cNvCxnSpPr/>
      </xdr:nvCxnSpPr>
      <xdr:spPr>
        <a:xfrm flipV="1">
          <a:off x="9639300" y="9274061"/>
          <a:ext cx="838200" cy="17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90892</xdr:rowOff>
    </xdr:from>
    <xdr:ext cx="534377" cy="259045"/>
    <xdr:sp macro="" textlink="">
      <xdr:nvSpPr>
        <xdr:cNvPr id="348" name="農林水産業費平均値テキスト"/>
        <xdr:cNvSpPr txBox="1"/>
      </xdr:nvSpPr>
      <xdr:spPr>
        <a:xfrm>
          <a:off x="10528300" y="9692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23571</xdr:rowOff>
    </xdr:from>
    <xdr:to>
      <xdr:col>50</xdr:col>
      <xdr:colOff>114300</xdr:colOff>
      <xdr:row>56</xdr:row>
      <xdr:rowOff>8179</xdr:rowOff>
    </xdr:to>
    <xdr:cxnSp macro="">
      <xdr:nvCxnSpPr>
        <xdr:cNvPr id="350" name="直線コネクタ 349"/>
        <xdr:cNvCxnSpPr/>
      </xdr:nvCxnSpPr>
      <xdr:spPr>
        <a:xfrm flipV="1">
          <a:off x="8750300" y="9453321"/>
          <a:ext cx="889000" cy="1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1" name="フローチャート: 判断 350"/>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132059</xdr:rowOff>
    </xdr:from>
    <xdr:ext cx="534377" cy="259045"/>
    <xdr:sp macro="" textlink="">
      <xdr:nvSpPr>
        <xdr:cNvPr id="352" name="テキスト ボックス 351"/>
        <xdr:cNvSpPr txBox="1"/>
      </xdr:nvSpPr>
      <xdr:spPr>
        <a:xfrm>
          <a:off x="9372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8179</xdr:rowOff>
    </xdr:from>
    <xdr:to>
      <xdr:col>45</xdr:col>
      <xdr:colOff>177800</xdr:colOff>
      <xdr:row>56</xdr:row>
      <xdr:rowOff>104705</xdr:rowOff>
    </xdr:to>
    <xdr:cxnSp macro="">
      <xdr:nvCxnSpPr>
        <xdr:cNvPr id="353" name="直線コネクタ 352"/>
        <xdr:cNvCxnSpPr/>
      </xdr:nvCxnSpPr>
      <xdr:spPr>
        <a:xfrm flipV="1">
          <a:off x="7861300" y="9609379"/>
          <a:ext cx="889000" cy="9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4" name="フローチャート: 判断 353"/>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5" name="テキスト ボックス 354"/>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39306</xdr:rowOff>
    </xdr:from>
    <xdr:to>
      <xdr:col>41</xdr:col>
      <xdr:colOff>50800</xdr:colOff>
      <xdr:row>56</xdr:row>
      <xdr:rowOff>104705</xdr:rowOff>
    </xdr:to>
    <xdr:cxnSp macro="">
      <xdr:nvCxnSpPr>
        <xdr:cNvPr id="356" name="直線コネクタ 355"/>
        <xdr:cNvCxnSpPr/>
      </xdr:nvCxnSpPr>
      <xdr:spPr>
        <a:xfrm>
          <a:off x="6972300" y="9640506"/>
          <a:ext cx="8890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7" name="フローチャート: 判断 356"/>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8" name="テキスト ボックス 357"/>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9" name="フローチャート: 判断 358"/>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60" name="テキスト ボックス 359"/>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136411</xdr:rowOff>
    </xdr:from>
    <xdr:to>
      <xdr:col>55</xdr:col>
      <xdr:colOff>50800</xdr:colOff>
      <xdr:row>54</xdr:row>
      <xdr:rowOff>66561</xdr:rowOff>
    </xdr:to>
    <xdr:sp macro="" textlink="">
      <xdr:nvSpPr>
        <xdr:cNvPr id="366" name="楕円 365"/>
        <xdr:cNvSpPr/>
      </xdr:nvSpPr>
      <xdr:spPr>
        <a:xfrm>
          <a:off x="10426700" y="92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159288</xdr:rowOff>
    </xdr:from>
    <xdr:ext cx="534377" cy="259045"/>
    <xdr:sp macro="" textlink="">
      <xdr:nvSpPr>
        <xdr:cNvPr id="367" name="農林水産業費該当値テキスト"/>
        <xdr:cNvSpPr txBox="1"/>
      </xdr:nvSpPr>
      <xdr:spPr>
        <a:xfrm>
          <a:off x="10528300" y="90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144221</xdr:rowOff>
    </xdr:from>
    <xdr:to>
      <xdr:col>50</xdr:col>
      <xdr:colOff>165100</xdr:colOff>
      <xdr:row>55</xdr:row>
      <xdr:rowOff>74371</xdr:rowOff>
    </xdr:to>
    <xdr:sp macro="" textlink="">
      <xdr:nvSpPr>
        <xdr:cNvPr id="368" name="楕円 367"/>
        <xdr:cNvSpPr/>
      </xdr:nvSpPr>
      <xdr:spPr>
        <a:xfrm>
          <a:off x="9588500" y="94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90898</xdr:rowOff>
    </xdr:from>
    <xdr:ext cx="534377" cy="259045"/>
    <xdr:sp macro="" textlink="">
      <xdr:nvSpPr>
        <xdr:cNvPr id="369" name="テキスト ボックス 368"/>
        <xdr:cNvSpPr txBox="1"/>
      </xdr:nvSpPr>
      <xdr:spPr>
        <a:xfrm>
          <a:off x="9372111" y="91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128829</xdr:rowOff>
    </xdr:from>
    <xdr:to>
      <xdr:col>46</xdr:col>
      <xdr:colOff>38100</xdr:colOff>
      <xdr:row>56</xdr:row>
      <xdr:rowOff>58979</xdr:rowOff>
    </xdr:to>
    <xdr:sp macro="" textlink="">
      <xdr:nvSpPr>
        <xdr:cNvPr id="370" name="楕円 369"/>
        <xdr:cNvSpPr/>
      </xdr:nvSpPr>
      <xdr:spPr>
        <a:xfrm>
          <a:off x="8699500" y="95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75506</xdr:rowOff>
    </xdr:from>
    <xdr:ext cx="534377" cy="259045"/>
    <xdr:sp macro="" textlink="">
      <xdr:nvSpPr>
        <xdr:cNvPr id="371" name="テキスト ボックス 370"/>
        <xdr:cNvSpPr txBox="1"/>
      </xdr:nvSpPr>
      <xdr:spPr>
        <a:xfrm>
          <a:off x="8483111" y="93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53905</xdr:rowOff>
    </xdr:from>
    <xdr:to>
      <xdr:col>41</xdr:col>
      <xdr:colOff>101600</xdr:colOff>
      <xdr:row>56</xdr:row>
      <xdr:rowOff>155505</xdr:rowOff>
    </xdr:to>
    <xdr:sp macro="" textlink="">
      <xdr:nvSpPr>
        <xdr:cNvPr id="372" name="楕円 371"/>
        <xdr:cNvSpPr/>
      </xdr:nvSpPr>
      <xdr:spPr>
        <a:xfrm>
          <a:off x="7810500" y="96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582</xdr:rowOff>
    </xdr:from>
    <xdr:ext cx="534377" cy="259045"/>
    <xdr:sp macro="" textlink="">
      <xdr:nvSpPr>
        <xdr:cNvPr id="373" name="テキスト ボックス 372"/>
        <xdr:cNvSpPr txBox="1"/>
      </xdr:nvSpPr>
      <xdr:spPr>
        <a:xfrm>
          <a:off x="7594111" y="94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159956</xdr:rowOff>
    </xdr:from>
    <xdr:to>
      <xdr:col>36</xdr:col>
      <xdr:colOff>165100</xdr:colOff>
      <xdr:row>56</xdr:row>
      <xdr:rowOff>90106</xdr:rowOff>
    </xdr:to>
    <xdr:sp macro="" textlink="">
      <xdr:nvSpPr>
        <xdr:cNvPr id="374" name="楕円 373"/>
        <xdr:cNvSpPr/>
      </xdr:nvSpPr>
      <xdr:spPr>
        <a:xfrm>
          <a:off x="6921500" y="95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106633</xdr:rowOff>
    </xdr:from>
    <xdr:ext cx="534377" cy="259045"/>
    <xdr:sp macro="" textlink="">
      <xdr:nvSpPr>
        <xdr:cNvPr id="375" name="テキスト ボックス 374"/>
        <xdr:cNvSpPr txBox="1"/>
      </xdr:nvSpPr>
      <xdr:spPr>
        <a:xfrm>
          <a:off x="6705111" y="93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116187</xdr:rowOff>
    </xdr:from>
    <xdr:to>
      <xdr:col>55</xdr:col>
      <xdr:colOff>0</xdr:colOff>
      <xdr:row>79</xdr:row>
      <xdr:rowOff>29662</xdr:rowOff>
    </xdr:to>
    <xdr:cxnSp macro="">
      <xdr:nvCxnSpPr>
        <xdr:cNvPr id="406" name="直線コネクタ 405"/>
        <xdr:cNvCxnSpPr/>
      </xdr:nvCxnSpPr>
      <xdr:spPr>
        <a:xfrm flipV="1">
          <a:off x="9639300" y="13317837"/>
          <a:ext cx="838200" cy="25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3356</xdr:rowOff>
    </xdr:from>
    <xdr:to>
      <xdr:col>50</xdr:col>
      <xdr:colOff>114300</xdr:colOff>
      <xdr:row>79</xdr:row>
      <xdr:rowOff>29662</xdr:rowOff>
    </xdr:to>
    <xdr:cxnSp macro="">
      <xdr:nvCxnSpPr>
        <xdr:cNvPr id="409" name="直線コネクタ 408"/>
        <xdr:cNvCxnSpPr/>
      </xdr:nvCxnSpPr>
      <xdr:spPr>
        <a:xfrm>
          <a:off x="8750300" y="13547906"/>
          <a:ext cx="889000" cy="2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10" name="フローチャート: 判断 409"/>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1" name="テキスト ボックス 410"/>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3356</xdr:rowOff>
    </xdr:from>
    <xdr:to>
      <xdr:col>45</xdr:col>
      <xdr:colOff>177800</xdr:colOff>
      <xdr:row>79</xdr:row>
      <xdr:rowOff>26233</xdr:rowOff>
    </xdr:to>
    <xdr:cxnSp macro="">
      <xdr:nvCxnSpPr>
        <xdr:cNvPr id="412" name="直線コネクタ 411"/>
        <xdr:cNvCxnSpPr/>
      </xdr:nvCxnSpPr>
      <xdr:spPr>
        <a:xfrm flipV="1">
          <a:off x="7861300" y="13547906"/>
          <a:ext cx="889000" cy="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3" name="フローチャート: 判断 412"/>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4" name="テキスト ボックス 413"/>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56310</xdr:rowOff>
    </xdr:from>
    <xdr:to>
      <xdr:col>41</xdr:col>
      <xdr:colOff>50800</xdr:colOff>
      <xdr:row>79</xdr:row>
      <xdr:rowOff>26233</xdr:rowOff>
    </xdr:to>
    <xdr:cxnSp macro="">
      <xdr:nvCxnSpPr>
        <xdr:cNvPr id="415" name="直線コネクタ 414"/>
        <xdr:cNvCxnSpPr/>
      </xdr:nvCxnSpPr>
      <xdr:spPr>
        <a:xfrm>
          <a:off x="6972300" y="13429410"/>
          <a:ext cx="889000" cy="14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6" name="フローチャート: 判断 415"/>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7" name="テキスト ボックス 416"/>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8" name="フローチャート: 判断 417"/>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9" name="テキスト ボックス 418"/>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65387</xdr:rowOff>
    </xdr:from>
    <xdr:to>
      <xdr:col>55</xdr:col>
      <xdr:colOff>50800</xdr:colOff>
      <xdr:row>77</xdr:row>
      <xdr:rowOff>166987</xdr:rowOff>
    </xdr:to>
    <xdr:sp macro="" textlink="">
      <xdr:nvSpPr>
        <xdr:cNvPr id="425" name="楕円 424"/>
        <xdr:cNvSpPr/>
      </xdr:nvSpPr>
      <xdr:spPr>
        <a:xfrm>
          <a:off x="10426700" y="13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43814</xdr:rowOff>
    </xdr:from>
    <xdr:ext cx="534377" cy="259045"/>
    <xdr:sp macro="" textlink="">
      <xdr:nvSpPr>
        <xdr:cNvPr id="426" name="商工費該当値テキスト"/>
        <xdr:cNvSpPr txBox="1"/>
      </xdr:nvSpPr>
      <xdr:spPr>
        <a:xfrm>
          <a:off x="10528300" y="132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150312</xdr:rowOff>
    </xdr:from>
    <xdr:to>
      <xdr:col>50</xdr:col>
      <xdr:colOff>165100</xdr:colOff>
      <xdr:row>79</xdr:row>
      <xdr:rowOff>80462</xdr:rowOff>
    </xdr:to>
    <xdr:sp macro="" textlink="">
      <xdr:nvSpPr>
        <xdr:cNvPr id="427" name="楕円 426"/>
        <xdr:cNvSpPr/>
      </xdr:nvSpPr>
      <xdr:spPr>
        <a:xfrm>
          <a:off x="9588500" y="13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71589</xdr:rowOff>
    </xdr:from>
    <xdr:ext cx="469744" cy="259045"/>
    <xdr:sp macro="" textlink="">
      <xdr:nvSpPr>
        <xdr:cNvPr id="428" name="テキスト ボックス 427"/>
        <xdr:cNvSpPr txBox="1"/>
      </xdr:nvSpPr>
      <xdr:spPr>
        <a:xfrm>
          <a:off x="9404428" y="1361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124006</xdr:rowOff>
    </xdr:from>
    <xdr:to>
      <xdr:col>46</xdr:col>
      <xdr:colOff>38100</xdr:colOff>
      <xdr:row>79</xdr:row>
      <xdr:rowOff>54156</xdr:rowOff>
    </xdr:to>
    <xdr:sp macro="" textlink="">
      <xdr:nvSpPr>
        <xdr:cNvPr id="429" name="楕円 428"/>
        <xdr:cNvSpPr/>
      </xdr:nvSpPr>
      <xdr:spPr>
        <a:xfrm>
          <a:off x="8699500" y="134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45283</xdr:rowOff>
    </xdr:from>
    <xdr:ext cx="469744" cy="259045"/>
    <xdr:sp macro="" textlink="">
      <xdr:nvSpPr>
        <xdr:cNvPr id="430" name="テキスト ボックス 429"/>
        <xdr:cNvSpPr txBox="1"/>
      </xdr:nvSpPr>
      <xdr:spPr>
        <a:xfrm>
          <a:off x="8515428" y="1358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146883</xdr:rowOff>
    </xdr:from>
    <xdr:to>
      <xdr:col>41</xdr:col>
      <xdr:colOff>101600</xdr:colOff>
      <xdr:row>79</xdr:row>
      <xdr:rowOff>77033</xdr:rowOff>
    </xdr:to>
    <xdr:sp macro="" textlink="">
      <xdr:nvSpPr>
        <xdr:cNvPr id="431" name="楕円 430"/>
        <xdr:cNvSpPr/>
      </xdr:nvSpPr>
      <xdr:spPr>
        <a:xfrm>
          <a:off x="7810500" y="1351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68160</xdr:rowOff>
    </xdr:from>
    <xdr:ext cx="469744" cy="259045"/>
    <xdr:sp macro="" textlink="">
      <xdr:nvSpPr>
        <xdr:cNvPr id="432" name="テキスト ボックス 431"/>
        <xdr:cNvSpPr txBox="1"/>
      </xdr:nvSpPr>
      <xdr:spPr>
        <a:xfrm>
          <a:off x="7626428" y="1361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5510</xdr:rowOff>
    </xdr:from>
    <xdr:to>
      <xdr:col>36</xdr:col>
      <xdr:colOff>165100</xdr:colOff>
      <xdr:row>78</xdr:row>
      <xdr:rowOff>107110</xdr:rowOff>
    </xdr:to>
    <xdr:sp macro="" textlink="">
      <xdr:nvSpPr>
        <xdr:cNvPr id="433" name="楕円 432"/>
        <xdr:cNvSpPr/>
      </xdr:nvSpPr>
      <xdr:spPr>
        <a:xfrm>
          <a:off x="6921500" y="133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123637</xdr:rowOff>
    </xdr:from>
    <xdr:ext cx="534377" cy="259045"/>
    <xdr:sp macro="" textlink="">
      <xdr:nvSpPr>
        <xdr:cNvPr id="434" name="テキスト ボックス 433"/>
        <xdr:cNvSpPr txBox="1"/>
      </xdr:nvSpPr>
      <xdr:spPr>
        <a:xfrm>
          <a:off x="6705111" y="131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105425</xdr:rowOff>
    </xdr:from>
    <xdr:to>
      <xdr:col>55</xdr:col>
      <xdr:colOff>0</xdr:colOff>
      <xdr:row>95</xdr:row>
      <xdr:rowOff>121748</xdr:rowOff>
    </xdr:to>
    <xdr:cxnSp macro="">
      <xdr:nvCxnSpPr>
        <xdr:cNvPr id="463" name="直線コネクタ 462"/>
        <xdr:cNvCxnSpPr/>
      </xdr:nvCxnSpPr>
      <xdr:spPr>
        <a:xfrm flipV="1">
          <a:off x="9639300" y="16393175"/>
          <a:ext cx="8382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18711</xdr:rowOff>
    </xdr:from>
    <xdr:ext cx="534377" cy="259045"/>
    <xdr:sp macro="" textlink="">
      <xdr:nvSpPr>
        <xdr:cNvPr id="464" name="土木費平均値テキスト"/>
        <xdr:cNvSpPr txBox="1"/>
      </xdr:nvSpPr>
      <xdr:spPr>
        <a:xfrm>
          <a:off x="10528300" y="1647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121748</xdr:rowOff>
    </xdr:from>
    <xdr:to>
      <xdr:col>50</xdr:col>
      <xdr:colOff>114300</xdr:colOff>
      <xdr:row>95</xdr:row>
      <xdr:rowOff>153935</xdr:rowOff>
    </xdr:to>
    <xdr:cxnSp macro="">
      <xdr:nvCxnSpPr>
        <xdr:cNvPr id="466" name="直線コネクタ 465"/>
        <xdr:cNvCxnSpPr/>
      </xdr:nvCxnSpPr>
      <xdr:spPr>
        <a:xfrm flipV="1">
          <a:off x="8750300" y="16409498"/>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7" name="フローチャート: 判断 466"/>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145584</xdr:rowOff>
    </xdr:from>
    <xdr:ext cx="534377" cy="259045"/>
    <xdr:sp macro="" textlink="">
      <xdr:nvSpPr>
        <xdr:cNvPr id="468" name="テキスト ボックス 467"/>
        <xdr:cNvSpPr txBox="1"/>
      </xdr:nvSpPr>
      <xdr:spPr>
        <a:xfrm>
          <a:off x="9372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153935</xdr:rowOff>
    </xdr:from>
    <xdr:to>
      <xdr:col>45</xdr:col>
      <xdr:colOff>177800</xdr:colOff>
      <xdr:row>95</xdr:row>
      <xdr:rowOff>160434</xdr:rowOff>
    </xdr:to>
    <xdr:cxnSp macro="">
      <xdr:nvCxnSpPr>
        <xdr:cNvPr id="469" name="直線コネクタ 468"/>
        <xdr:cNvCxnSpPr/>
      </xdr:nvCxnSpPr>
      <xdr:spPr>
        <a:xfrm flipV="1">
          <a:off x="7861300" y="16441685"/>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70" name="フローチャート: 判断 469"/>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3540</xdr:rowOff>
    </xdr:from>
    <xdr:ext cx="534377" cy="259045"/>
    <xdr:sp macro="" textlink="">
      <xdr:nvSpPr>
        <xdr:cNvPr id="471" name="テキスト ボックス 470"/>
        <xdr:cNvSpPr txBox="1"/>
      </xdr:nvSpPr>
      <xdr:spPr>
        <a:xfrm>
          <a:off x="8483111" y="16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160434</xdr:rowOff>
    </xdr:from>
    <xdr:to>
      <xdr:col>41</xdr:col>
      <xdr:colOff>50800</xdr:colOff>
      <xdr:row>96</xdr:row>
      <xdr:rowOff>47665</xdr:rowOff>
    </xdr:to>
    <xdr:cxnSp macro="">
      <xdr:nvCxnSpPr>
        <xdr:cNvPr id="472" name="直線コネクタ 471"/>
        <xdr:cNvCxnSpPr/>
      </xdr:nvCxnSpPr>
      <xdr:spPr>
        <a:xfrm flipV="1">
          <a:off x="6972300" y="16448184"/>
          <a:ext cx="889000" cy="5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3" name="フローチャート: 判断 472"/>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561</xdr:rowOff>
    </xdr:from>
    <xdr:ext cx="534377" cy="259045"/>
    <xdr:sp macro="" textlink="">
      <xdr:nvSpPr>
        <xdr:cNvPr id="474" name="テキスト ボックス 473"/>
        <xdr:cNvSpPr txBox="1"/>
      </xdr:nvSpPr>
      <xdr:spPr>
        <a:xfrm>
          <a:off x="7594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5" name="フローチャート: 判断 474"/>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6" name="テキスト ボックス 475"/>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54625</xdr:rowOff>
    </xdr:from>
    <xdr:to>
      <xdr:col>55</xdr:col>
      <xdr:colOff>50800</xdr:colOff>
      <xdr:row>95</xdr:row>
      <xdr:rowOff>156225</xdr:rowOff>
    </xdr:to>
    <xdr:sp macro="" textlink="">
      <xdr:nvSpPr>
        <xdr:cNvPr id="482" name="楕円 481"/>
        <xdr:cNvSpPr/>
      </xdr:nvSpPr>
      <xdr:spPr>
        <a:xfrm>
          <a:off x="10426700" y="163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77502</xdr:rowOff>
    </xdr:from>
    <xdr:ext cx="534377" cy="259045"/>
    <xdr:sp macro="" textlink="">
      <xdr:nvSpPr>
        <xdr:cNvPr id="483" name="土木費該当値テキスト"/>
        <xdr:cNvSpPr txBox="1"/>
      </xdr:nvSpPr>
      <xdr:spPr>
        <a:xfrm>
          <a:off x="10528300" y="1619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70948</xdr:rowOff>
    </xdr:from>
    <xdr:to>
      <xdr:col>50</xdr:col>
      <xdr:colOff>165100</xdr:colOff>
      <xdr:row>96</xdr:row>
      <xdr:rowOff>1098</xdr:rowOff>
    </xdr:to>
    <xdr:sp macro="" textlink="">
      <xdr:nvSpPr>
        <xdr:cNvPr id="484" name="楕円 483"/>
        <xdr:cNvSpPr/>
      </xdr:nvSpPr>
      <xdr:spPr>
        <a:xfrm>
          <a:off x="9588500" y="163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17625</xdr:rowOff>
    </xdr:from>
    <xdr:ext cx="534377" cy="259045"/>
    <xdr:sp macro="" textlink="">
      <xdr:nvSpPr>
        <xdr:cNvPr id="485" name="テキスト ボックス 484"/>
        <xdr:cNvSpPr txBox="1"/>
      </xdr:nvSpPr>
      <xdr:spPr>
        <a:xfrm>
          <a:off x="9372111" y="1613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103135</xdr:rowOff>
    </xdr:from>
    <xdr:to>
      <xdr:col>46</xdr:col>
      <xdr:colOff>38100</xdr:colOff>
      <xdr:row>96</xdr:row>
      <xdr:rowOff>33285</xdr:rowOff>
    </xdr:to>
    <xdr:sp macro="" textlink="">
      <xdr:nvSpPr>
        <xdr:cNvPr id="486" name="楕円 485"/>
        <xdr:cNvSpPr/>
      </xdr:nvSpPr>
      <xdr:spPr>
        <a:xfrm>
          <a:off x="8699500" y="163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49812</xdr:rowOff>
    </xdr:from>
    <xdr:ext cx="534377" cy="259045"/>
    <xdr:sp macro="" textlink="">
      <xdr:nvSpPr>
        <xdr:cNvPr id="487" name="テキスト ボックス 486"/>
        <xdr:cNvSpPr txBox="1"/>
      </xdr:nvSpPr>
      <xdr:spPr>
        <a:xfrm>
          <a:off x="8483111" y="161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109634</xdr:rowOff>
    </xdr:from>
    <xdr:to>
      <xdr:col>41</xdr:col>
      <xdr:colOff>101600</xdr:colOff>
      <xdr:row>96</xdr:row>
      <xdr:rowOff>39784</xdr:rowOff>
    </xdr:to>
    <xdr:sp macro="" textlink="">
      <xdr:nvSpPr>
        <xdr:cNvPr id="488" name="楕円 487"/>
        <xdr:cNvSpPr/>
      </xdr:nvSpPr>
      <xdr:spPr>
        <a:xfrm>
          <a:off x="7810500" y="163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56311</xdr:rowOff>
    </xdr:from>
    <xdr:ext cx="534377" cy="259045"/>
    <xdr:sp macro="" textlink="">
      <xdr:nvSpPr>
        <xdr:cNvPr id="489" name="テキスト ボックス 488"/>
        <xdr:cNvSpPr txBox="1"/>
      </xdr:nvSpPr>
      <xdr:spPr>
        <a:xfrm>
          <a:off x="7594111" y="161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168315</xdr:rowOff>
    </xdr:from>
    <xdr:to>
      <xdr:col>36</xdr:col>
      <xdr:colOff>165100</xdr:colOff>
      <xdr:row>96</xdr:row>
      <xdr:rowOff>98465</xdr:rowOff>
    </xdr:to>
    <xdr:sp macro="" textlink="">
      <xdr:nvSpPr>
        <xdr:cNvPr id="490" name="楕円 489"/>
        <xdr:cNvSpPr/>
      </xdr:nvSpPr>
      <xdr:spPr>
        <a:xfrm>
          <a:off x="6921500" y="1645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114992</xdr:rowOff>
    </xdr:from>
    <xdr:ext cx="534377" cy="259045"/>
    <xdr:sp macro="" textlink="">
      <xdr:nvSpPr>
        <xdr:cNvPr id="491" name="テキスト ボックス 490"/>
        <xdr:cNvSpPr txBox="1"/>
      </xdr:nvSpPr>
      <xdr:spPr>
        <a:xfrm>
          <a:off x="6705111" y="1623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38006</xdr:rowOff>
    </xdr:from>
    <xdr:to>
      <xdr:col>85</xdr:col>
      <xdr:colOff>127000</xdr:colOff>
      <xdr:row>34</xdr:row>
      <xdr:rowOff>34740</xdr:rowOff>
    </xdr:to>
    <xdr:cxnSp macro="">
      <xdr:nvCxnSpPr>
        <xdr:cNvPr id="523" name="直線コネクタ 522"/>
        <xdr:cNvCxnSpPr/>
      </xdr:nvCxnSpPr>
      <xdr:spPr>
        <a:xfrm flipV="1">
          <a:off x="15481300" y="5524406"/>
          <a:ext cx="8382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149656</xdr:rowOff>
    </xdr:from>
    <xdr:ext cx="534377" cy="259045"/>
    <xdr:sp macro="" textlink="">
      <xdr:nvSpPr>
        <xdr:cNvPr id="524" name="消防費平均値テキスト"/>
        <xdr:cNvSpPr txBox="1"/>
      </xdr:nvSpPr>
      <xdr:spPr>
        <a:xfrm>
          <a:off x="16370300" y="6150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34740</xdr:rowOff>
    </xdr:from>
    <xdr:to>
      <xdr:col>81</xdr:col>
      <xdr:colOff>50800</xdr:colOff>
      <xdr:row>37</xdr:row>
      <xdr:rowOff>117003</xdr:rowOff>
    </xdr:to>
    <xdr:cxnSp macro="">
      <xdr:nvCxnSpPr>
        <xdr:cNvPr id="526" name="直線コネクタ 525"/>
        <xdr:cNvCxnSpPr/>
      </xdr:nvCxnSpPr>
      <xdr:spPr>
        <a:xfrm flipV="1">
          <a:off x="14592300" y="5864040"/>
          <a:ext cx="889000" cy="59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7" name="フローチャート: 判断 526"/>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165494</xdr:rowOff>
    </xdr:from>
    <xdr:ext cx="534377" cy="259045"/>
    <xdr:sp macro="" textlink="">
      <xdr:nvSpPr>
        <xdr:cNvPr id="528" name="テキスト ボックス 527"/>
        <xdr:cNvSpPr txBox="1"/>
      </xdr:nvSpPr>
      <xdr:spPr>
        <a:xfrm>
          <a:off x="15214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117003</xdr:rowOff>
    </xdr:from>
    <xdr:to>
      <xdr:col>76</xdr:col>
      <xdr:colOff>114300</xdr:colOff>
      <xdr:row>37</xdr:row>
      <xdr:rowOff>140124</xdr:rowOff>
    </xdr:to>
    <xdr:cxnSp macro="">
      <xdr:nvCxnSpPr>
        <xdr:cNvPr id="529" name="直線コネクタ 528"/>
        <xdr:cNvCxnSpPr/>
      </xdr:nvCxnSpPr>
      <xdr:spPr>
        <a:xfrm flipV="1">
          <a:off x="13703300" y="6460653"/>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30" name="フローチャート: 判断 529"/>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31" name="テキスト ボックス 530"/>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140124</xdr:rowOff>
    </xdr:from>
    <xdr:to>
      <xdr:col>71</xdr:col>
      <xdr:colOff>177800</xdr:colOff>
      <xdr:row>38</xdr:row>
      <xdr:rowOff>16223</xdr:rowOff>
    </xdr:to>
    <xdr:cxnSp macro="">
      <xdr:nvCxnSpPr>
        <xdr:cNvPr id="532" name="直線コネクタ 531"/>
        <xdr:cNvCxnSpPr/>
      </xdr:nvCxnSpPr>
      <xdr:spPr>
        <a:xfrm flipV="1">
          <a:off x="12814300" y="648377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3" name="フローチャート: 判断 532"/>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4" name="テキスト ボックス 533"/>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5" name="フローチャート: 判断 534"/>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6" name="テキスト ボックス 535"/>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158656</xdr:rowOff>
    </xdr:from>
    <xdr:to>
      <xdr:col>85</xdr:col>
      <xdr:colOff>177800</xdr:colOff>
      <xdr:row>32</xdr:row>
      <xdr:rowOff>88806</xdr:rowOff>
    </xdr:to>
    <xdr:sp macro="" textlink="">
      <xdr:nvSpPr>
        <xdr:cNvPr id="542" name="楕円 541"/>
        <xdr:cNvSpPr/>
      </xdr:nvSpPr>
      <xdr:spPr>
        <a:xfrm>
          <a:off x="16268700" y="54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10083</xdr:rowOff>
    </xdr:from>
    <xdr:ext cx="534377" cy="259045"/>
    <xdr:sp macro="" textlink="">
      <xdr:nvSpPr>
        <xdr:cNvPr id="543" name="消防費該当値テキスト"/>
        <xdr:cNvSpPr txBox="1"/>
      </xdr:nvSpPr>
      <xdr:spPr>
        <a:xfrm>
          <a:off x="16370300" y="53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155390</xdr:rowOff>
    </xdr:from>
    <xdr:to>
      <xdr:col>81</xdr:col>
      <xdr:colOff>101600</xdr:colOff>
      <xdr:row>34</xdr:row>
      <xdr:rowOff>85540</xdr:rowOff>
    </xdr:to>
    <xdr:sp macro="" textlink="">
      <xdr:nvSpPr>
        <xdr:cNvPr id="544" name="楕円 543"/>
        <xdr:cNvSpPr/>
      </xdr:nvSpPr>
      <xdr:spPr>
        <a:xfrm>
          <a:off x="15430500" y="58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102067</xdr:rowOff>
    </xdr:from>
    <xdr:ext cx="534377" cy="259045"/>
    <xdr:sp macro="" textlink="">
      <xdr:nvSpPr>
        <xdr:cNvPr id="545" name="テキスト ボックス 544"/>
        <xdr:cNvSpPr txBox="1"/>
      </xdr:nvSpPr>
      <xdr:spPr>
        <a:xfrm>
          <a:off x="15214111" y="558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66203</xdr:rowOff>
    </xdr:from>
    <xdr:to>
      <xdr:col>76</xdr:col>
      <xdr:colOff>165100</xdr:colOff>
      <xdr:row>37</xdr:row>
      <xdr:rowOff>167804</xdr:rowOff>
    </xdr:to>
    <xdr:sp macro="" textlink="">
      <xdr:nvSpPr>
        <xdr:cNvPr id="546" name="楕円 545"/>
        <xdr:cNvSpPr/>
      </xdr:nvSpPr>
      <xdr:spPr>
        <a:xfrm>
          <a:off x="14541500" y="64098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158930</xdr:rowOff>
    </xdr:from>
    <xdr:ext cx="534377" cy="259045"/>
    <xdr:sp macro="" textlink="">
      <xdr:nvSpPr>
        <xdr:cNvPr id="547" name="テキスト ボックス 546"/>
        <xdr:cNvSpPr txBox="1"/>
      </xdr:nvSpPr>
      <xdr:spPr>
        <a:xfrm>
          <a:off x="14325111" y="65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89324</xdr:rowOff>
    </xdr:from>
    <xdr:to>
      <xdr:col>72</xdr:col>
      <xdr:colOff>38100</xdr:colOff>
      <xdr:row>38</xdr:row>
      <xdr:rowOff>19475</xdr:rowOff>
    </xdr:to>
    <xdr:sp macro="" textlink="">
      <xdr:nvSpPr>
        <xdr:cNvPr id="548" name="楕円 547"/>
        <xdr:cNvSpPr/>
      </xdr:nvSpPr>
      <xdr:spPr>
        <a:xfrm>
          <a:off x="13652500" y="6432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10602</xdr:rowOff>
    </xdr:from>
    <xdr:ext cx="534377" cy="259045"/>
    <xdr:sp macro="" textlink="">
      <xdr:nvSpPr>
        <xdr:cNvPr id="549" name="テキスト ボックス 548"/>
        <xdr:cNvSpPr txBox="1"/>
      </xdr:nvSpPr>
      <xdr:spPr>
        <a:xfrm>
          <a:off x="13436111" y="65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136873</xdr:rowOff>
    </xdr:from>
    <xdr:to>
      <xdr:col>67</xdr:col>
      <xdr:colOff>101600</xdr:colOff>
      <xdr:row>38</xdr:row>
      <xdr:rowOff>67024</xdr:rowOff>
    </xdr:to>
    <xdr:sp macro="" textlink="">
      <xdr:nvSpPr>
        <xdr:cNvPr id="550" name="楕円 549"/>
        <xdr:cNvSpPr/>
      </xdr:nvSpPr>
      <xdr:spPr>
        <a:xfrm>
          <a:off x="12763500" y="64805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58150</xdr:rowOff>
    </xdr:from>
    <xdr:ext cx="534377" cy="259045"/>
    <xdr:sp macro="" textlink="">
      <xdr:nvSpPr>
        <xdr:cNvPr id="551" name="テキスト ボックス 550"/>
        <xdr:cNvSpPr txBox="1"/>
      </xdr:nvSpPr>
      <xdr:spPr>
        <a:xfrm>
          <a:off x="12547111" y="65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142336</xdr:rowOff>
    </xdr:from>
    <xdr:to>
      <xdr:col>85</xdr:col>
      <xdr:colOff>127000</xdr:colOff>
      <xdr:row>56</xdr:row>
      <xdr:rowOff>57236</xdr:rowOff>
    </xdr:to>
    <xdr:cxnSp macro="">
      <xdr:nvCxnSpPr>
        <xdr:cNvPr id="580" name="直線コネクタ 579"/>
        <xdr:cNvCxnSpPr/>
      </xdr:nvCxnSpPr>
      <xdr:spPr>
        <a:xfrm flipV="1">
          <a:off x="15481300" y="9400636"/>
          <a:ext cx="838200" cy="25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1" name="教育費平均値テキスト"/>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57236</xdr:rowOff>
    </xdr:from>
    <xdr:to>
      <xdr:col>81</xdr:col>
      <xdr:colOff>50800</xdr:colOff>
      <xdr:row>56</xdr:row>
      <xdr:rowOff>92441</xdr:rowOff>
    </xdr:to>
    <xdr:cxnSp macro="">
      <xdr:nvCxnSpPr>
        <xdr:cNvPr id="583" name="直線コネクタ 582"/>
        <xdr:cNvCxnSpPr/>
      </xdr:nvCxnSpPr>
      <xdr:spPr>
        <a:xfrm flipV="1">
          <a:off x="14592300" y="9658436"/>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4" name="フローチャート: 判断 583"/>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122617</xdr:rowOff>
    </xdr:from>
    <xdr:ext cx="534377" cy="259045"/>
    <xdr:sp macro="" textlink="">
      <xdr:nvSpPr>
        <xdr:cNvPr id="585" name="テキスト ボックス 584"/>
        <xdr:cNvSpPr txBox="1"/>
      </xdr:nvSpPr>
      <xdr:spPr>
        <a:xfrm>
          <a:off x="15214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27046</xdr:rowOff>
    </xdr:from>
    <xdr:to>
      <xdr:col>76</xdr:col>
      <xdr:colOff>114300</xdr:colOff>
      <xdr:row>56</xdr:row>
      <xdr:rowOff>92441</xdr:rowOff>
    </xdr:to>
    <xdr:cxnSp macro="">
      <xdr:nvCxnSpPr>
        <xdr:cNvPr id="586" name="直線コネクタ 585"/>
        <xdr:cNvCxnSpPr/>
      </xdr:nvCxnSpPr>
      <xdr:spPr>
        <a:xfrm>
          <a:off x="13703300" y="9456796"/>
          <a:ext cx="889000" cy="23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7" name="フローチャート: 判断 586"/>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8" name="テキスト ボックス 587"/>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688</xdr:rowOff>
    </xdr:from>
    <xdr:to>
      <xdr:col>71</xdr:col>
      <xdr:colOff>177800</xdr:colOff>
      <xdr:row>55</xdr:row>
      <xdr:rowOff>27046</xdr:rowOff>
    </xdr:to>
    <xdr:cxnSp macro="">
      <xdr:nvCxnSpPr>
        <xdr:cNvPr id="589" name="直線コネクタ 588"/>
        <xdr:cNvCxnSpPr/>
      </xdr:nvCxnSpPr>
      <xdr:spPr>
        <a:xfrm>
          <a:off x="12814300" y="9430438"/>
          <a:ext cx="889000" cy="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90" name="フローチャート: 判断 589"/>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1" name="テキスト ボックス 590"/>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2" name="フローチャート: 判断 591"/>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93" name="テキスト ボックス 592"/>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91536</xdr:rowOff>
    </xdr:from>
    <xdr:to>
      <xdr:col>85</xdr:col>
      <xdr:colOff>177800</xdr:colOff>
      <xdr:row>55</xdr:row>
      <xdr:rowOff>21686</xdr:rowOff>
    </xdr:to>
    <xdr:sp macro="" textlink="">
      <xdr:nvSpPr>
        <xdr:cNvPr id="599" name="楕円 598"/>
        <xdr:cNvSpPr/>
      </xdr:nvSpPr>
      <xdr:spPr>
        <a:xfrm>
          <a:off x="16268700" y="93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114413</xdr:rowOff>
    </xdr:from>
    <xdr:ext cx="534377" cy="259045"/>
    <xdr:sp macro="" textlink="">
      <xdr:nvSpPr>
        <xdr:cNvPr id="600" name="教育費該当値テキスト"/>
        <xdr:cNvSpPr txBox="1"/>
      </xdr:nvSpPr>
      <xdr:spPr>
        <a:xfrm>
          <a:off x="16370300" y="92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6436</xdr:rowOff>
    </xdr:from>
    <xdr:to>
      <xdr:col>81</xdr:col>
      <xdr:colOff>101600</xdr:colOff>
      <xdr:row>56</xdr:row>
      <xdr:rowOff>108036</xdr:rowOff>
    </xdr:to>
    <xdr:sp macro="" textlink="">
      <xdr:nvSpPr>
        <xdr:cNvPr id="601" name="楕円 600"/>
        <xdr:cNvSpPr/>
      </xdr:nvSpPr>
      <xdr:spPr>
        <a:xfrm>
          <a:off x="15430500" y="96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124563</xdr:rowOff>
    </xdr:from>
    <xdr:ext cx="534377" cy="259045"/>
    <xdr:sp macro="" textlink="">
      <xdr:nvSpPr>
        <xdr:cNvPr id="602" name="テキスト ボックス 601"/>
        <xdr:cNvSpPr txBox="1"/>
      </xdr:nvSpPr>
      <xdr:spPr>
        <a:xfrm>
          <a:off x="15214111" y="93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41641</xdr:rowOff>
    </xdr:from>
    <xdr:to>
      <xdr:col>76</xdr:col>
      <xdr:colOff>165100</xdr:colOff>
      <xdr:row>56</xdr:row>
      <xdr:rowOff>143241</xdr:rowOff>
    </xdr:to>
    <xdr:sp macro="" textlink="">
      <xdr:nvSpPr>
        <xdr:cNvPr id="603" name="楕円 602"/>
        <xdr:cNvSpPr/>
      </xdr:nvSpPr>
      <xdr:spPr>
        <a:xfrm>
          <a:off x="14541500" y="96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134368</xdr:rowOff>
    </xdr:from>
    <xdr:ext cx="534377" cy="259045"/>
    <xdr:sp macro="" textlink="">
      <xdr:nvSpPr>
        <xdr:cNvPr id="604" name="テキスト ボックス 603"/>
        <xdr:cNvSpPr txBox="1"/>
      </xdr:nvSpPr>
      <xdr:spPr>
        <a:xfrm>
          <a:off x="14325111" y="97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147696</xdr:rowOff>
    </xdr:from>
    <xdr:to>
      <xdr:col>72</xdr:col>
      <xdr:colOff>38100</xdr:colOff>
      <xdr:row>55</xdr:row>
      <xdr:rowOff>77846</xdr:rowOff>
    </xdr:to>
    <xdr:sp macro="" textlink="">
      <xdr:nvSpPr>
        <xdr:cNvPr id="605" name="楕円 604"/>
        <xdr:cNvSpPr/>
      </xdr:nvSpPr>
      <xdr:spPr>
        <a:xfrm>
          <a:off x="13652500" y="940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94373</xdr:rowOff>
    </xdr:from>
    <xdr:ext cx="534377" cy="259045"/>
    <xdr:sp macro="" textlink="">
      <xdr:nvSpPr>
        <xdr:cNvPr id="606" name="テキスト ボックス 605"/>
        <xdr:cNvSpPr txBox="1"/>
      </xdr:nvSpPr>
      <xdr:spPr>
        <a:xfrm>
          <a:off x="13436111" y="918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121338</xdr:rowOff>
    </xdr:from>
    <xdr:to>
      <xdr:col>67</xdr:col>
      <xdr:colOff>101600</xdr:colOff>
      <xdr:row>55</xdr:row>
      <xdr:rowOff>51488</xdr:rowOff>
    </xdr:to>
    <xdr:sp macro="" textlink="">
      <xdr:nvSpPr>
        <xdr:cNvPr id="607" name="楕円 606"/>
        <xdr:cNvSpPr/>
      </xdr:nvSpPr>
      <xdr:spPr>
        <a:xfrm>
          <a:off x="12763500" y="93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68015</xdr:rowOff>
    </xdr:from>
    <xdr:ext cx="534377" cy="259045"/>
    <xdr:sp macro="" textlink="">
      <xdr:nvSpPr>
        <xdr:cNvPr id="608" name="テキスト ボックス 607"/>
        <xdr:cNvSpPr txBox="1"/>
      </xdr:nvSpPr>
      <xdr:spPr>
        <a:xfrm>
          <a:off x="12547111" y="91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170945</xdr:rowOff>
    </xdr:from>
    <xdr:to>
      <xdr:col>85</xdr:col>
      <xdr:colOff>127000</xdr:colOff>
      <xdr:row>78</xdr:row>
      <xdr:rowOff>12506</xdr:rowOff>
    </xdr:to>
    <xdr:cxnSp macro="">
      <xdr:nvCxnSpPr>
        <xdr:cNvPr id="633" name="直線コネクタ 632"/>
        <xdr:cNvCxnSpPr/>
      </xdr:nvCxnSpPr>
      <xdr:spPr>
        <a:xfrm flipV="1">
          <a:off x="15481300" y="13372595"/>
          <a:ext cx="8382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4" name="災害復旧費平均値テキスト"/>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164543</xdr:rowOff>
    </xdr:from>
    <xdr:to>
      <xdr:col>81</xdr:col>
      <xdr:colOff>50800</xdr:colOff>
      <xdr:row>78</xdr:row>
      <xdr:rowOff>12506</xdr:rowOff>
    </xdr:to>
    <xdr:cxnSp macro="">
      <xdr:nvCxnSpPr>
        <xdr:cNvPr id="636" name="直線コネクタ 635"/>
        <xdr:cNvCxnSpPr/>
      </xdr:nvCxnSpPr>
      <xdr:spPr>
        <a:xfrm>
          <a:off x="14592300" y="13366193"/>
          <a:ext cx="8890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7" name="フローチャート: 判断 636"/>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8" name="テキスト ボックス 637"/>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164543</xdr:rowOff>
    </xdr:from>
    <xdr:to>
      <xdr:col>76</xdr:col>
      <xdr:colOff>114300</xdr:colOff>
      <xdr:row>78</xdr:row>
      <xdr:rowOff>17010</xdr:rowOff>
    </xdr:to>
    <xdr:cxnSp macro="">
      <xdr:nvCxnSpPr>
        <xdr:cNvPr id="639" name="直線コネクタ 638"/>
        <xdr:cNvCxnSpPr/>
      </xdr:nvCxnSpPr>
      <xdr:spPr>
        <a:xfrm flipV="1">
          <a:off x="13703300" y="13366193"/>
          <a:ext cx="889000" cy="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40" name="フローチャート: 判断 639"/>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41" name="テキスト ボックス 640"/>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13004</xdr:rowOff>
    </xdr:from>
    <xdr:to>
      <xdr:col>71</xdr:col>
      <xdr:colOff>177800</xdr:colOff>
      <xdr:row>78</xdr:row>
      <xdr:rowOff>17010</xdr:rowOff>
    </xdr:to>
    <xdr:cxnSp macro="">
      <xdr:nvCxnSpPr>
        <xdr:cNvPr id="642" name="直線コネクタ 641"/>
        <xdr:cNvCxnSpPr/>
      </xdr:nvCxnSpPr>
      <xdr:spPr>
        <a:xfrm>
          <a:off x="12814300" y="13386104"/>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3" name="フローチャート: 判断 642"/>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4" name="テキスト ボックス 643"/>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5" name="フローチャート: 判断 644"/>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6" name="テキスト ボックス 645"/>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120145</xdr:rowOff>
    </xdr:from>
    <xdr:to>
      <xdr:col>85</xdr:col>
      <xdr:colOff>177800</xdr:colOff>
      <xdr:row>78</xdr:row>
      <xdr:rowOff>50295</xdr:rowOff>
    </xdr:to>
    <xdr:sp macro="" textlink="">
      <xdr:nvSpPr>
        <xdr:cNvPr id="652" name="楕円 651"/>
        <xdr:cNvSpPr/>
      </xdr:nvSpPr>
      <xdr:spPr>
        <a:xfrm>
          <a:off x="16268700" y="1332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96680</xdr:rowOff>
    </xdr:from>
    <xdr:ext cx="469744" cy="259045"/>
    <xdr:sp macro="" textlink="">
      <xdr:nvSpPr>
        <xdr:cNvPr id="653" name="災害復旧費該当値テキスト"/>
        <xdr:cNvSpPr txBox="1"/>
      </xdr:nvSpPr>
      <xdr:spPr>
        <a:xfrm>
          <a:off x="16370300" y="1329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133156</xdr:rowOff>
    </xdr:from>
    <xdr:to>
      <xdr:col>81</xdr:col>
      <xdr:colOff>101600</xdr:colOff>
      <xdr:row>78</xdr:row>
      <xdr:rowOff>63306</xdr:rowOff>
    </xdr:to>
    <xdr:sp macro="" textlink="">
      <xdr:nvSpPr>
        <xdr:cNvPr id="654" name="楕円 653"/>
        <xdr:cNvSpPr/>
      </xdr:nvSpPr>
      <xdr:spPr>
        <a:xfrm>
          <a:off x="15430500" y="133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54433</xdr:rowOff>
    </xdr:from>
    <xdr:ext cx="469744" cy="259045"/>
    <xdr:sp macro="" textlink="">
      <xdr:nvSpPr>
        <xdr:cNvPr id="655" name="テキスト ボックス 654"/>
        <xdr:cNvSpPr txBox="1"/>
      </xdr:nvSpPr>
      <xdr:spPr>
        <a:xfrm>
          <a:off x="15246428" y="1342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113743</xdr:rowOff>
    </xdr:from>
    <xdr:to>
      <xdr:col>76</xdr:col>
      <xdr:colOff>165100</xdr:colOff>
      <xdr:row>78</xdr:row>
      <xdr:rowOff>43893</xdr:rowOff>
    </xdr:to>
    <xdr:sp macro="" textlink="">
      <xdr:nvSpPr>
        <xdr:cNvPr id="656" name="楕円 655"/>
        <xdr:cNvSpPr/>
      </xdr:nvSpPr>
      <xdr:spPr>
        <a:xfrm>
          <a:off x="14541500" y="1331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60420</xdr:rowOff>
    </xdr:from>
    <xdr:ext cx="469744" cy="259045"/>
    <xdr:sp macro="" textlink="">
      <xdr:nvSpPr>
        <xdr:cNvPr id="657" name="テキスト ボックス 656"/>
        <xdr:cNvSpPr txBox="1"/>
      </xdr:nvSpPr>
      <xdr:spPr>
        <a:xfrm>
          <a:off x="14357428" y="1309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137660</xdr:rowOff>
    </xdr:from>
    <xdr:to>
      <xdr:col>72</xdr:col>
      <xdr:colOff>38100</xdr:colOff>
      <xdr:row>78</xdr:row>
      <xdr:rowOff>67810</xdr:rowOff>
    </xdr:to>
    <xdr:sp macro="" textlink="">
      <xdr:nvSpPr>
        <xdr:cNvPr id="658" name="楕円 657"/>
        <xdr:cNvSpPr/>
      </xdr:nvSpPr>
      <xdr:spPr>
        <a:xfrm>
          <a:off x="13652500" y="133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58937</xdr:rowOff>
    </xdr:from>
    <xdr:ext cx="469744" cy="259045"/>
    <xdr:sp macro="" textlink="">
      <xdr:nvSpPr>
        <xdr:cNvPr id="659" name="テキスト ボックス 658"/>
        <xdr:cNvSpPr txBox="1"/>
      </xdr:nvSpPr>
      <xdr:spPr>
        <a:xfrm>
          <a:off x="13468428" y="134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133654</xdr:rowOff>
    </xdr:from>
    <xdr:to>
      <xdr:col>67</xdr:col>
      <xdr:colOff>101600</xdr:colOff>
      <xdr:row>78</xdr:row>
      <xdr:rowOff>63804</xdr:rowOff>
    </xdr:to>
    <xdr:sp macro="" textlink="">
      <xdr:nvSpPr>
        <xdr:cNvPr id="660" name="楕円 659"/>
        <xdr:cNvSpPr/>
      </xdr:nvSpPr>
      <xdr:spPr>
        <a:xfrm>
          <a:off x="12763500" y="133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54931</xdr:rowOff>
    </xdr:from>
    <xdr:ext cx="469744" cy="259045"/>
    <xdr:sp macro="" textlink="">
      <xdr:nvSpPr>
        <xdr:cNvPr id="661" name="テキスト ボックス 660"/>
        <xdr:cNvSpPr txBox="1"/>
      </xdr:nvSpPr>
      <xdr:spPr>
        <a:xfrm>
          <a:off x="12579428" y="134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105197</xdr:rowOff>
    </xdr:from>
    <xdr:to>
      <xdr:col>85</xdr:col>
      <xdr:colOff>127000</xdr:colOff>
      <xdr:row>96</xdr:row>
      <xdr:rowOff>109990</xdr:rowOff>
    </xdr:to>
    <xdr:cxnSp macro="">
      <xdr:nvCxnSpPr>
        <xdr:cNvPr id="690" name="直線コネクタ 689"/>
        <xdr:cNvCxnSpPr/>
      </xdr:nvCxnSpPr>
      <xdr:spPr>
        <a:xfrm flipV="1">
          <a:off x="15481300" y="16564397"/>
          <a:ext cx="8382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1" name="公債費平均値テキスト"/>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109990</xdr:rowOff>
    </xdr:from>
    <xdr:to>
      <xdr:col>81</xdr:col>
      <xdr:colOff>50800</xdr:colOff>
      <xdr:row>96</xdr:row>
      <xdr:rowOff>125710</xdr:rowOff>
    </xdr:to>
    <xdr:cxnSp macro="">
      <xdr:nvCxnSpPr>
        <xdr:cNvPr id="693" name="直線コネクタ 692"/>
        <xdr:cNvCxnSpPr/>
      </xdr:nvCxnSpPr>
      <xdr:spPr>
        <a:xfrm flipV="1">
          <a:off x="14592300" y="16569190"/>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4" name="フローチャート: 判断 693"/>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95" name="テキスト ボックス 694"/>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123034</xdr:rowOff>
    </xdr:from>
    <xdr:to>
      <xdr:col>76</xdr:col>
      <xdr:colOff>114300</xdr:colOff>
      <xdr:row>96</xdr:row>
      <xdr:rowOff>125710</xdr:rowOff>
    </xdr:to>
    <xdr:cxnSp macro="">
      <xdr:nvCxnSpPr>
        <xdr:cNvPr id="696" name="直線コネクタ 695"/>
        <xdr:cNvCxnSpPr/>
      </xdr:nvCxnSpPr>
      <xdr:spPr>
        <a:xfrm>
          <a:off x="13703300" y="16582234"/>
          <a:ext cx="889000" cy="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7" name="フローチャート: 判断 696"/>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8" name="テキスト ボックス 697"/>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123034</xdr:rowOff>
    </xdr:from>
    <xdr:to>
      <xdr:col>71</xdr:col>
      <xdr:colOff>177800</xdr:colOff>
      <xdr:row>96</xdr:row>
      <xdr:rowOff>132248</xdr:rowOff>
    </xdr:to>
    <xdr:cxnSp macro="">
      <xdr:nvCxnSpPr>
        <xdr:cNvPr id="699" name="直線コネクタ 698"/>
        <xdr:cNvCxnSpPr/>
      </xdr:nvCxnSpPr>
      <xdr:spPr>
        <a:xfrm flipV="1">
          <a:off x="12814300" y="16582234"/>
          <a:ext cx="889000" cy="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701" name="テキスト ボックス 700"/>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2" name="フローチャート: 判断 701"/>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703" name="テキスト ボックス 702"/>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54397</xdr:rowOff>
    </xdr:from>
    <xdr:to>
      <xdr:col>85</xdr:col>
      <xdr:colOff>177800</xdr:colOff>
      <xdr:row>96</xdr:row>
      <xdr:rowOff>155997</xdr:rowOff>
    </xdr:to>
    <xdr:sp macro="" textlink="">
      <xdr:nvSpPr>
        <xdr:cNvPr id="709" name="楕円 708"/>
        <xdr:cNvSpPr/>
      </xdr:nvSpPr>
      <xdr:spPr>
        <a:xfrm>
          <a:off x="16268700" y="165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77274</xdr:rowOff>
    </xdr:from>
    <xdr:ext cx="534377" cy="259045"/>
    <xdr:sp macro="" textlink="">
      <xdr:nvSpPr>
        <xdr:cNvPr id="710" name="公債費該当値テキスト"/>
        <xdr:cNvSpPr txBox="1"/>
      </xdr:nvSpPr>
      <xdr:spPr>
        <a:xfrm>
          <a:off x="16370300" y="163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59190</xdr:rowOff>
    </xdr:from>
    <xdr:to>
      <xdr:col>81</xdr:col>
      <xdr:colOff>101600</xdr:colOff>
      <xdr:row>96</xdr:row>
      <xdr:rowOff>160790</xdr:rowOff>
    </xdr:to>
    <xdr:sp macro="" textlink="">
      <xdr:nvSpPr>
        <xdr:cNvPr id="711" name="楕円 710"/>
        <xdr:cNvSpPr/>
      </xdr:nvSpPr>
      <xdr:spPr>
        <a:xfrm>
          <a:off x="15430500" y="16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5867</xdr:rowOff>
    </xdr:from>
    <xdr:ext cx="534377" cy="259045"/>
    <xdr:sp macro="" textlink="">
      <xdr:nvSpPr>
        <xdr:cNvPr id="712" name="テキスト ボックス 711"/>
        <xdr:cNvSpPr txBox="1"/>
      </xdr:nvSpPr>
      <xdr:spPr>
        <a:xfrm>
          <a:off x="15214111" y="1629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74910</xdr:rowOff>
    </xdr:from>
    <xdr:to>
      <xdr:col>76</xdr:col>
      <xdr:colOff>165100</xdr:colOff>
      <xdr:row>97</xdr:row>
      <xdr:rowOff>5060</xdr:rowOff>
    </xdr:to>
    <xdr:sp macro="" textlink="">
      <xdr:nvSpPr>
        <xdr:cNvPr id="713" name="楕円 712"/>
        <xdr:cNvSpPr/>
      </xdr:nvSpPr>
      <xdr:spPr>
        <a:xfrm>
          <a:off x="14541500" y="165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21587</xdr:rowOff>
    </xdr:from>
    <xdr:ext cx="534377" cy="259045"/>
    <xdr:sp macro="" textlink="">
      <xdr:nvSpPr>
        <xdr:cNvPr id="714" name="テキスト ボックス 713"/>
        <xdr:cNvSpPr txBox="1"/>
      </xdr:nvSpPr>
      <xdr:spPr>
        <a:xfrm>
          <a:off x="14325111" y="163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72234</xdr:rowOff>
    </xdr:from>
    <xdr:to>
      <xdr:col>72</xdr:col>
      <xdr:colOff>38100</xdr:colOff>
      <xdr:row>97</xdr:row>
      <xdr:rowOff>2384</xdr:rowOff>
    </xdr:to>
    <xdr:sp macro="" textlink="">
      <xdr:nvSpPr>
        <xdr:cNvPr id="715" name="楕円 714"/>
        <xdr:cNvSpPr/>
      </xdr:nvSpPr>
      <xdr:spPr>
        <a:xfrm>
          <a:off x="13652500" y="165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18911</xdr:rowOff>
    </xdr:from>
    <xdr:ext cx="534377" cy="259045"/>
    <xdr:sp macro="" textlink="">
      <xdr:nvSpPr>
        <xdr:cNvPr id="716" name="テキスト ボックス 715"/>
        <xdr:cNvSpPr txBox="1"/>
      </xdr:nvSpPr>
      <xdr:spPr>
        <a:xfrm>
          <a:off x="13436111" y="1630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81448</xdr:rowOff>
    </xdr:from>
    <xdr:to>
      <xdr:col>67</xdr:col>
      <xdr:colOff>101600</xdr:colOff>
      <xdr:row>97</xdr:row>
      <xdr:rowOff>11598</xdr:rowOff>
    </xdr:to>
    <xdr:sp macro="" textlink="">
      <xdr:nvSpPr>
        <xdr:cNvPr id="717" name="楕円 716"/>
        <xdr:cNvSpPr/>
      </xdr:nvSpPr>
      <xdr:spPr>
        <a:xfrm>
          <a:off x="12763500" y="165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28125</xdr:rowOff>
    </xdr:from>
    <xdr:ext cx="534377" cy="259045"/>
    <xdr:sp macro="" textlink="">
      <xdr:nvSpPr>
        <xdr:cNvPr id="718" name="テキスト ボックス 717"/>
        <xdr:cNvSpPr txBox="1"/>
      </xdr:nvSpPr>
      <xdr:spPr>
        <a:xfrm>
          <a:off x="12547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9" name="フローチャート: 判断 748"/>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50" name="テキスト ボックス 749"/>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3" name="テキスト ボックス 752"/>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5" name="フローチャート: 判断 754"/>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6" name="テキスト ボックス 755"/>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7" name="フローチャート: 判断 756"/>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8" name="テキスト ボックス 757"/>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消防費が昨年度と比べ</a:t>
          </a:r>
          <a:r>
            <a:rPr kumimoji="1" lang="en-US" altLang="ja-JP" sz="1300">
              <a:latin typeface="ＭＳ Ｐゴシック" panose="020B0600070205080204" pitchFamily="50" charset="-128"/>
              <a:ea typeface="ＭＳ Ｐゴシック" panose="020B0600070205080204" pitchFamily="50" charset="-128"/>
            </a:rPr>
            <a:t>10,400</a:t>
          </a:r>
          <a:r>
            <a:rPr kumimoji="1" lang="ja-JP" altLang="en-US" sz="1300">
              <a:latin typeface="ＭＳ Ｐゴシック" panose="020B0600070205080204" pitchFamily="50" charset="-128"/>
              <a:ea typeface="ＭＳ Ｐゴシック" panose="020B0600070205080204" pitchFamily="50" charset="-128"/>
            </a:rPr>
            <a:t>円増加している。これは、防災無線整備事業のためである。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総務費については、定額給付金事業及び庁舎建設事業のため</a:t>
          </a:r>
          <a:r>
            <a:rPr kumimoji="1" lang="en-US" altLang="ja-JP" sz="1300">
              <a:latin typeface="ＭＳ Ｐゴシック" panose="020B0600070205080204" pitchFamily="50" charset="-128"/>
              <a:ea typeface="ＭＳ Ｐゴシック" panose="020B0600070205080204" pitchFamily="50" charset="-128"/>
            </a:rPr>
            <a:t>127,293</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農林水産業費が</a:t>
          </a:r>
          <a:r>
            <a:rPr kumimoji="1" lang="en-US" altLang="ja-JP" sz="1300">
              <a:latin typeface="ＭＳ Ｐゴシック" panose="020B0600070205080204" pitchFamily="50" charset="-128"/>
              <a:ea typeface="ＭＳ Ｐゴシック" panose="020B0600070205080204" pitchFamily="50" charset="-128"/>
            </a:rPr>
            <a:t>9,410</a:t>
          </a:r>
          <a:r>
            <a:rPr kumimoji="1" lang="ja-JP" altLang="en-US" sz="1300">
              <a:latin typeface="ＭＳ Ｐゴシック" panose="020B0600070205080204" pitchFamily="50" charset="-128"/>
              <a:ea typeface="ＭＳ Ｐゴシック" panose="020B0600070205080204" pitchFamily="50" charset="-128"/>
            </a:rPr>
            <a:t>円増加しているのは、漁港施設整備と液肥濃縮施設建設のためである。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実質単年度収支は昨年度より</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％増加したものの、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年度連続の赤字となった。事務事業の見直しや整理縮小による歳出抑制に努める。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住宅新築資金等貸付事業特別会計は赤字となっているが、年々赤字額が減少している。貸付金の徴収業務に注力している成果である。黒字ではあるが、一般会計に関しては、</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年度から年々悪化している（</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年度比</a:t>
          </a:r>
          <a:r>
            <a:rPr kumimoji="1" lang="en-US" altLang="ja-JP" sz="1400">
              <a:latin typeface="ＭＳ ゴシック" pitchFamily="49" charset="-128"/>
              <a:ea typeface="ＭＳ ゴシック" pitchFamily="49" charset="-128"/>
            </a:rPr>
            <a:t>13.59</a:t>
          </a:r>
          <a:r>
            <a:rPr kumimoji="1" lang="ja-JP" altLang="en-US" sz="1400">
              <a:latin typeface="ＭＳ ゴシック" pitchFamily="49" charset="-128"/>
              <a:ea typeface="ＭＳ ゴシック" pitchFamily="49" charset="-128"/>
            </a:rPr>
            <a:t>ポイント減）。移住定住や企業誘致等、自主財源の確保、及び事業の見直しを行い、黒字額の増加に努めたい。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12304;&#12288;&#36001;&#25919;&#20418;&#12288;&#12305;\&#9679;&#36001;&#25919;&#19968;&#33324;&#38306;&#20418;\&#36001;&#25919;&#29366;&#27841;&#36039;&#26009;&#38598;&#12304;&#35519;&#26619;&#29031;&#20250;&#12305;\R4\&#65288;R4.9.7&#65289;&#12304;&#20316;&#26989;&#20381;&#38972;&#12288;916&#65288;&#37329;&#65289;&#12294;&#12305;&#20196;&#21644;&#65298;&#24180;&#24230;&#36001;&#25919;&#29366;&#27841;&#36039;&#26009;&#38598;&#12398;&#20316;&#25104;&#12395;&#12388;&#12356;&#12390;&#65288;2&#22238;&#30446;&#12539;&#22320;&#26041;&#20844;&#20250;&#35336;&#38306;&#20418;&#65289;\60&#31689;&#19978;&#30010;&#9633;&#96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134353</v>
          </cell>
          <cell r="F3">
            <v>67293</v>
          </cell>
        </row>
        <row r="5">
          <cell r="A5" t="str">
            <v xml:space="preserve"> H29</v>
          </cell>
          <cell r="D5">
            <v>155110</v>
          </cell>
          <cell r="F5">
            <v>67343</v>
          </cell>
        </row>
        <row r="7">
          <cell r="A7" t="str">
            <v xml:space="preserve"> H30</v>
          </cell>
          <cell r="D7">
            <v>68717</v>
          </cell>
          <cell r="F7">
            <v>73475</v>
          </cell>
        </row>
        <row r="9">
          <cell r="A9" t="str">
            <v xml:space="preserve"> R01</v>
          </cell>
          <cell r="D9">
            <v>175141</v>
          </cell>
          <cell r="F9">
            <v>87464</v>
          </cell>
        </row>
        <row r="11">
          <cell r="A11" t="str">
            <v xml:space="preserve"> R02</v>
          </cell>
          <cell r="D11">
            <v>236541</v>
          </cell>
          <cell r="F11">
            <v>96248</v>
          </cell>
        </row>
        <row r="18">
          <cell r="B18" t="str">
            <v>H28</v>
          </cell>
          <cell r="C18" t="str">
            <v>H29</v>
          </cell>
          <cell r="D18" t="str">
            <v>H30</v>
          </cell>
          <cell r="E18" t="str">
            <v>R01</v>
          </cell>
          <cell r="F18" t="str">
            <v>R02</v>
          </cell>
        </row>
        <row r="19">
          <cell r="A19" t="str">
            <v>実質収支額</v>
          </cell>
          <cell r="B19">
            <v>21.38</v>
          </cell>
          <cell r="C19">
            <v>21.61</v>
          </cell>
          <cell r="D19">
            <v>17.23</v>
          </cell>
          <cell r="E19">
            <v>11.58</v>
          </cell>
          <cell r="F19">
            <v>9.2100000000000009</v>
          </cell>
        </row>
        <row r="20">
          <cell r="A20" t="str">
            <v>財政調整基金残高</v>
          </cell>
          <cell r="B20">
            <v>27.91</v>
          </cell>
          <cell r="C20">
            <v>30.08</v>
          </cell>
          <cell r="D20">
            <v>30.65</v>
          </cell>
          <cell r="E20">
            <v>30.87</v>
          </cell>
          <cell r="F20">
            <v>30.2</v>
          </cell>
        </row>
        <row r="21">
          <cell r="A21" t="str">
            <v>実質単年度収支</v>
          </cell>
          <cell r="B21">
            <v>-4.91</v>
          </cell>
          <cell r="C21">
            <v>1.71</v>
          </cell>
          <cell r="D21">
            <v>-4.7300000000000004</v>
          </cell>
          <cell r="E21">
            <v>-5.5</v>
          </cell>
          <cell r="F21">
            <v>-2.0699999999999998</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椎田駅前周辺活性化促進事業特別会計</v>
          </cell>
          <cell r="B29" t="e">
            <v>#N/A</v>
          </cell>
          <cell r="C29">
            <v>0</v>
          </cell>
          <cell r="D29" t="e">
            <v>#N/A</v>
          </cell>
          <cell r="E29">
            <v>0</v>
          </cell>
          <cell r="F29" t="e">
            <v>#N/A</v>
          </cell>
          <cell r="G29">
            <v>0</v>
          </cell>
          <cell r="H29" t="e">
            <v>#N/A</v>
          </cell>
          <cell r="I29">
            <v>0</v>
          </cell>
          <cell r="J29" t="e">
            <v>#N/A</v>
          </cell>
          <cell r="K29">
            <v>0</v>
          </cell>
        </row>
        <row r="30">
          <cell r="A30" t="str">
            <v>奨学金貸付事業特別会計</v>
          </cell>
          <cell r="B30" t="e">
            <v>#N/A</v>
          </cell>
          <cell r="C30">
            <v>0</v>
          </cell>
          <cell r="D30" t="e">
            <v>#N/A</v>
          </cell>
          <cell r="E30">
            <v>0.02</v>
          </cell>
          <cell r="F30" t="e">
            <v>#N/A</v>
          </cell>
          <cell r="G30">
            <v>0.03</v>
          </cell>
          <cell r="H30" t="e">
            <v>#N/A</v>
          </cell>
          <cell r="I30">
            <v>0.03</v>
          </cell>
          <cell r="J30" t="e">
            <v>#N/A</v>
          </cell>
          <cell r="K30">
            <v>0.04</v>
          </cell>
        </row>
        <row r="31">
          <cell r="A31" t="str">
            <v>後期高齢者医療特別会計</v>
          </cell>
          <cell r="B31" t="e">
            <v>#N/A</v>
          </cell>
          <cell r="C31">
            <v>0.17</v>
          </cell>
          <cell r="D31" t="e">
            <v>#N/A</v>
          </cell>
          <cell r="E31">
            <v>0.16</v>
          </cell>
          <cell r="F31" t="e">
            <v>#N/A</v>
          </cell>
          <cell r="G31">
            <v>0.22</v>
          </cell>
          <cell r="H31" t="e">
            <v>#N/A</v>
          </cell>
          <cell r="I31">
            <v>0.22</v>
          </cell>
          <cell r="J31" t="e">
            <v>#N/A</v>
          </cell>
          <cell r="K31">
            <v>0.19</v>
          </cell>
        </row>
        <row r="32">
          <cell r="A32" t="str">
            <v>国民健康保険特別会計</v>
          </cell>
          <cell r="B32">
            <v>2.08</v>
          </cell>
          <cell r="C32" t="e">
            <v>#N/A</v>
          </cell>
          <cell r="D32" t="e">
            <v>#N/A</v>
          </cell>
          <cell r="E32">
            <v>1.88</v>
          </cell>
          <cell r="F32" t="e">
            <v>#N/A</v>
          </cell>
          <cell r="G32">
            <v>3.28</v>
          </cell>
          <cell r="H32" t="e">
            <v>#N/A</v>
          </cell>
          <cell r="I32">
            <v>1.27</v>
          </cell>
          <cell r="J32" t="e">
            <v>#N/A</v>
          </cell>
          <cell r="K32">
            <v>1.24</v>
          </cell>
        </row>
        <row r="33">
          <cell r="A33" t="str">
            <v>水道事業会計</v>
          </cell>
          <cell r="B33" t="e">
            <v>#N/A</v>
          </cell>
          <cell r="C33">
            <v>7.25</v>
          </cell>
          <cell r="D33" t="e">
            <v>#N/A</v>
          </cell>
          <cell r="E33">
            <v>3.64</v>
          </cell>
          <cell r="F33" t="e">
            <v>#N/A</v>
          </cell>
          <cell r="G33">
            <v>4.04</v>
          </cell>
          <cell r="H33" t="e">
            <v>#N/A</v>
          </cell>
          <cell r="I33">
            <v>6.18</v>
          </cell>
          <cell r="J33" t="e">
            <v>#N/A</v>
          </cell>
          <cell r="K33">
            <v>7.93</v>
          </cell>
        </row>
        <row r="34">
          <cell r="A34" t="str">
            <v>下水道事業会計</v>
          </cell>
          <cell r="B34" t="e">
            <v>#N/A</v>
          </cell>
          <cell r="C34">
            <v>4.33</v>
          </cell>
          <cell r="D34" t="e">
            <v>#N/A</v>
          </cell>
          <cell r="E34">
            <v>5.66</v>
          </cell>
          <cell r="F34" t="e">
            <v>#N/A</v>
          </cell>
          <cell r="G34">
            <v>7.93</v>
          </cell>
          <cell r="H34" t="e">
            <v>#N/A</v>
          </cell>
          <cell r="I34">
            <v>9.77</v>
          </cell>
          <cell r="J34" t="e">
            <v>#N/A</v>
          </cell>
          <cell r="K34">
            <v>11.22</v>
          </cell>
        </row>
        <row r="35">
          <cell r="A35" t="str">
            <v>一般会計</v>
          </cell>
          <cell r="B35" t="e">
            <v>#N/A</v>
          </cell>
          <cell r="C35">
            <v>25.34</v>
          </cell>
          <cell r="D35" t="e">
            <v>#N/A</v>
          </cell>
          <cell r="E35">
            <v>25.22</v>
          </cell>
          <cell r="F35" t="e">
            <v>#N/A</v>
          </cell>
          <cell r="G35">
            <v>20.46</v>
          </cell>
          <cell r="H35" t="e">
            <v>#N/A</v>
          </cell>
          <cell r="I35">
            <v>14.26</v>
          </cell>
          <cell r="J35" t="e">
            <v>#N/A</v>
          </cell>
          <cell r="K35">
            <v>11.75</v>
          </cell>
        </row>
        <row r="36">
          <cell r="A36" t="str">
            <v>住宅新築資金等貸付事業特別会計</v>
          </cell>
          <cell r="B36">
            <v>3.96</v>
          </cell>
          <cell r="C36" t="e">
            <v>#N/A</v>
          </cell>
          <cell r="D36">
            <v>3.64</v>
          </cell>
          <cell r="E36" t="e">
            <v>#N/A</v>
          </cell>
          <cell r="F36">
            <v>3.27</v>
          </cell>
          <cell r="G36" t="e">
            <v>#N/A</v>
          </cell>
          <cell r="H36">
            <v>2.72</v>
          </cell>
          <cell r="I36" t="e">
            <v>#N/A</v>
          </cell>
          <cell r="J36">
            <v>2.58</v>
          </cell>
          <cell r="K36" t="e">
            <v>#N/A</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915</v>
          </cell>
          <cell r="G42">
            <v>945</v>
          </cell>
          <cell r="J42">
            <v>932</v>
          </cell>
          <cell r="M42">
            <v>912</v>
          </cell>
          <cell r="P42">
            <v>876</v>
          </cell>
        </row>
        <row r="43">
          <cell r="A43" t="str">
            <v>一時借入金の利子</v>
          </cell>
          <cell r="B43">
            <v>0</v>
          </cell>
          <cell r="E43">
            <v>0</v>
          </cell>
          <cell r="H43" t="str">
            <v>-</v>
          </cell>
          <cell r="K43">
            <v>0</v>
          </cell>
          <cell r="N43">
            <v>0</v>
          </cell>
        </row>
        <row r="44">
          <cell r="A44" t="str">
            <v>債務負担行為に基づく支出額</v>
          </cell>
          <cell r="B44">
            <v>7</v>
          </cell>
          <cell r="E44">
            <v>17</v>
          </cell>
          <cell r="H44">
            <v>16</v>
          </cell>
          <cell r="K44">
            <v>18</v>
          </cell>
          <cell r="N44">
            <v>18</v>
          </cell>
        </row>
        <row r="45">
          <cell r="A45" t="str">
            <v>組合等が起こした地方債の元利償還金に対する負担金等</v>
          </cell>
          <cell r="B45">
            <v>13</v>
          </cell>
          <cell r="E45">
            <v>6</v>
          </cell>
          <cell r="H45">
            <v>1</v>
          </cell>
          <cell r="K45">
            <v>0</v>
          </cell>
          <cell r="N45">
            <v>1</v>
          </cell>
        </row>
        <row r="46">
          <cell r="A46" t="str">
            <v>公営企業債の元利償還金に対する繰入金</v>
          </cell>
          <cell r="B46">
            <v>230</v>
          </cell>
          <cell r="E46">
            <v>224</v>
          </cell>
          <cell r="H46">
            <v>219</v>
          </cell>
          <cell r="K46">
            <v>255</v>
          </cell>
          <cell r="N46">
            <v>257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1067</v>
          </cell>
          <cell r="E49">
            <v>1073</v>
          </cell>
          <cell r="H49">
            <v>1051</v>
          </cell>
          <cell r="K49">
            <v>1067</v>
          </cell>
          <cell r="N49">
            <v>1059</v>
          </cell>
        </row>
        <row r="50">
          <cell r="A50" t="str">
            <v>実質公債費比率の分子</v>
          </cell>
          <cell r="B50" t="e">
            <v>#N/A</v>
          </cell>
          <cell r="C50">
            <v>402</v>
          </cell>
          <cell r="D50" t="e">
            <v>#N/A</v>
          </cell>
          <cell r="E50" t="e">
            <v>#N/A</v>
          </cell>
          <cell r="F50">
            <v>375</v>
          </cell>
          <cell r="G50" t="e">
            <v>#N/A</v>
          </cell>
          <cell r="H50" t="e">
            <v>#N/A</v>
          </cell>
          <cell r="I50">
            <v>355</v>
          </cell>
          <cell r="J50" t="e">
            <v>#N/A</v>
          </cell>
          <cell r="K50" t="e">
            <v>#N/A</v>
          </cell>
          <cell r="L50">
            <v>428</v>
          </cell>
          <cell r="M50" t="e">
            <v>#N/A</v>
          </cell>
          <cell r="N50" t="e">
            <v>#N/A</v>
          </cell>
          <cell r="O50">
            <v>459</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9030</v>
          </cell>
          <cell r="G56">
            <v>8997</v>
          </cell>
          <cell r="J56">
            <v>10134</v>
          </cell>
          <cell r="M56">
            <v>10781</v>
          </cell>
          <cell r="P56">
            <v>12016</v>
          </cell>
        </row>
        <row r="57">
          <cell r="A57" t="str">
            <v>充当可能特定歳入</v>
          </cell>
          <cell r="D57">
            <v>264</v>
          </cell>
          <cell r="G57">
            <v>146</v>
          </cell>
          <cell r="J57">
            <v>179</v>
          </cell>
          <cell r="M57">
            <v>276</v>
          </cell>
          <cell r="P57">
            <v>257</v>
          </cell>
        </row>
        <row r="58">
          <cell r="A58" t="str">
            <v>充当可能基金</v>
          </cell>
          <cell r="D58">
            <v>4069</v>
          </cell>
          <cell r="G58">
            <v>4141</v>
          </cell>
          <cell r="J58">
            <v>4313</v>
          </cell>
          <cell r="M58">
            <v>4338</v>
          </cell>
          <cell r="P58">
            <v>4078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2337</v>
          </cell>
          <cell r="E62">
            <v>2276</v>
          </cell>
          <cell r="H62">
            <v>2216</v>
          </cell>
          <cell r="K62">
            <v>2203</v>
          </cell>
          <cell r="N62">
            <v>2149</v>
          </cell>
        </row>
        <row r="63">
          <cell r="A63" t="str">
            <v>組合等負担等見込額</v>
          </cell>
          <cell r="B63">
            <v>136</v>
          </cell>
          <cell r="E63">
            <v>129</v>
          </cell>
          <cell r="H63">
            <v>116</v>
          </cell>
          <cell r="K63">
            <v>103</v>
          </cell>
          <cell r="N63">
            <v>85</v>
          </cell>
        </row>
        <row r="64">
          <cell r="A64" t="str">
            <v>公営企業債等繰入見込額</v>
          </cell>
          <cell r="B64">
            <v>4021</v>
          </cell>
          <cell r="E64">
            <v>3847</v>
          </cell>
          <cell r="H64">
            <v>3631</v>
          </cell>
          <cell r="K64">
            <v>3365</v>
          </cell>
          <cell r="N64">
            <v>3413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9994</v>
          </cell>
          <cell r="E66">
            <v>10409</v>
          </cell>
          <cell r="H66">
            <v>10131</v>
          </cell>
          <cell r="K66">
            <v>11190</v>
          </cell>
          <cell r="N66">
            <v>12862</v>
          </cell>
        </row>
        <row r="67">
          <cell r="A67" t="str">
            <v>将来負担比率の分子</v>
          </cell>
          <cell r="B67" t="e">
            <v>#N/A</v>
          </cell>
          <cell r="C67">
            <v>3125</v>
          </cell>
          <cell r="D67" t="e">
            <v>#N/A</v>
          </cell>
          <cell r="E67" t="e">
            <v>#N/A</v>
          </cell>
          <cell r="F67">
            <v>3377</v>
          </cell>
          <cell r="G67" t="e">
            <v>#N/A</v>
          </cell>
          <cell r="H67" t="e">
            <v>#N/A</v>
          </cell>
          <cell r="I67">
            <v>1468</v>
          </cell>
          <cell r="J67" t="e">
            <v>#N/A</v>
          </cell>
          <cell r="K67" t="e">
            <v>#N/A</v>
          </cell>
          <cell r="L67">
            <v>1466</v>
          </cell>
          <cell r="M67" t="e">
            <v>#N/A</v>
          </cell>
          <cell r="N67" t="e">
            <v>#N/A</v>
          </cell>
          <cell r="O67">
            <v>2160</v>
          </cell>
          <cell r="P67" t="e">
            <v>#N/A</v>
          </cell>
        </row>
        <row r="71">
          <cell r="B71" t="str">
            <v>H30</v>
          </cell>
          <cell r="C71" t="str">
            <v>R01</v>
          </cell>
          <cell r="D71" t="str">
            <v>R02</v>
          </cell>
        </row>
        <row r="72">
          <cell r="A72" t="str">
            <v>財政調整基金</v>
          </cell>
          <cell r="B72">
            <v>1739</v>
          </cell>
          <cell r="C72">
            <v>1749</v>
          </cell>
          <cell r="D72">
            <v>1751</v>
          </cell>
        </row>
        <row r="73">
          <cell r="A73" t="str">
            <v>減債基金</v>
          </cell>
          <cell r="B73">
            <v>1086</v>
          </cell>
          <cell r="C73">
            <v>1092</v>
          </cell>
          <cell r="D73">
            <v>983</v>
          </cell>
        </row>
        <row r="74">
          <cell r="A74" t="str">
            <v>その他特定目的基金</v>
          </cell>
          <cell r="B74">
            <v>3545</v>
          </cell>
          <cell r="C74">
            <v>3712</v>
          </cell>
          <cell r="D74">
            <v>3547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399" t="s">
        <v>18</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42"/>
      <c r="DK1" s="42"/>
      <c r="DL1" s="42"/>
      <c r="DM1" s="42"/>
      <c r="DN1" s="42"/>
      <c r="DO1" s="42"/>
    </row>
    <row r="2" spans="1:119" ht="24.75" thickBot="1" x14ac:dyDescent="0.2">
      <c r="A2" s="41"/>
      <c r="B2" s="44" t="s">
        <v>19</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400" t="s">
        <v>20</v>
      </c>
      <c r="C3" s="401"/>
      <c r="D3" s="401"/>
      <c r="E3" s="402"/>
      <c r="F3" s="402"/>
      <c r="G3" s="402"/>
      <c r="H3" s="402"/>
      <c r="I3" s="402"/>
      <c r="J3" s="402"/>
      <c r="K3" s="402"/>
      <c r="L3" s="402" t="s">
        <v>21</v>
      </c>
      <c r="M3" s="402"/>
      <c r="N3" s="402"/>
      <c r="O3" s="402"/>
      <c r="P3" s="402"/>
      <c r="Q3" s="402"/>
      <c r="R3" s="409"/>
      <c r="S3" s="409"/>
      <c r="T3" s="409"/>
      <c r="U3" s="409"/>
      <c r="V3" s="410"/>
      <c r="W3" s="384" t="s">
        <v>22</v>
      </c>
      <c r="X3" s="385"/>
      <c r="Y3" s="385"/>
      <c r="Z3" s="385"/>
      <c r="AA3" s="385"/>
      <c r="AB3" s="401"/>
      <c r="AC3" s="409" t="s">
        <v>23</v>
      </c>
      <c r="AD3" s="385"/>
      <c r="AE3" s="385"/>
      <c r="AF3" s="385"/>
      <c r="AG3" s="385"/>
      <c r="AH3" s="385"/>
      <c r="AI3" s="385"/>
      <c r="AJ3" s="385"/>
      <c r="AK3" s="385"/>
      <c r="AL3" s="386"/>
      <c r="AM3" s="384" t="s">
        <v>24</v>
      </c>
      <c r="AN3" s="385"/>
      <c r="AO3" s="385"/>
      <c r="AP3" s="385"/>
      <c r="AQ3" s="385"/>
      <c r="AR3" s="385"/>
      <c r="AS3" s="385"/>
      <c r="AT3" s="385"/>
      <c r="AU3" s="385"/>
      <c r="AV3" s="385"/>
      <c r="AW3" s="385"/>
      <c r="AX3" s="386"/>
      <c r="AY3" s="421" t="s">
        <v>25</v>
      </c>
      <c r="AZ3" s="422"/>
      <c r="BA3" s="422"/>
      <c r="BB3" s="422"/>
      <c r="BC3" s="422"/>
      <c r="BD3" s="422"/>
      <c r="BE3" s="422"/>
      <c r="BF3" s="422"/>
      <c r="BG3" s="422"/>
      <c r="BH3" s="422"/>
      <c r="BI3" s="422"/>
      <c r="BJ3" s="422"/>
      <c r="BK3" s="422"/>
      <c r="BL3" s="422"/>
      <c r="BM3" s="423"/>
      <c r="BN3" s="384" t="s">
        <v>26</v>
      </c>
      <c r="BO3" s="385"/>
      <c r="BP3" s="385"/>
      <c r="BQ3" s="385"/>
      <c r="BR3" s="385"/>
      <c r="BS3" s="385"/>
      <c r="BT3" s="385"/>
      <c r="BU3" s="386"/>
      <c r="BV3" s="384" t="s">
        <v>27</v>
      </c>
      <c r="BW3" s="385"/>
      <c r="BX3" s="385"/>
      <c r="BY3" s="385"/>
      <c r="BZ3" s="385"/>
      <c r="CA3" s="385"/>
      <c r="CB3" s="385"/>
      <c r="CC3" s="386"/>
      <c r="CD3" s="421" t="s">
        <v>25</v>
      </c>
      <c r="CE3" s="422"/>
      <c r="CF3" s="422"/>
      <c r="CG3" s="422"/>
      <c r="CH3" s="422"/>
      <c r="CI3" s="422"/>
      <c r="CJ3" s="422"/>
      <c r="CK3" s="422"/>
      <c r="CL3" s="422"/>
      <c r="CM3" s="422"/>
      <c r="CN3" s="422"/>
      <c r="CO3" s="422"/>
      <c r="CP3" s="422"/>
      <c r="CQ3" s="422"/>
      <c r="CR3" s="422"/>
      <c r="CS3" s="423"/>
      <c r="CT3" s="384" t="s">
        <v>28</v>
      </c>
      <c r="CU3" s="385"/>
      <c r="CV3" s="385"/>
      <c r="CW3" s="385"/>
      <c r="CX3" s="385"/>
      <c r="CY3" s="385"/>
      <c r="CZ3" s="385"/>
      <c r="DA3" s="386"/>
      <c r="DB3" s="384" t="s">
        <v>29</v>
      </c>
      <c r="DC3" s="385"/>
      <c r="DD3" s="385"/>
      <c r="DE3" s="385"/>
      <c r="DF3" s="385"/>
      <c r="DG3" s="385"/>
      <c r="DH3" s="385"/>
      <c r="DI3" s="386"/>
      <c r="DJ3" s="41"/>
      <c r="DK3" s="41"/>
      <c r="DL3" s="41"/>
      <c r="DM3" s="41"/>
      <c r="DN3" s="41"/>
      <c r="DO3" s="41"/>
    </row>
    <row r="4" spans="1:119" ht="18.75" customHeight="1" x14ac:dyDescent="0.15">
      <c r="A4" s="42"/>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30</v>
      </c>
      <c r="AZ4" s="388"/>
      <c r="BA4" s="388"/>
      <c r="BB4" s="388"/>
      <c r="BC4" s="388"/>
      <c r="BD4" s="388"/>
      <c r="BE4" s="388"/>
      <c r="BF4" s="388"/>
      <c r="BG4" s="388"/>
      <c r="BH4" s="388"/>
      <c r="BI4" s="388"/>
      <c r="BJ4" s="388"/>
      <c r="BK4" s="388"/>
      <c r="BL4" s="388"/>
      <c r="BM4" s="389"/>
      <c r="BN4" s="390">
        <v>16437991</v>
      </c>
      <c r="BO4" s="391"/>
      <c r="BP4" s="391"/>
      <c r="BQ4" s="391"/>
      <c r="BR4" s="391"/>
      <c r="BS4" s="391"/>
      <c r="BT4" s="391"/>
      <c r="BU4" s="392"/>
      <c r="BV4" s="390">
        <v>12956136</v>
      </c>
      <c r="BW4" s="391"/>
      <c r="BX4" s="391"/>
      <c r="BY4" s="391"/>
      <c r="BZ4" s="391"/>
      <c r="CA4" s="391"/>
      <c r="CB4" s="391"/>
      <c r="CC4" s="392"/>
      <c r="CD4" s="393" t="s">
        <v>31</v>
      </c>
      <c r="CE4" s="394"/>
      <c r="CF4" s="394"/>
      <c r="CG4" s="394"/>
      <c r="CH4" s="394"/>
      <c r="CI4" s="394"/>
      <c r="CJ4" s="394"/>
      <c r="CK4" s="394"/>
      <c r="CL4" s="394"/>
      <c r="CM4" s="394"/>
      <c r="CN4" s="394"/>
      <c r="CO4" s="394"/>
      <c r="CP4" s="394"/>
      <c r="CQ4" s="394"/>
      <c r="CR4" s="394"/>
      <c r="CS4" s="395"/>
      <c r="CT4" s="396">
        <v>9.1999999999999993</v>
      </c>
      <c r="CU4" s="397"/>
      <c r="CV4" s="397"/>
      <c r="CW4" s="397"/>
      <c r="CX4" s="397"/>
      <c r="CY4" s="397"/>
      <c r="CZ4" s="397"/>
      <c r="DA4" s="398"/>
      <c r="DB4" s="396">
        <v>11.6</v>
      </c>
      <c r="DC4" s="397"/>
      <c r="DD4" s="397"/>
      <c r="DE4" s="397"/>
      <c r="DF4" s="397"/>
      <c r="DG4" s="397"/>
      <c r="DH4" s="397"/>
      <c r="DI4" s="398"/>
      <c r="DJ4" s="41"/>
      <c r="DK4" s="41"/>
      <c r="DL4" s="41"/>
      <c r="DM4" s="41"/>
      <c r="DN4" s="41"/>
      <c r="DO4" s="41"/>
    </row>
    <row r="5" spans="1:119" ht="18.75" customHeight="1" x14ac:dyDescent="0.15">
      <c r="A5" s="42"/>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6" t="s">
        <v>32</v>
      </c>
      <c r="AN5" s="457"/>
      <c r="AO5" s="457"/>
      <c r="AP5" s="457"/>
      <c r="AQ5" s="457"/>
      <c r="AR5" s="457"/>
      <c r="AS5" s="457"/>
      <c r="AT5" s="458"/>
      <c r="AU5" s="459" t="s">
        <v>33</v>
      </c>
      <c r="AV5" s="460"/>
      <c r="AW5" s="460"/>
      <c r="AX5" s="460"/>
      <c r="AY5" s="461" t="s">
        <v>34</v>
      </c>
      <c r="AZ5" s="462"/>
      <c r="BA5" s="462"/>
      <c r="BB5" s="462"/>
      <c r="BC5" s="462"/>
      <c r="BD5" s="462"/>
      <c r="BE5" s="462"/>
      <c r="BF5" s="462"/>
      <c r="BG5" s="462"/>
      <c r="BH5" s="462"/>
      <c r="BI5" s="462"/>
      <c r="BJ5" s="462"/>
      <c r="BK5" s="462"/>
      <c r="BL5" s="462"/>
      <c r="BM5" s="463"/>
      <c r="BN5" s="427">
        <v>15719841</v>
      </c>
      <c r="BO5" s="428"/>
      <c r="BP5" s="428"/>
      <c r="BQ5" s="428"/>
      <c r="BR5" s="428"/>
      <c r="BS5" s="428"/>
      <c r="BT5" s="428"/>
      <c r="BU5" s="429"/>
      <c r="BV5" s="427">
        <v>12164660</v>
      </c>
      <c r="BW5" s="428"/>
      <c r="BX5" s="428"/>
      <c r="BY5" s="428"/>
      <c r="BZ5" s="428"/>
      <c r="CA5" s="428"/>
      <c r="CB5" s="428"/>
      <c r="CC5" s="429"/>
      <c r="CD5" s="430" t="s">
        <v>35</v>
      </c>
      <c r="CE5" s="431"/>
      <c r="CF5" s="431"/>
      <c r="CG5" s="431"/>
      <c r="CH5" s="431"/>
      <c r="CI5" s="431"/>
      <c r="CJ5" s="431"/>
      <c r="CK5" s="431"/>
      <c r="CL5" s="431"/>
      <c r="CM5" s="431"/>
      <c r="CN5" s="431"/>
      <c r="CO5" s="431"/>
      <c r="CP5" s="431"/>
      <c r="CQ5" s="431"/>
      <c r="CR5" s="431"/>
      <c r="CS5" s="432"/>
      <c r="CT5" s="424">
        <v>98.2</v>
      </c>
      <c r="CU5" s="425"/>
      <c r="CV5" s="425"/>
      <c r="CW5" s="425"/>
      <c r="CX5" s="425"/>
      <c r="CY5" s="425"/>
      <c r="CZ5" s="425"/>
      <c r="DA5" s="426"/>
      <c r="DB5" s="424">
        <v>98.4</v>
      </c>
      <c r="DC5" s="425"/>
      <c r="DD5" s="425"/>
      <c r="DE5" s="425"/>
      <c r="DF5" s="425"/>
      <c r="DG5" s="425"/>
      <c r="DH5" s="425"/>
      <c r="DI5" s="426"/>
      <c r="DJ5" s="41"/>
      <c r="DK5" s="41"/>
      <c r="DL5" s="41"/>
      <c r="DM5" s="41"/>
      <c r="DN5" s="41"/>
      <c r="DO5" s="41"/>
    </row>
    <row r="6" spans="1:119" ht="18.75" customHeight="1" x14ac:dyDescent="0.15">
      <c r="A6" s="42"/>
      <c r="B6" s="433" t="s">
        <v>36</v>
      </c>
      <c r="C6" s="434"/>
      <c r="D6" s="434"/>
      <c r="E6" s="435"/>
      <c r="F6" s="435"/>
      <c r="G6" s="435"/>
      <c r="H6" s="435"/>
      <c r="I6" s="435"/>
      <c r="J6" s="435"/>
      <c r="K6" s="435"/>
      <c r="L6" s="435" t="s">
        <v>37</v>
      </c>
      <c r="M6" s="435"/>
      <c r="N6" s="435"/>
      <c r="O6" s="435"/>
      <c r="P6" s="435"/>
      <c r="Q6" s="435"/>
      <c r="R6" s="439"/>
      <c r="S6" s="439"/>
      <c r="T6" s="439"/>
      <c r="U6" s="439"/>
      <c r="V6" s="440"/>
      <c r="W6" s="443" t="s">
        <v>38</v>
      </c>
      <c r="X6" s="444"/>
      <c r="Y6" s="444"/>
      <c r="Z6" s="444"/>
      <c r="AA6" s="444"/>
      <c r="AB6" s="434"/>
      <c r="AC6" s="447" t="s">
        <v>39</v>
      </c>
      <c r="AD6" s="448"/>
      <c r="AE6" s="448"/>
      <c r="AF6" s="448"/>
      <c r="AG6" s="448"/>
      <c r="AH6" s="448"/>
      <c r="AI6" s="448"/>
      <c r="AJ6" s="448"/>
      <c r="AK6" s="448"/>
      <c r="AL6" s="449"/>
      <c r="AM6" s="456" t="s">
        <v>40</v>
      </c>
      <c r="AN6" s="457"/>
      <c r="AO6" s="457"/>
      <c r="AP6" s="457"/>
      <c r="AQ6" s="457"/>
      <c r="AR6" s="457"/>
      <c r="AS6" s="457"/>
      <c r="AT6" s="458"/>
      <c r="AU6" s="459" t="s">
        <v>33</v>
      </c>
      <c r="AV6" s="460"/>
      <c r="AW6" s="460"/>
      <c r="AX6" s="460"/>
      <c r="AY6" s="461" t="s">
        <v>41</v>
      </c>
      <c r="AZ6" s="462"/>
      <c r="BA6" s="462"/>
      <c r="BB6" s="462"/>
      <c r="BC6" s="462"/>
      <c r="BD6" s="462"/>
      <c r="BE6" s="462"/>
      <c r="BF6" s="462"/>
      <c r="BG6" s="462"/>
      <c r="BH6" s="462"/>
      <c r="BI6" s="462"/>
      <c r="BJ6" s="462"/>
      <c r="BK6" s="462"/>
      <c r="BL6" s="462"/>
      <c r="BM6" s="463"/>
      <c r="BN6" s="427">
        <v>718150</v>
      </c>
      <c r="BO6" s="428"/>
      <c r="BP6" s="428"/>
      <c r="BQ6" s="428"/>
      <c r="BR6" s="428"/>
      <c r="BS6" s="428"/>
      <c r="BT6" s="428"/>
      <c r="BU6" s="429"/>
      <c r="BV6" s="427">
        <v>791476</v>
      </c>
      <c r="BW6" s="428"/>
      <c r="BX6" s="428"/>
      <c r="BY6" s="428"/>
      <c r="BZ6" s="428"/>
      <c r="CA6" s="428"/>
      <c r="CB6" s="428"/>
      <c r="CC6" s="429"/>
      <c r="CD6" s="430" t="s">
        <v>42</v>
      </c>
      <c r="CE6" s="431"/>
      <c r="CF6" s="431"/>
      <c r="CG6" s="431"/>
      <c r="CH6" s="431"/>
      <c r="CI6" s="431"/>
      <c r="CJ6" s="431"/>
      <c r="CK6" s="431"/>
      <c r="CL6" s="431"/>
      <c r="CM6" s="431"/>
      <c r="CN6" s="431"/>
      <c r="CO6" s="431"/>
      <c r="CP6" s="431"/>
      <c r="CQ6" s="431"/>
      <c r="CR6" s="431"/>
      <c r="CS6" s="432"/>
      <c r="CT6" s="464">
        <v>101.4</v>
      </c>
      <c r="CU6" s="465"/>
      <c r="CV6" s="465"/>
      <c r="CW6" s="465"/>
      <c r="CX6" s="465"/>
      <c r="CY6" s="465"/>
      <c r="CZ6" s="465"/>
      <c r="DA6" s="466"/>
      <c r="DB6" s="464">
        <v>101.8</v>
      </c>
      <c r="DC6" s="465"/>
      <c r="DD6" s="465"/>
      <c r="DE6" s="465"/>
      <c r="DF6" s="465"/>
      <c r="DG6" s="465"/>
      <c r="DH6" s="465"/>
      <c r="DI6" s="466"/>
      <c r="DJ6" s="41"/>
      <c r="DK6" s="41"/>
      <c r="DL6" s="41"/>
      <c r="DM6" s="41"/>
      <c r="DN6" s="41"/>
      <c r="DO6" s="41"/>
    </row>
    <row r="7" spans="1:119" ht="18.75" customHeight="1" x14ac:dyDescent="0.15">
      <c r="A7" s="42"/>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50"/>
      <c r="AD7" s="451"/>
      <c r="AE7" s="451"/>
      <c r="AF7" s="451"/>
      <c r="AG7" s="451"/>
      <c r="AH7" s="451"/>
      <c r="AI7" s="451"/>
      <c r="AJ7" s="451"/>
      <c r="AK7" s="451"/>
      <c r="AL7" s="452"/>
      <c r="AM7" s="456" t="s">
        <v>43</v>
      </c>
      <c r="AN7" s="457"/>
      <c r="AO7" s="457"/>
      <c r="AP7" s="457"/>
      <c r="AQ7" s="457"/>
      <c r="AR7" s="457"/>
      <c r="AS7" s="457"/>
      <c r="AT7" s="458"/>
      <c r="AU7" s="459" t="s">
        <v>33</v>
      </c>
      <c r="AV7" s="460"/>
      <c r="AW7" s="460"/>
      <c r="AX7" s="460"/>
      <c r="AY7" s="461" t="s">
        <v>44</v>
      </c>
      <c r="AZ7" s="462"/>
      <c r="BA7" s="462"/>
      <c r="BB7" s="462"/>
      <c r="BC7" s="462"/>
      <c r="BD7" s="462"/>
      <c r="BE7" s="462"/>
      <c r="BF7" s="462"/>
      <c r="BG7" s="462"/>
      <c r="BH7" s="462"/>
      <c r="BI7" s="462"/>
      <c r="BJ7" s="462"/>
      <c r="BK7" s="462"/>
      <c r="BL7" s="462"/>
      <c r="BM7" s="463"/>
      <c r="BN7" s="427">
        <v>184059</v>
      </c>
      <c r="BO7" s="428"/>
      <c r="BP7" s="428"/>
      <c r="BQ7" s="428"/>
      <c r="BR7" s="428"/>
      <c r="BS7" s="428"/>
      <c r="BT7" s="428"/>
      <c r="BU7" s="429"/>
      <c r="BV7" s="427">
        <v>135505</v>
      </c>
      <c r="BW7" s="428"/>
      <c r="BX7" s="428"/>
      <c r="BY7" s="428"/>
      <c r="BZ7" s="428"/>
      <c r="CA7" s="428"/>
      <c r="CB7" s="428"/>
      <c r="CC7" s="429"/>
      <c r="CD7" s="430" t="s">
        <v>45</v>
      </c>
      <c r="CE7" s="431"/>
      <c r="CF7" s="431"/>
      <c r="CG7" s="431"/>
      <c r="CH7" s="431"/>
      <c r="CI7" s="431"/>
      <c r="CJ7" s="431"/>
      <c r="CK7" s="431"/>
      <c r="CL7" s="431"/>
      <c r="CM7" s="431"/>
      <c r="CN7" s="431"/>
      <c r="CO7" s="431"/>
      <c r="CP7" s="431"/>
      <c r="CQ7" s="431"/>
      <c r="CR7" s="431"/>
      <c r="CS7" s="432"/>
      <c r="CT7" s="427">
        <v>5799451</v>
      </c>
      <c r="CU7" s="428"/>
      <c r="CV7" s="428"/>
      <c r="CW7" s="428"/>
      <c r="CX7" s="428"/>
      <c r="CY7" s="428"/>
      <c r="CZ7" s="428"/>
      <c r="DA7" s="429"/>
      <c r="DB7" s="427">
        <v>5665996</v>
      </c>
      <c r="DC7" s="428"/>
      <c r="DD7" s="428"/>
      <c r="DE7" s="428"/>
      <c r="DF7" s="428"/>
      <c r="DG7" s="428"/>
      <c r="DH7" s="428"/>
      <c r="DI7" s="429"/>
      <c r="DJ7" s="41"/>
      <c r="DK7" s="41"/>
      <c r="DL7" s="41"/>
      <c r="DM7" s="41"/>
      <c r="DN7" s="41"/>
      <c r="DO7" s="41"/>
    </row>
    <row r="8" spans="1:119" ht="18.75" customHeight="1" thickBot="1" x14ac:dyDescent="0.2">
      <c r="A8" s="42"/>
      <c r="B8" s="436"/>
      <c r="C8" s="437"/>
      <c r="D8" s="437"/>
      <c r="E8" s="438"/>
      <c r="F8" s="438"/>
      <c r="G8" s="438"/>
      <c r="H8" s="438"/>
      <c r="I8" s="438"/>
      <c r="J8" s="438"/>
      <c r="K8" s="438"/>
      <c r="L8" s="438"/>
      <c r="M8" s="438"/>
      <c r="N8" s="438"/>
      <c r="O8" s="438"/>
      <c r="P8" s="438"/>
      <c r="Q8" s="438"/>
      <c r="R8" s="441"/>
      <c r="S8" s="441"/>
      <c r="T8" s="441"/>
      <c r="U8" s="441"/>
      <c r="V8" s="442"/>
      <c r="W8" s="445"/>
      <c r="X8" s="446"/>
      <c r="Y8" s="446"/>
      <c r="Z8" s="446"/>
      <c r="AA8" s="446"/>
      <c r="AB8" s="437"/>
      <c r="AC8" s="453"/>
      <c r="AD8" s="454"/>
      <c r="AE8" s="454"/>
      <c r="AF8" s="454"/>
      <c r="AG8" s="454"/>
      <c r="AH8" s="454"/>
      <c r="AI8" s="454"/>
      <c r="AJ8" s="454"/>
      <c r="AK8" s="454"/>
      <c r="AL8" s="455"/>
      <c r="AM8" s="456" t="s">
        <v>46</v>
      </c>
      <c r="AN8" s="457"/>
      <c r="AO8" s="457"/>
      <c r="AP8" s="457"/>
      <c r="AQ8" s="457"/>
      <c r="AR8" s="457"/>
      <c r="AS8" s="457"/>
      <c r="AT8" s="458"/>
      <c r="AU8" s="459" t="s">
        <v>33</v>
      </c>
      <c r="AV8" s="460"/>
      <c r="AW8" s="460"/>
      <c r="AX8" s="460"/>
      <c r="AY8" s="461" t="s">
        <v>47</v>
      </c>
      <c r="AZ8" s="462"/>
      <c r="BA8" s="462"/>
      <c r="BB8" s="462"/>
      <c r="BC8" s="462"/>
      <c r="BD8" s="462"/>
      <c r="BE8" s="462"/>
      <c r="BF8" s="462"/>
      <c r="BG8" s="462"/>
      <c r="BH8" s="462"/>
      <c r="BI8" s="462"/>
      <c r="BJ8" s="462"/>
      <c r="BK8" s="462"/>
      <c r="BL8" s="462"/>
      <c r="BM8" s="463"/>
      <c r="BN8" s="427">
        <v>534091</v>
      </c>
      <c r="BO8" s="428"/>
      <c r="BP8" s="428"/>
      <c r="BQ8" s="428"/>
      <c r="BR8" s="428"/>
      <c r="BS8" s="428"/>
      <c r="BT8" s="428"/>
      <c r="BU8" s="429"/>
      <c r="BV8" s="427">
        <v>655971</v>
      </c>
      <c r="BW8" s="428"/>
      <c r="BX8" s="428"/>
      <c r="BY8" s="428"/>
      <c r="BZ8" s="428"/>
      <c r="CA8" s="428"/>
      <c r="CB8" s="428"/>
      <c r="CC8" s="429"/>
      <c r="CD8" s="430" t="s">
        <v>48</v>
      </c>
      <c r="CE8" s="431"/>
      <c r="CF8" s="431"/>
      <c r="CG8" s="431"/>
      <c r="CH8" s="431"/>
      <c r="CI8" s="431"/>
      <c r="CJ8" s="431"/>
      <c r="CK8" s="431"/>
      <c r="CL8" s="431"/>
      <c r="CM8" s="431"/>
      <c r="CN8" s="431"/>
      <c r="CO8" s="431"/>
      <c r="CP8" s="431"/>
      <c r="CQ8" s="431"/>
      <c r="CR8" s="431"/>
      <c r="CS8" s="432"/>
      <c r="CT8" s="467">
        <v>0.35</v>
      </c>
      <c r="CU8" s="468"/>
      <c r="CV8" s="468"/>
      <c r="CW8" s="468"/>
      <c r="CX8" s="468"/>
      <c r="CY8" s="468"/>
      <c r="CZ8" s="468"/>
      <c r="DA8" s="469"/>
      <c r="DB8" s="467">
        <v>0.34</v>
      </c>
      <c r="DC8" s="468"/>
      <c r="DD8" s="468"/>
      <c r="DE8" s="468"/>
      <c r="DF8" s="468"/>
      <c r="DG8" s="468"/>
      <c r="DH8" s="468"/>
      <c r="DI8" s="469"/>
      <c r="DJ8" s="41"/>
      <c r="DK8" s="41"/>
      <c r="DL8" s="41"/>
      <c r="DM8" s="41"/>
      <c r="DN8" s="41"/>
      <c r="DO8" s="41"/>
    </row>
    <row r="9" spans="1:119" ht="18.75" customHeight="1" thickBot="1" x14ac:dyDescent="0.2">
      <c r="A9" s="42"/>
      <c r="B9" s="421" t="s">
        <v>49</v>
      </c>
      <c r="C9" s="422"/>
      <c r="D9" s="422"/>
      <c r="E9" s="422"/>
      <c r="F9" s="422"/>
      <c r="G9" s="422"/>
      <c r="H9" s="422"/>
      <c r="I9" s="422"/>
      <c r="J9" s="422"/>
      <c r="K9" s="470"/>
      <c r="L9" s="471" t="s">
        <v>50</v>
      </c>
      <c r="M9" s="472"/>
      <c r="N9" s="472"/>
      <c r="O9" s="472"/>
      <c r="P9" s="472"/>
      <c r="Q9" s="473"/>
      <c r="R9" s="474">
        <v>17189</v>
      </c>
      <c r="S9" s="475"/>
      <c r="T9" s="475"/>
      <c r="U9" s="475"/>
      <c r="V9" s="476"/>
      <c r="W9" s="384" t="s">
        <v>51</v>
      </c>
      <c r="X9" s="385"/>
      <c r="Y9" s="385"/>
      <c r="Z9" s="385"/>
      <c r="AA9" s="385"/>
      <c r="AB9" s="385"/>
      <c r="AC9" s="385"/>
      <c r="AD9" s="385"/>
      <c r="AE9" s="385"/>
      <c r="AF9" s="385"/>
      <c r="AG9" s="385"/>
      <c r="AH9" s="385"/>
      <c r="AI9" s="385"/>
      <c r="AJ9" s="385"/>
      <c r="AK9" s="385"/>
      <c r="AL9" s="386"/>
      <c r="AM9" s="456" t="s">
        <v>52</v>
      </c>
      <c r="AN9" s="457"/>
      <c r="AO9" s="457"/>
      <c r="AP9" s="457"/>
      <c r="AQ9" s="457"/>
      <c r="AR9" s="457"/>
      <c r="AS9" s="457"/>
      <c r="AT9" s="458"/>
      <c r="AU9" s="459" t="s">
        <v>33</v>
      </c>
      <c r="AV9" s="460"/>
      <c r="AW9" s="460"/>
      <c r="AX9" s="460"/>
      <c r="AY9" s="461" t="s">
        <v>53</v>
      </c>
      <c r="AZ9" s="462"/>
      <c r="BA9" s="462"/>
      <c r="BB9" s="462"/>
      <c r="BC9" s="462"/>
      <c r="BD9" s="462"/>
      <c r="BE9" s="462"/>
      <c r="BF9" s="462"/>
      <c r="BG9" s="462"/>
      <c r="BH9" s="462"/>
      <c r="BI9" s="462"/>
      <c r="BJ9" s="462"/>
      <c r="BK9" s="462"/>
      <c r="BL9" s="462"/>
      <c r="BM9" s="463"/>
      <c r="BN9" s="427">
        <v>-121880</v>
      </c>
      <c r="BO9" s="428"/>
      <c r="BP9" s="428"/>
      <c r="BQ9" s="428"/>
      <c r="BR9" s="428"/>
      <c r="BS9" s="428"/>
      <c r="BT9" s="428"/>
      <c r="BU9" s="429"/>
      <c r="BV9" s="427">
        <v>-321615</v>
      </c>
      <c r="BW9" s="428"/>
      <c r="BX9" s="428"/>
      <c r="BY9" s="428"/>
      <c r="BZ9" s="428"/>
      <c r="CA9" s="428"/>
      <c r="CB9" s="428"/>
      <c r="CC9" s="429"/>
      <c r="CD9" s="430" t="s">
        <v>54</v>
      </c>
      <c r="CE9" s="431"/>
      <c r="CF9" s="431"/>
      <c r="CG9" s="431"/>
      <c r="CH9" s="431"/>
      <c r="CI9" s="431"/>
      <c r="CJ9" s="431"/>
      <c r="CK9" s="431"/>
      <c r="CL9" s="431"/>
      <c r="CM9" s="431"/>
      <c r="CN9" s="431"/>
      <c r="CO9" s="431"/>
      <c r="CP9" s="431"/>
      <c r="CQ9" s="431"/>
      <c r="CR9" s="431"/>
      <c r="CS9" s="432"/>
      <c r="CT9" s="424">
        <v>12</v>
      </c>
      <c r="CU9" s="425"/>
      <c r="CV9" s="425"/>
      <c r="CW9" s="425"/>
      <c r="CX9" s="425"/>
      <c r="CY9" s="425"/>
      <c r="CZ9" s="425"/>
      <c r="DA9" s="426"/>
      <c r="DB9" s="424">
        <v>12.4</v>
      </c>
      <c r="DC9" s="425"/>
      <c r="DD9" s="425"/>
      <c r="DE9" s="425"/>
      <c r="DF9" s="425"/>
      <c r="DG9" s="425"/>
      <c r="DH9" s="425"/>
      <c r="DI9" s="426"/>
      <c r="DJ9" s="41"/>
      <c r="DK9" s="41"/>
      <c r="DL9" s="41"/>
      <c r="DM9" s="41"/>
      <c r="DN9" s="41"/>
      <c r="DO9" s="41"/>
    </row>
    <row r="10" spans="1:119" ht="18.75" customHeight="1" thickBot="1" x14ac:dyDescent="0.2">
      <c r="A10" s="42"/>
      <c r="B10" s="421"/>
      <c r="C10" s="422"/>
      <c r="D10" s="422"/>
      <c r="E10" s="422"/>
      <c r="F10" s="422"/>
      <c r="G10" s="422"/>
      <c r="H10" s="422"/>
      <c r="I10" s="422"/>
      <c r="J10" s="422"/>
      <c r="K10" s="470"/>
      <c r="L10" s="477" t="s">
        <v>55</v>
      </c>
      <c r="M10" s="457"/>
      <c r="N10" s="457"/>
      <c r="O10" s="457"/>
      <c r="P10" s="457"/>
      <c r="Q10" s="458"/>
      <c r="R10" s="478">
        <v>18587</v>
      </c>
      <c r="S10" s="479"/>
      <c r="T10" s="479"/>
      <c r="U10" s="479"/>
      <c r="V10" s="480"/>
      <c r="W10" s="415"/>
      <c r="X10" s="416"/>
      <c r="Y10" s="416"/>
      <c r="Z10" s="416"/>
      <c r="AA10" s="416"/>
      <c r="AB10" s="416"/>
      <c r="AC10" s="416"/>
      <c r="AD10" s="416"/>
      <c r="AE10" s="416"/>
      <c r="AF10" s="416"/>
      <c r="AG10" s="416"/>
      <c r="AH10" s="416"/>
      <c r="AI10" s="416"/>
      <c r="AJ10" s="416"/>
      <c r="AK10" s="416"/>
      <c r="AL10" s="419"/>
      <c r="AM10" s="456" t="s">
        <v>56</v>
      </c>
      <c r="AN10" s="457"/>
      <c r="AO10" s="457"/>
      <c r="AP10" s="457"/>
      <c r="AQ10" s="457"/>
      <c r="AR10" s="457"/>
      <c r="AS10" s="457"/>
      <c r="AT10" s="458"/>
      <c r="AU10" s="459" t="s">
        <v>57</v>
      </c>
      <c r="AV10" s="460"/>
      <c r="AW10" s="460"/>
      <c r="AX10" s="460"/>
      <c r="AY10" s="461" t="s">
        <v>58</v>
      </c>
      <c r="AZ10" s="462"/>
      <c r="BA10" s="462"/>
      <c r="BB10" s="462"/>
      <c r="BC10" s="462"/>
      <c r="BD10" s="462"/>
      <c r="BE10" s="462"/>
      <c r="BF10" s="462"/>
      <c r="BG10" s="462"/>
      <c r="BH10" s="462"/>
      <c r="BI10" s="462"/>
      <c r="BJ10" s="462"/>
      <c r="BK10" s="462"/>
      <c r="BL10" s="462"/>
      <c r="BM10" s="463"/>
      <c r="BN10" s="427">
        <v>2095</v>
      </c>
      <c r="BO10" s="428"/>
      <c r="BP10" s="428"/>
      <c r="BQ10" s="428"/>
      <c r="BR10" s="428"/>
      <c r="BS10" s="428"/>
      <c r="BT10" s="428"/>
      <c r="BU10" s="429"/>
      <c r="BV10" s="427">
        <v>9861</v>
      </c>
      <c r="BW10" s="428"/>
      <c r="BX10" s="428"/>
      <c r="BY10" s="428"/>
      <c r="BZ10" s="428"/>
      <c r="CA10" s="428"/>
      <c r="CB10" s="428"/>
      <c r="CC10" s="429"/>
      <c r="CD10" s="46" t="s">
        <v>59</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421"/>
      <c r="C11" s="422"/>
      <c r="D11" s="422"/>
      <c r="E11" s="422"/>
      <c r="F11" s="422"/>
      <c r="G11" s="422"/>
      <c r="H11" s="422"/>
      <c r="I11" s="422"/>
      <c r="J11" s="422"/>
      <c r="K11" s="470"/>
      <c r="L11" s="481" t="s">
        <v>60</v>
      </c>
      <c r="M11" s="482"/>
      <c r="N11" s="482"/>
      <c r="O11" s="482"/>
      <c r="P11" s="482"/>
      <c r="Q11" s="483"/>
      <c r="R11" s="484" t="s">
        <v>61</v>
      </c>
      <c r="S11" s="485"/>
      <c r="T11" s="485"/>
      <c r="U11" s="485"/>
      <c r="V11" s="486"/>
      <c r="W11" s="415"/>
      <c r="X11" s="416"/>
      <c r="Y11" s="416"/>
      <c r="Z11" s="416"/>
      <c r="AA11" s="416"/>
      <c r="AB11" s="416"/>
      <c r="AC11" s="416"/>
      <c r="AD11" s="416"/>
      <c r="AE11" s="416"/>
      <c r="AF11" s="416"/>
      <c r="AG11" s="416"/>
      <c r="AH11" s="416"/>
      <c r="AI11" s="416"/>
      <c r="AJ11" s="416"/>
      <c r="AK11" s="416"/>
      <c r="AL11" s="419"/>
      <c r="AM11" s="456" t="s">
        <v>62</v>
      </c>
      <c r="AN11" s="457"/>
      <c r="AO11" s="457"/>
      <c r="AP11" s="457"/>
      <c r="AQ11" s="457"/>
      <c r="AR11" s="457"/>
      <c r="AS11" s="457"/>
      <c r="AT11" s="458"/>
      <c r="AU11" s="459" t="s">
        <v>57</v>
      </c>
      <c r="AV11" s="460"/>
      <c r="AW11" s="460"/>
      <c r="AX11" s="460"/>
      <c r="AY11" s="461" t="s">
        <v>63</v>
      </c>
      <c r="AZ11" s="462"/>
      <c r="BA11" s="462"/>
      <c r="BB11" s="462"/>
      <c r="BC11" s="462"/>
      <c r="BD11" s="462"/>
      <c r="BE11" s="462"/>
      <c r="BF11" s="462"/>
      <c r="BG11" s="462"/>
      <c r="BH11" s="462"/>
      <c r="BI11" s="462"/>
      <c r="BJ11" s="462"/>
      <c r="BK11" s="462"/>
      <c r="BL11" s="462"/>
      <c r="BM11" s="463"/>
      <c r="BN11" s="427">
        <v>0</v>
      </c>
      <c r="BO11" s="428"/>
      <c r="BP11" s="428"/>
      <c r="BQ11" s="428"/>
      <c r="BR11" s="428"/>
      <c r="BS11" s="428"/>
      <c r="BT11" s="428"/>
      <c r="BU11" s="429"/>
      <c r="BV11" s="427">
        <v>0</v>
      </c>
      <c r="BW11" s="428"/>
      <c r="BX11" s="428"/>
      <c r="BY11" s="428"/>
      <c r="BZ11" s="428"/>
      <c r="CA11" s="428"/>
      <c r="CB11" s="428"/>
      <c r="CC11" s="429"/>
      <c r="CD11" s="430" t="s">
        <v>64</v>
      </c>
      <c r="CE11" s="431"/>
      <c r="CF11" s="431"/>
      <c r="CG11" s="431"/>
      <c r="CH11" s="431"/>
      <c r="CI11" s="431"/>
      <c r="CJ11" s="431"/>
      <c r="CK11" s="431"/>
      <c r="CL11" s="431"/>
      <c r="CM11" s="431"/>
      <c r="CN11" s="431"/>
      <c r="CO11" s="431"/>
      <c r="CP11" s="431"/>
      <c r="CQ11" s="431"/>
      <c r="CR11" s="431"/>
      <c r="CS11" s="432"/>
      <c r="CT11" s="467" t="s">
        <v>65</v>
      </c>
      <c r="CU11" s="468"/>
      <c r="CV11" s="468"/>
      <c r="CW11" s="468"/>
      <c r="CX11" s="468"/>
      <c r="CY11" s="468"/>
      <c r="CZ11" s="468"/>
      <c r="DA11" s="469"/>
      <c r="DB11" s="467" t="s">
        <v>65</v>
      </c>
      <c r="DC11" s="468"/>
      <c r="DD11" s="468"/>
      <c r="DE11" s="468"/>
      <c r="DF11" s="468"/>
      <c r="DG11" s="468"/>
      <c r="DH11" s="468"/>
      <c r="DI11" s="469"/>
      <c r="DJ11" s="41"/>
      <c r="DK11" s="41"/>
      <c r="DL11" s="41"/>
      <c r="DM11" s="41"/>
      <c r="DN11" s="41"/>
      <c r="DO11" s="41"/>
    </row>
    <row r="12" spans="1:119" ht="18.75" customHeight="1" x14ac:dyDescent="0.15">
      <c r="A12" s="42"/>
      <c r="B12" s="487" t="s">
        <v>66</v>
      </c>
      <c r="C12" s="488"/>
      <c r="D12" s="488"/>
      <c r="E12" s="488"/>
      <c r="F12" s="488"/>
      <c r="G12" s="488"/>
      <c r="H12" s="488"/>
      <c r="I12" s="488"/>
      <c r="J12" s="488"/>
      <c r="K12" s="489"/>
      <c r="L12" s="496" t="s">
        <v>67</v>
      </c>
      <c r="M12" s="497"/>
      <c r="N12" s="497"/>
      <c r="O12" s="497"/>
      <c r="P12" s="497"/>
      <c r="Q12" s="498"/>
      <c r="R12" s="499">
        <v>17806</v>
      </c>
      <c r="S12" s="500"/>
      <c r="T12" s="500"/>
      <c r="U12" s="500"/>
      <c r="V12" s="501"/>
      <c r="W12" s="502" t="s">
        <v>25</v>
      </c>
      <c r="X12" s="460"/>
      <c r="Y12" s="460"/>
      <c r="Z12" s="460"/>
      <c r="AA12" s="460"/>
      <c r="AB12" s="503"/>
      <c r="AC12" s="504" t="s">
        <v>68</v>
      </c>
      <c r="AD12" s="505"/>
      <c r="AE12" s="505"/>
      <c r="AF12" s="505"/>
      <c r="AG12" s="506"/>
      <c r="AH12" s="504" t="s">
        <v>69</v>
      </c>
      <c r="AI12" s="505"/>
      <c r="AJ12" s="505"/>
      <c r="AK12" s="505"/>
      <c r="AL12" s="507"/>
      <c r="AM12" s="456" t="s">
        <v>70</v>
      </c>
      <c r="AN12" s="457"/>
      <c r="AO12" s="457"/>
      <c r="AP12" s="457"/>
      <c r="AQ12" s="457"/>
      <c r="AR12" s="457"/>
      <c r="AS12" s="457"/>
      <c r="AT12" s="458"/>
      <c r="AU12" s="459" t="s">
        <v>57</v>
      </c>
      <c r="AV12" s="460"/>
      <c r="AW12" s="460"/>
      <c r="AX12" s="460"/>
      <c r="AY12" s="461" t="s">
        <v>71</v>
      </c>
      <c r="AZ12" s="462"/>
      <c r="BA12" s="462"/>
      <c r="BB12" s="462"/>
      <c r="BC12" s="462"/>
      <c r="BD12" s="462"/>
      <c r="BE12" s="462"/>
      <c r="BF12" s="462"/>
      <c r="BG12" s="462"/>
      <c r="BH12" s="462"/>
      <c r="BI12" s="462"/>
      <c r="BJ12" s="462"/>
      <c r="BK12" s="462"/>
      <c r="BL12" s="462"/>
      <c r="BM12" s="463"/>
      <c r="BN12" s="427">
        <v>0</v>
      </c>
      <c r="BO12" s="428"/>
      <c r="BP12" s="428"/>
      <c r="BQ12" s="428"/>
      <c r="BR12" s="428"/>
      <c r="BS12" s="428"/>
      <c r="BT12" s="428"/>
      <c r="BU12" s="429"/>
      <c r="BV12" s="427">
        <v>0</v>
      </c>
      <c r="BW12" s="428"/>
      <c r="BX12" s="428"/>
      <c r="BY12" s="428"/>
      <c r="BZ12" s="428"/>
      <c r="CA12" s="428"/>
      <c r="CB12" s="428"/>
      <c r="CC12" s="429"/>
      <c r="CD12" s="430" t="s">
        <v>72</v>
      </c>
      <c r="CE12" s="431"/>
      <c r="CF12" s="431"/>
      <c r="CG12" s="431"/>
      <c r="CH12" s="431"/>
      <c r="CI12" s="431"/>
      <c r="CJ12" s="431"/>
      <c r="CK12" s="431"/>
      <c r="CL12" s="431"/>
      <c r="CM12" s="431"/>
      <c r="CN12" s="431"/>
      <c r="CO12" s="431"/>
      <c r="CP12" s="431"/>
      <c r="CQ12" s="431"/>
      <c r="CR12" s="431"/>
      <c r="CS12" s="432"/>
      <c r="CT12" s="467" t="s">
        <v>65</v>
      </c>
      <c r="CU12" s="468"/>
      <c r="CV12" s="468"/>
      <c r="CW12" s="468"/>
      <c r="CX12" s="468"/>
      <c r="CY12" s="468"/>
      <c r="CZ12" s="468"/>
      <c r="DA12" s="469"/>
      <c r="DB12" s="467" t="s">
        <v>65</v>
      </c>
      <c r="DC12" s="468"/>
      <c r="DD12" s="468"/>
      <c r="DE12" s="468"/>
      <c r="DF12" s="468"/>
      <c r="DG12" s="468"/>
      <c r="DH12" s="468"/>
      <c r="DI12" s="469"/>
      <c r="DJ12" s="41"/>
      <c r="DK12" s="41"/>
      <c r="DL12" s="41"/>
      <c r="DM12" s="41"/>
      <c r="DN12" s="41"/>
      <c r="DO12" s="41"/>
    </row>
    <row r="13" spans="1:119" ht="18.75" customHeight="1" x14ac:dyDescent="0.15">
      <c r="A13" s="42"/>
      <c r="B13" s="490"/>
      <c r="C13" s="491"/>
      <c r="D13" s="491"/>
      <c r="E13" s="491"/>
      <c r="F13" s="491"/>
      <c r="G13" s="491"/>
      <c r="H13" s="491"/>
      <c r="I13" s="491"/>
      <c r="J13" s="491"/>
      <c r="K13" s="492"/>
      <c r="L13" s="52"/>
      <c r="M13" s="518" t="s">
        <v>73</v>
      </c>
      <c r="N13" s="519"/>
      <c r="O13" s="519"/>
      <c r="P13" s="519"/>
      <c r="Q13" s="520"/>
      <c r="R13" s="511">
        <v>17651</v>
      </c>
      <c r="S13" s="512"/>
      <c r="T13" s="512"/>
      <c r="U13" s="512"/>
      <c r="V13" s="513"/>
      <c r="W13" s="443" t="s">
        <v>74</v>
      </c>
      <c r="X13" s="444"/>
      <c r="Y13" s="444"/>
      <c r="Z13" s="444"/>
      <c r="AA13" s="444"/>
      <c r="AB13" s="434"/>
      <c r="AC13" s="478">
        <v>724</v>
      </c>
      <c r="AD13" s="479"/>
      <c r="AE13" s="479"/>
      <c r="AF13" s="479"/>
      <c r="AG13" s="521"/>
      <c r="AH13" s="478">
        <v>711</v>
      </c>
      <c r="AI13" s="479"/>
      <c r="AJ13" s="479"/>
      <c r="AK13" s="479"/>
      <c r="AL13" s="480"/>
      <c r="AM13" s="456" t="s">
        <v>75</v>
      </c>
      <c r="AN13" s="457"/>
      <c r="AO13" s="457"/>
      <c r="AP13" s="457"/>
      <c r="AQ13" s="457"/>
      <c r="AR13" s="457"/>
      <c r="AS13" s="457"/>
      <c r="AT13" s="458"/>
      <c r="AU13" s="459" t="s">
        <v>57</v>
      </c>
      <c r="AV13" s="460"/>
      <c r="AW13" s="460"/>
      <c r="AX13" s="460"/>
      <c r="AY13" s="461" t="s">
        <v>76</v>
      </c>
      <c r="AZ13" s="462"/>
      <c r="BA13" s="462"/>
      <c r="BB13" s="462"/>
      <c r="BC13" s="462"/>
      <c r="BD13" s="462"/>
      <c r="BE13" s="462"/>
      <c r="BF13" s="462"/>
      <c r="BG13" s="462"/>
      <c r="BH13" s="462"/>
      <c r="BI13" s="462"/>
      <c r="BJ13" s="462"/>
      <c r="BK13" s="462"/>
      <c r="BL13" s="462"/>
      <c r="BM13" s="463"/>
      <c r="BN13" s="427">
        <v>-119785</v>
      </c>
      <c r="BO13" s="428"/>
      <c r="BP13" s="428"/>
      <c r="BQ13" s="428"/>
      <c r="BR13" s="428"/>
      <c r="BS13" s="428"/>
      <c r="BT13" s="428"/>
      <c r="BU13" s="429"/>
      <c r="BV13" s="427">
        <v>-311754</v>
      </c>
      <c r="BW13" s="428"/>
      <c r="BX13" s="428"/>
      <c r="BY13" s="428"/>
      <c r="BZ13" s="428"/>
      <c r="CA13" s="428"/>
      <c r="CB13" s="428"/>
      <c r="CC13" s="429"/>
      <c r="CD13" s="430" t="s">
        <v>77</v>
      </c>
      <c r="CE13" s="431"/>
      <c r="CF13" s="431"/>
      <c r="CG13" s="431"/>
      <c r="CH13" s="431"/>
      <c r="CI13" s="431"/>
      <c r="CJ13" s="431"/>
      <c r="CK13" s="431"/>
      <c r="CL13" s="431"/>
      <c r="CM13" s="431"/>
      <c r="CN13" s="431"/>
      <c r="CO13" s="431"/>
      <c r="CP13" s="431"/>
      <c r="CQ13" s="431"/>
      <c r="CR13" s="431"/>
      <c r="CS13" s="432"/>
      <c r="CT13" s="424">
        <v>8.5</v>
      </c>
      <c r="CU13" s="425"/>
      <c r="CV13" s="425"/>
      <c r="CW13" s="425"/>
      <c r="CX13" s="425"/>
      <c r="CY13" s="425"/>
      <c r="CZ13" s="425"/>
      <c r="DA13" s="426"/>
      <c r="DB13" s="424">
        <v>8</v>
      </c>
      <c r="DC13" s="425"/>
      <c r="DD13" s="425"/>
      <c r="DE13" s="425"/>
      <c r="DF13" s="425"/>
      <c r="DG13" s="425"/>
      <c r="DH13" s="425"/>
      <c r="DI13" s="426"/>
      <c r="DJ13" s="41"/>
      <c r="DK13" s="41"/>
      <c r="DL13" s="41"/>
      <c r="DM13" s="41"/>
      <c r="DN13" s="41"/>
      <c r="DO13" s="41"/>
    </row>
    <row r="14" spans="1:119" ht="18.75" customHeight="1" thickBot="1" x14ac:dyDescent="0.2">
      <c r="A14" s="42"/>
      <c r="B14" s="490"/>
      <c r="C14" s="491"/>
      <c r="D14" s="491"/>
      <c r="E14" s="491"/>
      <c r="F14" s="491"/>
      <c r="G14" s="491"/>
      <c r="H14" s="491"/>
      <c r="I14" s="491"/>
      <c r="J14" s="491"/>
      <c r="K14" s="492"/>
      <c r="L14" s="508" t="s">
        <v>78</v>
      </c>
      <c r="M14" s="509"/>
      <c r="N14" s="509"/>
      <c r="O14" s="509"/>
      <c r="P14" s="509"/>
      <c r="Q14" s="510"/>
      <c r="R14" s="511">
        <v>18119</v>
      </c>
      <c r="S14" s="512"/>
      <c r="T14" s="512"/>
      <c r="U14" s="512"/>
      <c r="V14" s="513"/>
      <c r="W14" s="417"/>
      <c r="X14" s="418"/>
      <c r="Y14" s="418"/>
      <c r="Z14" s="418"/>
      <c r="AA14" s="418"/>
      <c r="AB14" s="407"/>
      <c r="AC14" s="514">
        <v>8.8000000000000007</v>
      </c>
      <c r="AD14" s="515"/>
      <c r="AE14" s="515"/>
      <c r="AF14" s="515"/>
      <c r="AG14" s="516"/>
      <c r="AH14" s="514">
        <v>8.4</v>
      </c>
      <c r="AI14" s="515"/>
      <c r="AJ14" s="515"/>
      <c r="AK14" s="515"/>
      <c r="AL14" s="517"/>
      <c r="AM14" s="456"/>
      <c r="AN14" s="457"/>
      <c r="AO14" s="457"/>
      <c r="AP14" s="457"/>
      <c r="AQ14" s="457"/>
      <c r="AR14" s="457"/>
      <c r="AS14" s="457"/>
      <c r="AT14" s="458"/>
      <c r="AU14" s="459"/>
      <c r="AV14" s="460"/>
      <c r="AW14" s="460"/>
      <c r="AX14" s="460"/>
      <c r="AY14" s="461"/>
      <c r="AZ14" s="462"/>
      <c r="BA14" s="462"/>
      <c r="BB14" s="462"/>
      <c r="BC14" s="462"/>
      <c r="BD14" s="462"/>
      <c r="BE14" s="462"/>
      <c r="BF14" s="462"/>
      <c r="BG14" s="462"/>
      <c r="BH14" s="462"/>
      <c r="BI14" s="462"/>
      <c r="BJ14" s="462"/>
      <c r="BK14" s="462"/>
      <c r="BL14" s="462"/>
      <c r="BM14" s="463"/>
      <c r="BN14" s="427"/>
      <c r="BO14" s="428"/>
      <c r="BP14" s="428"/>
      <c r="BQ14" s="428"/>
      <c r="BR14" s="428"/>
      <c r="BS14" s="428"/>
      <c r="BT14" s="428"/>
      <c r="BU14" s="429"/>
      <c r="BV14" s="427"/>
      <c r="BW14" s="428"/>
      <c r="BX14" s="428"/>
      <c r="BY14" s="428"/>
      <c r="BZ14" s="428"/>
      <c r="CA14" s="428"/>
      <c r="CB14" s="428"/>
      <c r="CC14" s="429"/>
      <c r="CD14" s="522" t="s">
        <v>79</v>
      </c>
      <c r="CE14" s="523"/>
      <c r="CF14" s="523"/>
      <c r="CG14" s="523"/>
      <c r="CH14" s="523"/>
      <c r="CI14" s="523"/>
      <c r="CJ14" s="523"/>
      <c r="CK14" s="523"/>
      <c r="CL14" s="523"/>
      <c r="CM14" s="523"/>
      <c r="CN14" s="523"/>
      <c r="CO14" s="523"/>
      <c r="CP14" s="523"/>
      <c r="CQ14" s="523"/>
      <c r="CR14" s="523"/>
      <c r="CS14" s="524"/>
      <c r="CT14" s="525">
        <v>43.5</v>
      </c>
      <c r="CU14" s="526"/>
      <c r="CV14" s="526"/>
      <c r="CW14" s="526"/>
      <c r="CX14" s="526"/>
      <c r="CY14" s="526"/>
      <c r="CZ14" s="526"/>
      <c r="DA14" s="527"/>
      <c r="DB14" s="525">
        <v>30.5</v>
      </c>
      <c r="DC14" s="526"/>
      <c r="DD14" s="526"/>
      <c r="DE14" s="526"/>
      <c r="DF14" s="526"/>
      <c r="DG14" s="526"/>
      <c r="DH14" s="526"/>
      <c r="DI14" s="527"/>
      <c r="DJ14" s="41"/>
      <c r="DK14" s="41"/>
      <c r="DL14" s="41"/>
      <c r="DM14" s="41"/>
      <c r="DN14" s="41"/>
      <c r="DO14" s="41"/>
    </row>
    <row r="15" spans="1:119" ht="18.75" customHeight="1" x14ac:dyDescent="0.15">
      <c r="A15" s="42"/>
      <c r="B15" s="490"/>
      <c r="C15" s="491"/>
      <c r="D15" s="491"/>
      <c r="E15" s="491"/>
      <c r="F15" s="491"/>
      <c r="G15" s="491"/>
      <c r="H15" s="491"/>
      <c r="I15" s="491"/>
      <c r="J15" s="491"/>
      <c r="K15" s="492"/>
      <c r="L15" s="52"/>
      <c r="M15" s="518" t="s">
        <v>73</v>
      </c>
      <c r="N15" s="519"/>
      <c r="O15" s="519"/>
      <c r="P15" s="519"/>
      <c r="Q15" s="520"/>
      <c r="R15" s="511">
        <v>17885</v>
      </c>
      <c r="S15" s="512"/>
      <c r="T15" s="512"/>
      <c r="U15" s="512"/>
      <c r="V15" s="513"/>
      <c r="W15" s="443" t="s">
        <v>80</v>
      </c>
      <c r="X15" s="444"/>
      <c r="Y15" s="444"/>
      <c r="Z15" s="444"/>
      <c r="AA15" s="444"/>
      <c r="AB15" s="434"/>
      <c r="AC15" s="478">
        <v>2092</v>
      </c>
      <c r="AD15" s="479"/>
      <c r="AE15" s="479"/>
      <c r="AF15" s="479"/>
      <c r="AG15" s="521"/>
      <c r="AH15" s="478">
        <v>2246</v>
      </c>
      <c r="AI15" s="479"/>
      <c r="AJ15" s="479"/>
      <c r="AK15" s="479"/>
      <c r="AL15" s="480"/>
      <c r="AM15" s="456"/>
      <c r="AN15" s="457"/>
      <c r="AO15" s="457"/>
      <c r="AP15" s="457"/>
      <c r="AQ15" s="457"/>
      <c r="AR15" s="457"/>
      <c r="AS15" s="457"/>
      <c r="AT15" s="458"/>
      <c r="AU15" s="459"/>
      <c r="AV15" s="460"/>
      <c r="AW15" s="460"/>
      <c r="AX15" s="460"/>
      <c r="AY15" s="387" t="s">
        <v>81</v>
      </c>
      <c r="AZ15" s="388"/>
      <c r="BA15" s="388"/>
      <c r="BB15" s="388"/>
      <c r="BC15" s="388"/>
      <c r="BD15" s="388"/>
      <c r="BE15" s="388"/>
      <c r="BF15" s="388"/>
      <c r="BG15" s="388"/>
      <c r="BH15" s="388"/>
      <c r="BI15" s="388"/>
      <c r="BJ15" s="388"/>
      <c r="BK15" s="388"/>
      <c r="BL15" s="388"/>
      <c r="BM15" s="389"/>
      <c r="BN15" s="390">
        <v>1869654</v>
      </c>
      <c r="BO15" s="391"/>
      <c r="BP15" s="391"/>
      <c r="BQ15" s="391"/>
      <c r="BR15" s="391"/>
      <c r="BS15" s="391"/>
      <c r="BT15" s="391"/>
      <c r="BU15" s="392"/>
      <c r="BV15" s="390">
        <v>1686541</v>
      </c>
      <c r="BW15" s="391"/>
      <c r="BX15" s="391"/>
      <c r="BY15" s="391"/>
      <c r="BZ15" s="391"/>
      <c r="CA15" s="391"/>
      <c r="CB15" s="391"/>
      <c r="CC15" s="392"/>
      <c r="CD15" s="528" t="s">
        <v>82</v>
      </c>
      <c r="CE15" s="529"/>
      <c r="CF15" s="529"/>
      <c r="CG15" s="529"/>
      <c r="CH15" s="529"/>
      <c r="CI15" s="529"/>
      <c r="CJ15" s="529"/>
      <c r="CK15" s="529"/>
      <c r="CL15" s="529"/>
      <c r="CM15" s="529"/>
      <c r="CN15" s="529"/>
      <c r="CO15" s="529"/>
      <c r="CP15" s="529"/>
      <c r="CQ15" s="529"/>
      <c r="CR15" s="529"/>
      <c r="CS15" s="530"/>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490"/>
      <c r="C16" s="491"/>
      <c r="D16" s="491"/>
      <c r="E16" s="491"/>
      <c r="F16" s="491"/>
      <c r="G16" s="491"/>
      <c r="H16" s="491"/>
      <c r="I16" s="491"/>
      <c r="J16" s="491"/>
      <c r="K16" s="492"/>
      <c r="L16" s="508" t="s">
        <v>83</v>
      </c>
      <c r="M16" s="539"/>
      <c r="N16" s="539"/>
      <c r="O16" s="539"/>
      <c r="P16" s="539"/>
      <c r="Q16" s="540"/>
      <c r="R16" s="531" t="s">
        <v>84</v>
      </c>
      <c r="S16" s="532"/>
      <c r="T16" s="532"/>
      <c r="U16" s="532"/>
      <c r="V16" s="533"/>
      <c r="W16" s="417"/>
      <c r="X16" s="418"/>
      <c r="Y16" s="418"/>
      <c r="Z16" s="418"/>
      <c r="AA16" s="418"/>
      <c r="AB16" s="407"/>
      <c r="AC16" s="514">
        <v>25.5</v>
      </c>
      <c r="AD16" s="515"/>
      <c r="AE16" s="515"/>
      <c r="AF16" s="515"/>
      <c r="AG16" s="516"/>
      <c r="AH16" s="514">
        <v>26.4</v>
      </c>
      <c r="AI16" s="515"/>
      <c r="AJ16" s="515"/>
      <c r="AK16" s="515"/>
      <c r="AL16" s="517"/>
      <c r="AM16" s="456"/>
      <c r="AN16" s="457"/>
      <c r="AO16" s="457"/>
      <c r="AP16" s="457"/>
      <c r="AQ16" s="457"/>
      <c r="AR16" s="457"/>
      <c r="AS16" s="457"/>
      <c r="AT16" s="458"/>
      <c r="AU16" s="459"/>
      <c r="AV16" s="460"/>
      <c r="AW16" s="460"/>
      <c r="AX16" s="460"/>
      <c r="AY16" s="461" t="s">
        <v>85</v>
      </c>
      <c r="AZ16" s="462"/>
      <c r="BA16" s="462"/>
      <c r="BB16" s="462"/>
      <c r="BC16" s="462"/>
      <c r="BD16" s="462"/>
      <c r="BE16" s="462"/>
      <c r="BF16" s="462"/>
      <c r="BG16" s="462"/>
      <c r="BH16" s="462"/>
      <c r="BI16" s="462"/>
      <c r="BJ16" s="462"/>
      <c r="BK16" s="462"/>
      <c r="BL16" s="462"/>
      <c r="BM16" s="463"/>
      <c r="BN16" s="427">
        <v>5143020</v>
      </c>
      <c r="BO16" s="428"/>
      <c r="BP16" s="428"/>
      <c r="BQ16" s="428"/>
      <c r="BR16" s="428"/>
      <c r="BS16" s="428"/>
      <c r="BT16" s="428"/>
      <c r="BU16" s="429"/>
      <c r="BV16" s="427">
        <v>4992690</v>
      </c>
      <c r="BW16" s="428"/>
      <c r="BX16" s="428"/>
      <c r="BY16" s="428"/>
      <c r="BZ16" s="428"/>
      <c r="CA16" s="428"/>
      <c r="CB16" s="428"/>
      <c r="CC16" s="429"/>
      <c r="CD16" s="56"/>
      <c r="CE16" s="537"/>
      <c r="CF16" s="537"/>
      <c r="CG16" s="537"/>
      <c r="CH16" s="537"/>
      <c r="CI16" s="537"/>
      <c r="CJ16" s="537"/>
      <c r="CK16" s="537"/>
      <c r="CL16" s="537"/>
      <c r="CM16" s="537"/>
      <c r="CN16" s="537"/>
      <c r="CO16" s="537"/>
      <c r="CP16" s="537"/>
      <c r="CQ16" s="537"/>
      <c r="CR16" s="537"/>
      <c r="CS16" s="538"/>
      <c r="CT16" s="424"/>
      <c r="CU16" s="425"/>
      <c r="CV16" s="425"/>
      <c r="CW16" s="425"/>
      <c r="CX16" s="425"/>
      <c r="CY16" s="425"/>
      <c r="CZ16" s="425"/>
      <c r="DA16" s="426"/>
      <c r="DB16" s="424"/>
      <c r="DC16" s="425"/>
      <c r="DD16" s="425"/>
      <c r="DE16" s="425"/>
      <c r="DF16" s="425"/>
      <c r="DG16" s="425"/>
      <c r="DH16" s="425"/>
      <c r="DI16" s="426"/>
      <c r="DJ16" s="41"/>
      <c r="DK16" s="41"/>
      <c r="DL16" s="41"/>
      <c r="DM16" s="41"/>
      <c r="DN16" s="41"/>
      <c r="DO16" s="41"/>
    </row>
    <row r="17" spans="1:119" ht="18.75" customHeight="1" thickBot="1" x14ac:dyDescent="0.2">
      <c r="A17" s="42"/>
      <c r="B17" s="493"/>
      <c r="C17" s="494"/>
      <c r="D17" s="494"/>
      <c r="E17" s="494"/>
      <c r="F17" s="494"/>
      <c r="G17" s="494"/>
      <c r="H17" s="494"/>
      <c r="I17" s="494"/>
      <c r="J17" s="494"/>
      <c r="K17" s="495"/>
      <c r="L17" s="57"/>
      <c r="M17" s="534" t="s">
        <v>86</v>
      </c>
      <c r="N17" s="535"/>
      <c r="O17" s="535"/>
      <c r="P17" s="535"/>
      <c r="Q17" s="536"/>
      <c r="R17" s="531" t="s">
        <v>87</v>
      </c>
      <c r="S17" s="532"/>
      <c r="T17" s="532"/>
      <c r="U17" s="532"/>
      <c r="V17" s="533"/>
      <c r="W17" s="443" t="s">
        <v>88</v>
      </c>
      <c r="X17" s="444"/>
      <c r="Y17" s="444"/>
      <c r="Z17" s="444"/>
      <c r="AA17" s="444"/>
      <c r="AB17" s="434"/>
      <c r="AC17" s="478">
        <v>5394</v>
      </c>
      <c r="AD17" s="479"/>
      <c r="AE17" s="479"/>
      <c r="AF17" s="479"/>
      <c r="AG17" s="521"/>
      <c r="AH17" s="478">
        <v>5545</v>
      </c>
      <c r="AI17" s="479"/>
      <c r="AJ17" s="479"/>
      <c r="AK17" s="479"/>
      <c r="AL17" s="480"/>
      <c r="AM17" s="456"/>
      <c r="AN17" s="457"/>
      <c r="AO17" s="457"/>
      <c r="AP17" s="457"/>
      <c r="AQ17" s="457"/>
      <c r="AR17" s="457"/>
      <c r="AS17" s="457"/>
      <c r="AT17" s="458"/>
      <c r="AU17" s="459"/>
      <c r="AV17" s="460"/>
      <c r="AW17" s="460"/>
      <c r="AX17" s="460"/>
      <c r="AY17" s="461" t="s">
        <v>89</v>
      </c>
      <c r="AZ17" s="462"/>
      <c r="BA17" s="462"/>
      <c r="BB17" s="462"/>
      <c r="BC17" s="462"/>
      <c r="BD17" s="462"/>
      <c r="BE17" s="462"/>
      <c r="BF17" s="462"/>
      <c r="BG17" s="462"/>
      <c r="BH17" s="462"/>
      <c r="BI17" s="462"/>
      <c r="BJ17" s="462"/>
      <c r="BK17" s="462"/>
      <c r="BL17" s="462"/>
      <c r="BM17" s="463"/>
      <c r="BN17" s="427">
        <v>2314252</v>
      </c>
      <c r="BO17" s="428"/>
      <c r="BP17" s="428"/>
      <c r="BQ17" s="428"/>
      <c r="BR17" s="428"/>
      <c r="BS17" s="428"/>
      <c r="BT17" s="428"/>
      <c r="BU17" s="429"/>
      <c r="BV17" s="427">
        <v>2095746</v>
      </c>
      <c r="BW17" s="428"/>
      <c r="BX17" s="428"/>
      <c r="BY17" s="428"/>
      <c r="BZ17" s="428"/>
      <c r="CA17" s="428"/>
      <c r="CB17" s="428"/>
      <c r="CC17" s="429"/>
      <c r="CD17" s="56"/>
      <c r="CE17" s="537"/>
      <c r="CF17" s="537"/>
      <c r="CG17" s="537"/>
      <c r="CH17" s="537"/>
      <c r="CI17" s="537"/>
      <c r="CJ17" s="537"/>
      <c r="CK17" s="537"/>
      <c r="CL17" s="537"/>
      <c r="CM17" s="537"/>
      <c r="CN17" s="537"/>
      <c r="CO17" s="537"/>
      <c r="CP17" s="537"/>
      <c r="CQ17" s="537"/>
      <c r="CR17" s="537"/>
      <c r="CS17" s="538"/>
      <c r="CT17" s="424"/>
      <c r="CU17" s="425"/>
      <c r="CV17" s="425"/>
      <c r="CW17" s="425"/>
      <c r="CX17" s="425"/>
      <c r="CY17" s="425"/>
      <c r="CZ17" s="425"/>
      <c r="DA17" s="426"/>
      <c r="DB17" s="424"/>
      <c r="DC17" s="425"/>
      <c r="DD17" s="425"/>
      <c r="DE17" s="425"/>
      <c r="DF17" s="425"/>
      <c r="DG17" s="425"/>
      <c r="DH17" s="425"/>
      <c r="DI17" s="426"/>
      <c r="DJ17" s="41"/>
      <c r="DK17" s="41"/>
      <c r="DL17" s="41"/>
      <c r="DM17" s="41"/>
      <c r="DN17" s="41"/>
      <c r="DO17" s="41"/>
    </row>
    <row r="18" spans="1:119" ht="18.75" customHeight="1" thickBot="1" x14ac:dyDescent="0.2">
      <c r="A18" s="42"/>
      <c r="B18" s="541" t="s">
        <v>90</v>
      </c>
      <c r="C18" s="470"/>
      <c r="D18" s="470"/>
      <c r="E18" s="542"/>
      <c r="F18" s="542"/>
      <c r="G18" s="542"/>
      <c r="H18" s="542"/>
      <c r="I18" s="542"/>
      <c r="J18" s="542"/>
      <c r="K18" s="542"/>
      <c r="L18" s="543">
        <v>119.61</v>
      </c>
      <c r="M18" s="543"/>
      <c r="N18" s="543"/>
      <c r="O18" s="543"/>
      <c r="P18" s="543"/>
      <c r="Q18" s="543"/>
      <c r="R18" s="544"/>
      <c r="S18" s="544"/>
      <c r="T18" s="544"/>
      <c r="U18" s="544"/>
      <c r="V18" s="545"/>
      <c r="W18" s="445"/>
      <c r="X18" s="446"/>
      <c r="Y18" s="446"/>
      <c r="Z18" s="446"/>
      <c r="AA18" s="446"/>
      <c r="AB18" s="437"/>
      <c r="AC18" s="546">
        <v>65.7</v>
      </c>
      <c r="AD18" s="547"/>
      <c r="AE18" s="547"/>
      <c r="AF18" s="547"/>
      <c r="AG18" s="548"/>
      <c r="AH18" s="546">
        <v>65.2</v>
      </c>
      <c r="AI18" s="547"/>
      <c r="AJ18" s="547"/>
      <c r="AK18" s="547"/>
      <c r="AL18" s="549"/>
      <c r="AM18" s="456"/>
      <c r="AN18" s="457"/>
      <c r="AO18" s="457"/>
      <c r="AP18" s="457"/>
      <c r="AQ18" s="457"/>
      <c r="AR18" s="457"/>
      <c r="AS18" s="457"/>
      <c r="AT18" s="458"/>
      <c r="AU18" s="459"/>
      <c r="AV18" s="460"/>
      <c r="AW18" s="460"/>
      <c r="AX18" s="460"/>
      <c r="AY18" s="461" t="s">
        <v>91</v>
      </c>
      <c r="AZ18" s="462"/>
      <c r="BA18" s="462"/>
      <c r="BB18" s="462"/>
      <c r="BC18" s="462"/>
      <c r="BD18" s="462"/>
      <c r="BE18" s="462"/>
      <c r="BF18" s="462"/>
      <c r="BG18" s="462"/>
      <c r="BH18" s="462"/>
      <c r="BI18" s="462"/>
      <c r="BJ18" s="462"/>
      <c r="BK18" s="462"/>
      <c r="BL18" s="462"/>
      <c r="BM18" s="463"/>
      <c r="BN18" s="427">
        <v>5714513</v>
      </c>
      <c r="BO18" s="428"/>
      <c r="BP18" s="428"/>
      <c r="BQ18" s="428"/>
      <c r="BR18" s="428"/>
      <c r="BS18" s="428"/>
      <c r="BT18" s="428"/>
      <c r="BU18" s="429"/>
      <c r="BV18" s="427">
        <v>5781971</v>
      </c>
      <c r="BW18" s="428"/>
      <c r="BX18" s="428"/>
      <c r="BY18" s="428"/>
      <c r="BZ18" s="428"/>
      <c r="CA18" s="428"/>
      <c r="CB18" s="428"/>
      <c r="CC18" s="429"/>
      <c r="CD18" s="56"/>
      <c r="CE18" s="537"/>
      <c r="CF18" s="537"/>
      <c r="CG18" s="537"/>
      <c r="CH18" s="537"/>
      <c r="CI18" s="537"/>
      <c r="CJ18" s="537"/>
      <c r="CK18" s="537"/>
      <c r="CL18" s="537"/>
      <c r="CM18" s="537"/>
      <c r="CN18" s="537"/>
      <c r="CO18" s="537"/>
      <c r="CP18" s="537"/>
      <c r="CQ18" s="537"/>
      <c r="CR18" s="537"/>
      <c r="CS18" s="538"/>
      <c r="CT18" s="424"/>
      <c r="CU18" s="425"/>
      <c r="CV18" s="425"/>
      <c r="CW18" s="425"/>
      <c r="CX18" s="425"/>
      <c r="CY18" s="425"/>
      <c r="CZ18" s="425"/>
      <c r="DA18" s="426"/>
      <c r="DB18" s="424"/>
      <c r="DC18" s="425"/>
      <c r="DD18" s="425"/>
      <c r="DE18" s="425"/>
      <c r="DF18" s="425"/>
      <c r="DG18" s="425"/>
      <c r="DH18" s="425"/>
      <c r="DI18" s="426"/>
      <c r="DJ18" s="41"/>
      <c r="DK18" s="41"/>
      <c r="DL18" s="41"/>
      <c r="DM18" s="41"/>
      <c r="DN18" s="41"/>
      <c r="DO18" s="41"/>
    </row>
    <row r="19" spans="1:119" ht="18.75" customHeight="1" thickBot="1" x14ac:dyDescent="0.2">
      <c r="A19" s="42"/>
      <c r="B19" s="541" t="s">
        <v>92</v>
      </c>
      <c r="C19" s="470"/>
      <c r="D19" s="470"/>
      <c r="E19" s="542"/>
      <c r="F19" s="542"/>
      <c r="G19" s="542"/>
      <c r="H19" s="542"/>
      <c r="I19" s="542"/>
      <c r="J19" s="542"/>
      <c r="K19" s="542"/>
      <c r="L19" s="550">
        <v>144</v>
      </c>
      <c r="M19" s="550"/>
      <c r="N19" s="550"/>
      <c r="O19" s="550"/>
      <c r="P19" s="550"/>
      <c r="Q19" s="550"/>
      <c r="R19" s="551"/>
      <c r="S19" s="551"/>
      <c r="T19" s="551"/>
      <c r="U19" s="551"/>
      <c r="V19" s="552"/>
      <c r="W19" s="384"/>
      <c r="X19" s="385"/>
      <c r="Y19" s="385"/>
      <c r="Z19" s="385"/>
      <c r="AA19" s="385"/>
      <c r="AB19" s="385"/>
      <c r="AC19" s="559"/>
      <c r="AD19" s="559"/>
      <c r="AE19" s="559"/>
      <c r="AF19" s="559"/>
      <c r="AG19" s="559"/>
      <c r="AH19" s="559"/>
      <c r="AI19" s="559"/>
      <c r="AJ19" s="559"/>
      <c r="AK19" s="559"/>
      <c r="AL19" s="560"/>
      <c r="AM19" s="456"/>
      <c r="AN19" s="457"/>
      <c r="AO19" s="457"/>
      <c r="AP19" s="457"/>
      <c r="AQ19" s="457"/>
      <c r="AR19" s="457"/>
      <c r="AS19" s="457"/>
      <c r="AT19" s="458"/>
      <c r="AU19" s="459"/>
      <c r="AV19" s="460"/>
      <c r="AW19" s="460"/>
      <c r="AX19" s="460"/>
      <c r="AY19" s="461" t="s">
        <v>93</v>
      </c>
      <c r="AZ19" s="462"/>
      <c r="BA19" s="462"/>
      <c r="BB19" s="462"/>
      <c r="BC19" s="462"/>
      <c r="BD19" s="462"/>
      <c r="BE19" s="462"/>
      <c r="BF19" s="462"/>
      <c r="BG19" s="462"/>
      <c r="BH19" s="462"/>
      <c r="BI19" s="462"/>
      <c r="BJ19" s="462"/>
      <c r="BK19" s="462"/>
      <c r="BL19" s="462"/>
      <c r="BM19" s="463"/>
      <c r="BN19" s="427">
        <v>8539998</v>
      </c>
      <c r="BO19" s="428"/>
      <c r="BP19" s="428"/>
      <c r="BQ19" s="428"/>
      <c r="BR19" s="428"/>
      <c r="BS19" s="428"/>
      <c r="BT19" s="428"/>
      <c r="BU19" s="429"/>
      <c r="BV19" s="427">
        <v>8262775</v>
      </c>
      <c r="BW19" s="428"/>
      <c r="BX19" s="428"/>
      <c r="BY19" s="428"/>
      <c r="BZ19" s="428"/>
      <c r="CA19" s="428"/>
      <c r="CB19" s="428"/>
      <c r="CC19" s="429"/>
      <c r="CD19" s="56"/>
      <c r="CE19" s="537"/>
      <c r="CF19" s="537"/>
      <c r="CG19" s="537"/>
      <c r="CH19" s="537"/>
      <c r="CI19" s="537"/>
      <c r="CJ19" s="537"/>
      <c r="CK19" s="537"/>
      <c r="CL19" s="537"/>
      <c r="CM19" s="537"/>
      <c r="CN19" s="537"/>
      <c r="CO19" s="537"/>
      <c r="CP19" s="537"/>
      <c r="CQ19" s="537"/>
      <c r="CR19" s="537"/>
      <c r="CS19" s="538"/>
      <c r="CT19" s="424"/>
      <c r="CU19" s="425"/>
      <c r="CV19" s="425"/>
      <c r="CW19" s="425"/>
      <c r="CX19" s="425"/>
      <c r="CY19" s="425"/>
      <c r="CZ19" s="425"/>
      <c r="DA19" s="426"/>
      <c r="DB19" s="424"/>
      <c r="DC19" s="425"/>
      <c r="DD19" s="425"/>
      <c r="DE19" s="425"/>
      <c r="DF19" s="425"/>
      <c r="DG19" s="425"/>
      <c r="DH19" s="425"/>
      <c r="DI19" s="426"/>
      <c r="DJ19" s="41"/>
      <c r="DK19" s="41"/>
      <c r="DL19" s="41"/>
      <c r="DM19" s="41"/>
      <c r="DN19" s="41"/>
      <c r="DO19" s="41"/>
    </row>
    <row r="20" spans="1:119" ht="18.75" customHeight="1" thickBot="1" x14ac:dyDescent="0.2">
      <c r="A20" s="42"/>
      <c r="B20" s="541" t="s">
        <v>94</v>
      </c>
      <c r="C20" s="470"/>
      <c r="D20" s="470"/>
      <c r="E20" s="542"/>
      <c r="F20" s="542"/>
      <c r="G20" s="542"/>
      <c r="H20" s="542"/>
      <c r="I20" s="542"/>
      <c r="J20" s="542"/>
      <c r="K20" s="542"/>
      <c r="L20" s="550">
        <v>6963</v>
      </c>
      <c r="M20" s="550"/>
      <c r="N20" s="550"/>
      <c r="O20" s="550"/>
      <c r="P20" s="550"/>
      <c r="Q20" s="550"/>
      <c r="R20" s="551"/>
      <c r="S20" s="551"/>
      <c r="T20" s="551"/>
      <c r="U20" s="551"/>
      <c r="V20" s="552"/>
      <c r="W20" s="445"/>
      <c r="X20" s="446"/>
      <c r="Y20" s="446"/>
      <c r="Z20" s="446"/>
      <c r="AA20" s="446"/>
      <c r="AB20" s="446"/>
      <c r="AC20" s="553"/>
      <c r="AD20" s="553"/>
      <c r="AE20" s="553"/>
      <c r="AF20" s="553"/>
      <c r="AG20" s="553"/>
      <c r="AH20" s="553"/>
      <c r="AI20" s="553"/>
      <c r="AJ20" s="553"/>
      <c r="AK20" s="553"/>
      <c r="AL20" s="554"/>
      <c r="AM20" s="555"/>
      <c r="AN20" s="482"/>
      <c r="AO20" s="482"/>
      <c r="AP20" s="482"/>
      <c r="AQ20" s="482"/>
      <c r="AR20" s="482"/>
      <c r="AS20" s="482"/>
      <c r="AT20" s="483"/>
      <c r="AU20" s="556"/>
      <c r="AV20" s="557"/>
      <c r="AW20" s="557"/>
      <c r="AX20" s="558"/>
      <c r="AY20" s="461"/>
      <c r="AZ20" s="462"/>
      <c r="BA20" s="462"/>
      <c r="BB20" s="462"/>
      <c r="BC20" s="462"/>
      <c r="BD20" s="462"/>
      <c r="BE20" s="462"/>
      <c r="BF20" s="462"/>
      <c r="BG20" s="462"/>
      <c r="BH20" s="462"/>
      <c r="BI20" s="462"/>
      <c r="BJ20" s="462"/>
      <c r="BK20" s="462"/>
      <c r="BL20" s="462"/>
      <c r="BM20" s="463"/>
      <c r="BN20" s="427"/>
      <c r="BO20" s="428"/>
      <c r="BP20" s="428"/>
      <c r="BQ20" s="428"/>
      <c r="BR20" s="428"/>
      <c r="BS20" s="428"/>
      <c r="BT20" s="428"/>
      <c r="BU20" s="429"/>
      <c r="BV20" s="427"/>
      <c r="BW20" s="428"/>
      <c r="BX20" s="428"/>
      <c r="BY20" s="428"/>
      <c r="BZ20" s="428"/>
      <c r="CA20" s="428"/>
      <c r="CB20" s="428"/>
      <c r="CC20" s="429"/>
      <c r="CD20" s="56"/>
      <c r="CE20" s="537"/>
      <c r="CF20" s="537"/>
      <c r="CG20" s="537"/>
      <c r="CH20" s="537"/>
      <c r="CI20" s="537"/>
      <c r="CJ20" s="537"/>
      <c r="CK20" s="537"/>
      <c r="CL20" s="537"/>
      <c r="CM20" s="537"/>
      <c r="CN20" s="537"/>
      <c r="CO20" s="537"/>
      <c r="CP20" s="537"/>
      <c r="CQ20" s="537"/>
      <c r="CR20" s="537"/>
      <c r="CS20" s="538"/>
      <c r="CT20" s="424"/>
      <c r="CU20" s="425"/>
      <c r="CV20" s="425"/>
      <c r="CW20" s="425"/>
      <c r="CX20" s="425"/>
      <c r="CY20" s="425"/>
      <c r="CZ20" s="425"/>
      <c r="DA20" s="426"/>
      <c r="DB20" s="424"/>
      <c r="DC20" s="425"/>
      <c r="DD20" s="425"/>
      <c r="DE20" s="425"/>
      <c r="DF20" s="425"/>
      <c r="DG20" s="425"/>
      <c r="DH20" s="425"/>
      <c r="DI20" s="426"/>
      <c r="DJ20" s="41"/>
      <c r="DK20" s="41"/>
      <c r="DL20" s="41"/>
      <c r="DM20" s="41"/>
      <c r="DN20" s="41"/>
      <c r="DO20" s="41"/>
    </row>
    <row r="21" spans="1:119" ht="18.75" customHeight="1" x14ac:dyDescent="0.15">
      <c r="A21" s="42"/>
      <c r="B21" s="561" t="s">
        <v>95</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461"/>
      <c r="AZ21" s="462"/>
      <c r="BA21" s="462"/>
      <c r="BB21" s="462"/>
      <c r="BC21" s="462"/>
      <c r="BD21" s="462"/>
      <c r="BE21" s="462"/>
      <c r="BF21" s="462"/>
      <c r="BG21" s="462"/>
      <c r="BH21" s="462"/>
      <c r="BI21" s="462"/>
      <c r="BJ21" s="462"/>
      <c r="BK21" s="462"/>
      <c r="BL21" s="462"/>
      <c r="BM21" s="463"/>
      <c r="BN21" s="427"/>
      <c r="BO21" s="428"/>
      <c r="BP21" s="428"/>
      <c r="BQ21" s="428"/>
      <c r="BR21" s="428"/>
      <c r="BS21" s="428"/>
      <c r="BT21" s="428"/>
      <c r="BU21" s="429"/>
      <c r="BV21" s="427"/>
      <c r="BW21" s="428"/>
      <c r="BX21" s="428"/>
      <c r="BY21" s="428"/>
      <c r="BZ21" s="428"/>
      <c r="CA21" s="428"/>
      <c r="CB21" s="428"/>
      <c r="CC21" s="429"/>
      <c r="CD21" s="56"/>
      <c r="CE21" s="537"/>
      <c r="CF21" s="537"/>
      <c r="CG21" s="537"/>
      <c r="CH21" s="537"/>
      <c r="CI21" s="537"/>
      <c r="CJ21" s="537"/>
      <c r="CK21" s="537"/>
      <c r="CL21" s="537"/>
      <c r="CM21" s="537"/>
      <c r="CN21" s="537"/>
      <c r="CO21" s="537"/>
      <c r="CP21" s="537"/>
      <c r="CQ21" s="537"/>
      <c r="CR21" s="537"/>
      <c r="CS21" s="538"/>
      <c r="CT21" s="424"/>
      <c r="CU21" s="425"/>
      <c r="CV21" s="425"/>
      <c r="CW21" s="425"/>
      <c r="CX21" s="425"/>
      <c r="CY21" s="425"/>
      <c r="CZ21" s="425"/>
      <c r="DA21" s="426"/>
      <c r="DB21" s="424"/>
      <c r="DC21" s="425"/>
      <c r="DD21" s="425"/>
      <c r="DE21" s="425"/>
      <c r="DF21" s="425"/>
      <c r="DG21" s="425"/>
      <c r="DH21" s="425"/>
      <c r="DI21" s="426"/>
      <c r="DJ21" s="41"/>
      <c r="DK21" s="41"/>
      <c r="DL21" s="41"/>
      <c r="DM21" s="41"/>
      <c r="DN21" s="41"/>
      <c r="DO21" s="41"/>
    </row>
    <row r="22" spans="1:119" ht="18.75" customHeight="1" thickBot="1" x14ac:dyDescent="0.2">
      <c r="A22" s="42"/>
      <c r="B22" s="564" t="s">
        <v>96</v>
      </c>
      <c r="C22" s="565"/>
      <c r="D22" s="566"/>
      <c r="E22" s="439" t="s">
        <v>25</v>
      </c>
      <c r="F22" s="444"/>
      <c r="G22" s="444"/>
      <c r="H22" s="444"/>
      <c r="I22" s="444"/>
      <c r="J22" s="444"/>
      <c r="K22" s="434"/>
      <c r="L22" s="439" t="s">
        <v>97</v>
      </c>
      <c r="M22" s="444"/>
      <c r="N22" s="444"/>
      <c r="O22" s="444"/>
      <c r="P22" s="434"/>
      <c r="Q22" s="573" t="s">
        <v>98</v>
      </c>
      <c r="R22" s="574"/>
      <c r="S22" s="574"/>
      <c r="T22" s="574"/>
      <c r="U22" s="574"/>
      <c r="V22" s="575"/>
      <c r="W22" s="579" t="s">
        <v>99</v>
      </c>
      <c r="X22" s="565"/>
      <c r="Y22" s="566"/>
      <c r="Z22" s="439" t="s">
        <v>25</v>
      </c>
      <c r="AA22" s="444"/>
      <c r="AB22" s="444"/>
      <c r="AC22" s="444"/>
      <c r="AD22" s="444"/>
      <c r="AE22" s="444"/>
      <c r="AF22" s="444"/>
      <c r="AG22" s="434"/>
      <c r="AH22" s="590" t="s">
        <v>100</v>
      </c>
      <c r="AI22" s="444"/>
      <c r="AJ22" s="444"/>
      <c r="AK22" s="444"/>
      <c r="AL22" s="434"/>
      <c r="AM22" s="590" t="s">
        <v>101</v>
      </c>
      <c r="AN22" s="591"/>
      <c r="AO22" s="591"/>
      <c r="AP22" s="591"/>
      <c r="AQ22" s="591"/>
      <c r="AR22" s="592"/>
      <c r="AS22" s="573" t="s">
        <v>98</v>
      </c>
      <c r="AT22" s="574"/>
      <c r="AU22" s="574"/>
      <c r="AV22" s="574"/>
      <c r="AW22" s="574"/>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56"/>
      <c r="CE22" s="537"/>
      <c r="CF22" s="537"/>
      <c r="CG22" s="537"/>
      <c r="CH22" s="537"/>
      <c r="CI22" s="537"/>
      <c r="CJ22" s="537"/>
      <c r="CK22" s="537"/>
      <c r="CL22" s="537"/>
      <c r="CM22" s="537"/>
      <c r="CN22" s="537"/>
      <c r="CO22" s="537"/>
      <c r="CP22" s="537"/>
      <c r="CQ22" s="537"/>
      <c r="CR22" s="537"/>
      <c r="CS22" s="538"/>
      <c r="CT22" s="424"/>
      <c r="CU22" s="425"/>
      <c r="CV22" s="425"/>
      <c r="CW22" s="425"/>
      <c r="CX22" s="425"/>
      <c r="CY22" s="425"/>
      <c r="CZ22" s="425"/>
      <c r="DA22" s="426"/>
      <c r="DB22" s="424"/>
      <c r="DC22" s="425"/>
      <c r="DD22" s="425"/>
      <c r="DE22" s="425"/>
      <c r="DF22" s="425"/>
      <c r="DG22" s="425"/>
      <c r="DH22" s="425"/>
      <c r="DI22" s="426"/>
      <c r="DJ22" s="41"/>
      <c r="DK22" s="41"/>
      <c r="DL22" s="41"/>
      <c r="DM22" s="41"/>
      <c r="DN22" s="41"/>
      <c r="DO22" s="41"/>
    </row>
    <row r="23" spans="1:119" ht="18.75" customHeight="1" x14ac:dyDescent="0.15">
      <c r="A23" s="42"/>
      <c r="B23" s="567"/>
      <c r="C23" s="568"/>
      <c r="D23" s="569"/>
      <c r="E23" s="413"/>
      <c r="F23" s="418"/>
      <c r="G23" s="418"/>
      <c r="H23" s="418"/>
      <c r="I23" s="418"/>
      <c r="J23" s="418"/>
      <c r="K23" s="407"/>
      <c r="L23" s="413"/>
      <c r="M23" s="418"/>
      <c r="N23" s="418"/>
      <c r="O23" s="418"/>
      <c r="P23" s="407"/>
      <c r="Q23" s="576"/>
      <c r="R23" s="577"/>
      <c r="S23" s="577"/>
      <c r="T23" s="577"/>
      <c r="U23" s="577"/>
      <c r="V23" s="578"/>
      <c r="W23" s="580"/>
      <c r="X23" s="568"/>
      <c r="Y23" s="569"/>
      <c r="Z23" s="413"/>
      <c r="AA23" s="418"/>
      <c r="AB23" s="418"/>
      <c r="AC23" s="418"/>
      <c r="AD23" s="418"/>
      <c r="AE23" s="418"/>
      <c r="AF23" s="418"/>
      <c r="AG23" s="407"/>
      <c r="AH23" s="413"/>
      <c r="AI23" s="418"/>
      <c r="AJ23" s="418"/>
      <c r="AK23" s="418"/>
      <c r="AL23" s="407"/>
      <c r="AM23" s="593"/>
      <c r="AN23" s="594"/>
      <c r="AO23" s="594"/>
      <c r="AP23" s="594"/>
      <c r="AQ23" s="594"/>
      <c r="AR23" s="595"/>
      <c r="AS23" s="576"/>
      <c r="AT23" s="577"/>
      <c r="AU23" s="577"/>
      <c r="AV23" s="577"/>
      <c r="AW23" s="577"/>
      <c r="AX23" s="597"/>
      <c r="AY23" s="387" t="s">
        <v>102</v>
      </c>
      <c r="AZ23" s="388"/>
      <c r="BA23" s="388"/>
      <c r="BB23" s="388"/>
      <c r="BC23" s="388"/>
      <c r="BD23" s="388"/>
      <c r="BE23" s="388"/>
      <c r="BF23" s="388"/>
      <c r="BG23" s="388"/>
      <c r="BH23" s="388"/>
      <c r="BI23" s="388"/>
      <c r="BJ23" s="388"/>
      <c r="BK23" s="388"/>
      <c r="BL23" s="388"/>
      <c r="BM23" s="389"/>
      <c r="BN23" s="427">
        <v>12862389</v>
      </c>
      <c r="BO23" s="428"/>
      <c r="BP23" s="428"/>
      <c r="BQ23" s="428"/>
      <c r="BR23" s="428"/>
      <c r="BS23" s="428"/>
      <c r="BT23" s="428"/>
      <c r="BU23" s="429"/>
      <c r="BV23" s="427">
        <v>11189931</v>
      </c>
      <c r="BW23" s="428"/>
      <c r="BX23" s="428"/>
      <c r="BY23" s="428"/>
      <c r="BZ23" s="428"/>
      <c r="CA23" s="428"/>
      <c r="CB23" s="428"/>
      <c r="CC23" s="429"/>
      <c r="CD23" s="56"/>
      <c r="CE23" s="537"/>
      <c r="CF23" s="537"/>
      <c r="CG23" s="537"/>
      <c r="CH23" s="537"/>
      <c r="CI23" s="537"/>
      <c r="CJ23" s="537"/>
      <c r="CK23" s="537"/>
      <c r="CL23" s="537"/>
      <c r="CM23" s="537"/>
      <c r="CN23" s="537"/>
      <c r="CO23" s="537"/>
      <c r="CP23" s="537"/>
      <c r="CQ23" s="537"/>
      <c r="CR23" s="537"/>
      <c r="CS23" s="538"/>
      <c r="CT23" s="424"/>
      <c r="CU23" s="425"/>
      <c r="CV23" s="425"/>
      <c r="CW23" s="425"/>
      <c r="CX23" s="425"/>
      <c r="CY23" s="425"/>
      <c r="CZ23" s="425"/>
      <c r="DA23" s="426"/>
      <c r="DB23" s="424"/>
      <c r="DC23" s="425"/>
      <c r="DD23" s="425"/>
      <c r="DE23" s="425"/>
      <c r="DF23" s="425"/>
      <c r="DG23" s="425"/>
      <c r="DH23" s="425"/>
      <c r="DI23" s="426"/>
      <c r="DJ23" s="41"/>
      <c r="DK23" s="41"/>
      <c r="DL23" s="41"/>
      <c r="DM23" s="41"/>
      <c r="DN23" s="41"/>
      <c r="DO23" s="41"/>
    </row>
    <row r="24" spans="1:119" ht="18.75" customHeight="1" thickBot="1" x14ac:dyDescent="0.2">
      <c r="A24" s="42"/>
      <c r="B24" s="567"/>
      <c r="C24" s="568"/>
      <c r="D24" s="569"/>
      <c r="E24" s="477" t="s">
        <v>103</v>
      </c>
      <c r="F24" s="457"/>
      <c r="G24" s="457"/>
      <c r="H24" s="457"/>
      <c r="I24" s="457"/>
      <c r="J24" s="457"/>
      <c r="K24" s="458"/>
      <c r="L24" s="478">
        <v>1</v>
      </c>
      <c r="M24" s="479"/>
      <c r="N24" s="479"/>
      <c r="O24" s="479"/>
      <c r="P24" s="521"/>
      <c r="Q24" s="478">
        <v>7460</v>
      </c>
      <c r="R24" s="479"/>
      <c r="S24" s="479"/>
      <c r="T24" s="479"/>
      <c r="U24" s="479"/>
      <c r="V24" s="521"/>
      <c r="W24" s="580"/>
      <c r="X24" s="568"/>
      <c r="Y24" s="569"/>
      <c r="Z24" s="477" t="s">
        <v>104</v>
      </c>
      <c r="AA24" s="457"/>
      <c r="AB24" s="457"/>
      <c r="AC24" s="457"/>
      <c r="AD24" s="457"/>
      <c r="AE24" s="457"/>
      <c r="AF24" s="457"/>
      <c r="AG24" s="458"/>
      <c r="AH24" s="478">
        <v>190</v>
      </c>
      <c r="AI24" s="479"/>
      <c r="AJ24" s="479"/>
      <c r="AK24" s="479"/>
      <c r="AL24" s="521"/>
      <c r="AM24" s="478">
        <v>559930</v>
      </c>
      <c r="AN24" s="479"/>
      <c r="AO24" s="479"/>
      <c r="AP24" s="479"/>
      <c r="AQ24" s="479"/>
      <c r="AR24" s="521"/>
      <c r="AS24" s="478">
        <v>2947</v>
      </c>
      <c r="AT24" s="479"/>
      <c r="AU24" s="479"/>
      <c r="AV24" s="479"/>
      <c r="AW24" s="479"/>
      <c r="AX24" s="480"/>
      <c r="AY24" s="598" t="s">
        <v>105</v>
      </c>
      <c r="AZ24" s="599"/>
      <c r="BA24" s="599"/>
      <c r="BB24" s="599"/>
      <c r="BC24" s="599"/>
      <c r="BD24" s="599"/>
      <c r="BE24" s="599"/>
      <c r="BF24" s="599"/>
      <c r="BG24" s="599"/>
      <c r="BH24" s="599"/>
      <c r="BI24" s="599"/>
      <c r="BJ24" s="599"/>
      <c r="BK24" s="599"/>
      <c r="BL24" s="599"/>
      <c r="BM24" s="600"/>
      <c r="BN24" s="427">
        <v>11419437</v>
      </c>
      <c r="BO24" s="428"/>
      <c r="BP24" s="428"/>
      <c r="BQ24" s="428"/>
      <c r="BR24" s="428"/>
      <c r="BS24" s="428"/>
      <c r="BT24" s="428"/>
      <c r="BU24" s="429"/>
      <c r="BV24" s="427">
        <v>9659194</v>
      </c>
      <c r="BW24" s="428"/>
      <c r="BX24" s="428"/>
      <c r="BY24" s="428"/>
      <c r="BZ24" s="428"/>
      <c r="CA24" s="428"/>
      <c r="CB24" s="428"/>
      <c r="CC24" s="429"/>
      <c r="CD24" s="56"/>
      <c r="CE24" s="537"/>
      <c r="CF24" s="537"/>
      <c r="CG24" s="537"/>
      <c r="CH24" s="537"/>
      <c r="CI24" s="537"/>
      <c r="CJ24" s="537"/>
      <c r="CK24" s="537"/>
      <c r="CL24" s="537"/>
      <c r="CM24" s="537"/>
      <c r="CN24" s="537"/>
      <c r="CO24" s="537"/>
      <c r="CP24" s="537"/>
      <c r="CQ24" s="537"/>
      <c r="CR24" s="537"/>
      <c r="CS24" s="538"/>
      <c r="CT24" s="424"/>
      <c r="CU24" s="425"/>
      <c r="CV24" s="425"/>
      <c r="CW24" s="425"/>
      <c r="CX24" s="425"/>
      <c r="CY24" s="425"/>
      <c r="CZ24" s="425"/>
      <c r="DA24" s="426"/>
      <c r="DB24" s="424"/>
      <c r="DC24" s="425"/>
      <c r="DD24" s="425"/>
      <c r="DE24" s="425"/>
      <c r="DF24" s="425"/>
      <c r="DG24" s="425"/>
      <c r="DH24" s="425"/>
      <c r="DI24" s="426"/>
      <c r="DJ24" s="41"/>
      <c r="DK24" s="41"/>
      <c r="DL24" s="41"/>
      <c r="DM24" s="41"/>
      <c r="DN24" s="41"/>
      <c r="DO24" s="41"/>
    </row>
    <row r="25" spans="1:119" s="41" customFormat="1" ht="18.75" customHeight="1" x14ac:dyDescent="0.15">
      <c r="A25" s="42"/>
      <c r="B25" s="567"/>
      <c r="C25" s="568"/>
      <c r="D25" s="569"/>
      <c r="E25" s="477" t="s">
        <v>106</v>
      </c>
      <c r="F25" s="457"/>
      <c r="G25" s="457"/>
      <c r="H25" s="457"/>
      <c r="I25" s="457"/>
      <c r="J25" s="457"/>
      <c r="K25" s="458"/>
      <c r="L25" s="478">
        <v>1</v>
      </c>
      <c r="M25" s="479"/>
      <c r="N25" s="479"/>
      <c r="O25" s="479"/>
      <c r="P25" s="521"/>
      <c r="Q25" s="478">
        <v>5970</v>
      </c>
      <c r="R25" s="479"/>
      <c r="S25" s="479"/>
      <c r="T25" s="479"/>
      <c r="U25" s="479"/>
      <c r="V25" s="521"/>
      <c r="W25" s="580"/>
      <c r="X25" s="568"/>
      <c r="Y25" s="569"/>
      <c r="Z25" s="477" t="s">
        <v>107</v>
      </c>
      <c r="AA25" s="457"/>
      <c r="AB25" s="457"/>
      <c r="AC25" s="457"/>
      <c r="AD25" s="457"/>
      <c r="AE25" s="457"/>
      <c r="AF25" s="457"/>
      <c r="AG25" s="458"/>
      <c r="AH25" s="478" t="s">
        <v>65</v>
      </c>
      <c r="AI25" s="479"/>
      <c r="AJ25" s="479"/>
      <c r="AK25" s="479"/>
      <c r="AL25" s="521"/>
      <c r="AM25" s="478" t="s">
        <v>65</v>
      </c>
      <c r="AN25" s="479"/>
      <c r="AO25" s="479"/>
      <c r="AP25" s="479"/>
      <c r="AQ25" s="479"/>
      <c r="AR25" s="521"/>
      <c r="AS25" s="478" t="s">
        <v>65</v>
      </c>
      <c r="AT25" s="479"/>
      <c r="AU25" s="479"/>
      <c r="AV25" s="479"/>
      <c r="AW25" s="479"/>
      <c r="AX25" s="480"/>
      <c r="AY25" s="387" t="s">
        <v>108</v>
      </c>
      <c r="AZ25" s="388"/>
      <c r="BA25" s="388"/>
      <c r="BB25" s="388"/>
      <c r="BC25" s="388"/>
      <c r="BD25" s="388"/>
      <c r="BE25" s="388"/>
      <c r="BF25" s="388"/>
      <c r="BG25" s="388"/>
      <c r="BH25" s="388"/>
      <c r="BI25" s="388"/>
      <c r="BJ25" s="388"/>
      <c r="BK25" s="388"/>
      <c r="BL25" s="388"/>
      <c r="BM25" s="389"/>
      <c r="BN25" s="390">
        <v>293328</v>
      </c>
      <c r="BO25" s="391"/>
      <c r="BP25" s="391"/>
      <c r="BQ25" s="391"/>
      <c r="BR25" s="391"/>
      <c r="BS25" s="391"/>
      <c r="BT25" s="391"/>
      <c r="BU25" s="392"/>
      <c r="BV25" s="390">
        <v>1989805</v>
      </c>
      <c r="BW25" s="391"/>
      <c r="BX25" s="391"/>
      <c r="BY25" s="391"/>
      <c r="BZ25" s="391"/>
      <c r="CA25" s="391"/>
      <c r="CB25" s="391"/>
      <c r="CC25" s="392"/>
      <c r="CD25" s="56"/>
      <c r="CE25" s="537"/>
      <c r="CF25" s="537"/>
      <c r="CG25" s="537"/>
      <c r="CH25" s="537"/>
      <c r="CI25" s="537"/>
      <c r="CJ25" s="537"/>
      <c r="CK25" s="537"/>
      <c r="CL25" s="537"/>
      <c r="CM25" s="537"/>
      <c r="CN25" s="537"/>
      <c r="CO25" s="537"/>
      <c r="CP25" s="537"/>
      <c r="CQ25" s="537"/>
      <c r="CR25" s="537"/>
      <c r="CS25" s="538"/>
      <c r="CT25" s="424"/>
      <c r="CU25" s="425"/>
      <c r="CV25" s="425"/>
      <c r="CW25" s="425"/>
      <c r="CX25" s="425"/>
      <c r="CY25" s="425"/>
      <c r="CZ25" s="425"/>
      <c r="DA25" s="426"/>
      <c r="DB25" s="424"/>
      <c r="DC25" s="425"/>
      <c r="DD25" s="425"/>
      <c r="DE25" s="425"/>
      <c r="DF25" s="425"/>
      <c r="DG25" s="425"/>
      <c r="DH25" s="425"/>
      <c r="DI25" s="426"/>
    </row>
    <row r="26" spans="1:119" s="41" customFormat="1" ht="18.75" customHeight="1" x14ac:dyDescent="0.15">
      <c r="A26" s="42"/>
      <c r="B26" s="567"/>
      <c r="C26" s="568"/>
      <c r="D26" s="569"/>
      <c r="E26" s="477" t="s">
        <v>109</v>
      </c>
      <c r="F26" s="457"/>
      <c r="G26" s="457"/>
      <c r="H26" s="457"/>
      <c r="I26" s="457"/>
      <c r="J26" s="457"/>
      <c r="K26" s="458"/>
      <c r="L26" s="478">
        <v>1</v>
      </c>
      <c r="M26" s="479"/>
      <c r="N26" s="479"/>
      <c r="O26" s="479"/>
      <c r="P26" s="521"/>
      <c r="Q26" s="478">
        <v>5200</v>
      </c>
      <c r="R26" s="479"/>
      <c r="S26" s="479"/>
      <c r="T26" s="479"/>
      <c r="U26" s="479"/>
      <c r="V26" s="521"/>
      <c r="W26" s="580"/>
      <c r="X26" s="568"/>
      <c r="Y26" s="569"/>
      <c r="Z26" s="477" t="s">
        <v>110</v>
      </c>
      <c r="AA26" s="604"/>
      <c r="AB26" s="604"/>
      <c r="AC26" s="604"/>
      <c r="AD26" s="604"/>
      <c r="AE26" s="604"/>
      <c r="AF26" s="604"/>
      <c r="AG26" s="605"/>
      <c r="AH26" s="478">
        <v>19</v>
      </c>
      <c r="AI26" s="479"/>
      <c r="AJ26" s="479"/>
      <c r="AK26" s="479"/>
      <c r="AL26" s="521"/>
      <c r="AM26" s="478">
        <v>62016</v>
      </c>
      <c r="AN26" s="479"/>
      <c r="AO26" s="479"/>
      <c r="AP26" s="479"/>
      <c r="AQ26" s="479"/>
      <c r="AR26" s="521"/>
      <c r="AS26" s="478">
        <v>3264</v>
      </c>
      <c r="AT26" s="479"/>
      <c r="AU26" s="479"/>
      <c r="AV26" s="479"/>
      <c r="AW26" s="479"/>
      <c r="AX26" s="480"/>
      <c r="AY26" s="430" t="s">
        <v>111</v>
      </c>
      <c r="AZ26" s="431"/>
      <c r="BA26" s="431"/>
      <c r="BB26" s="431"/>
      <c r="BC26" s="431"/>
      <c r="BD26" s="431"/>
      <c r="BE26" s="431"/>
      <c r="BF26" s="431"/>
      <c r="BG26" s="431"/>
      <c r="BH26" s="431"/>
      <c r="BI26" s="431"/>
      <c r="BJ26" s="431"/>
      <c r="BK26" s="431"/>
      <c r="BL26" s="431"/>
      <c r="BM26" s="432"/>
      <c r="BN26" s="427" t="s">
        <v>65</v>
      </c>
      <c r="BO26" s="428"/>
      <c r="BP26" s="428"/>
      <c r="BQ26" s="428"/>
      <c r="BR26" s="428"/>
      <c r="BS26" s="428"/>
      <c r="BT26" s="428"/>
      <c r="BU26" s="429"/>
      <c r="BV26" s="427" t="s">
        <v>65</v>
      </c>
      <c r="BW26" s="428"/>
      <c r="BX26" s="428"/>
      <c r="BY26" s="428"/>
      <c r="BZ26" s="428"/>
      <c r="CA26" s="428"/>
      <c r="CB26" s="428"/>
      <c r="CC26" s="429"/>
      <c r="CD26" s="56"/>
      <c r="CE26" s="537"/>
      <c r="CF26" s="537"/>
      <c r="CG26" s="537"/>
      <c r="CH26" s="537"/>
      <c r="CI26" s="537"/>
      <c r="CJ26" s="537"/>
      <c r="CK26" s="537"/>
      <c r="CL26" s="537"/>
      <c r="CM26" s="537"/>
      <c r="CN26" s="537"/>
      <c r="CO26" s="537"/>
      <c r="CP26" s="537"/>
      <c r="CQ26" s="537"/>
      <c r="CR26" s="537"/>
      <c r="CS26" s="538"/>
      <c r="CT26" s="424"/>
      <c r="CU26" s="425"/>
      <c r="CV26" s="425"/>
      <c r="CW26" s="425"/>
      <c r="CX26" s="425"/>
      <c r="CY26" s="425"/>
      <c r="CZ26" s="425"/>
      <c r="DA26" s="426"/>
      <c r="DB26" s="424"/>
      <c r="DC26" s="425"/>
      <c r="DD26" s="425"/>
      <c r="DE26" s="425"/>
      <c r="DF26" s="425"/>
      <c r="DG26" s="425"/>
      <c r="DH26" s="425"/>
      <c r="DI26" s="426"/>
    </row>
    <row r="27" spans="1:119" ht="18.75" customHeight="1" thickBot="1" x14ac:dyDescent="0.2">
      <c r="A27" s="42"/>
      <c r="B27" s="567"/>
      <c r="C27" s="568"/>
      <c r="D27" s="569"/>
      <c r="E27" s="477" t="s">
        <v>112</v>
      </c>
      <c r="F27" s="457"/>
      <c r="G27" s="457"/>
      <c r="H27" s="457"/>
      <c r="I27" s="457"/>
      <c r="J27" s="457"/>
      <c r="K27" s="458"/>
      <c r="L27" s="478">
        <v>1</v>
      </c>
      <c r="M27" s="479"/>
      <c r="N27" s="479"/>
      <c r="O27" s="479"/>
      <c r="P27" s="521"/>
      <c r="Q27" s="478">
        <v>3210</v>
      </c>
      <c r="R27" s="479"/>
      <c r="S27" s="479"/>
      <c r="T27" s="479"/>
      <c r="U27" s="479"/>
      <c r="V27" s="521"/>
      <c r="W27" s="580"/>
      <c r="X27" s="568"/>
      <c r="Y27" s="569"/>
      <c r="Z27" s="477" t="s">
        <v>113</v>
      </c>
      <c r="AA27" s="457"/>
      <c r="AB27" s="457"/>
      <c r="AC27" s="457"/>
      <c r="AD27" s="457"/>
      <c r="AE27" s="457"/>
      <c r="AF27" s="457"/>
      <c r="AG27" s="458"/>
      <c r="AH27" s="478" t="s">
        <v>65</v>
      </c>
      <c r="AI27" s="479"/>
      <c r="AJ27" s="479"/>
      <c r="AK27" s="479"/>
      <c r="AL27" s="521"/>
      <c r="AM27" s="478" t="s">
        <v>65</v>
      </c>
      <c r="AN27" s="479"/>
      <c r="AO27" s="479"/>
      <c r="AP27" s="479"/>
      <c r="AQ27" s="479"/>
      <c r="AR27" s="521"/>
      <c r="AS27" s="478" t="s">
        <v>65</v>
      </c>
      <c r="AT27" s="479"/>
      <c r="AU27" s="479"/>
      <c r="AV27" s="479"/>
      <c r="AW27" s="479"/>
      <c r="AX27" s="480"/>
      <c r="AY27" s="522" t="s">
        <v>114</v>
      </c>
      <c r="AZ27" s="523"/>
      <c r="BA27" s="523"/>
      <c r="BB27" s="523"/>
      <c r="BC27" s="523"/>
      <c r="BD27" s="523"/>
      <c r="BE27" s="523"/>
      <c r="BF27" s="523"/>
      <c r="BG27" s="523"/>
      <c r="BH27" s="523"/>
      <c r="BI27" s="523"/>
      <c r="BJ27" s="523"/>
      <c r="BK27" s="523"/>
      <c r="BL27" s="523"/>
      <c r="BM27" s="524"/>
      <c r="BN27" s="601" t="s">
        <v>65</v>
      </c>
      <c r="BO27" s="602"/>
      <c r="BP27" s="602"/>
      <c r="BQ27" s="602"/>
      <c r="BR27" s="602"/>
      <c r="BS27" s="602"/>
      <c r="BT27" s="602"/>
      <c r="BU27" s="603"/>
      <c r="BV27" s="601" t="s">
        <v>65</v>
      </c>
      <c r="BW27" s="602"/>
      <c r="BX27" s="602"/>
      <c r="BY27" s="602"/>
      <c r="BZ27" s="602"/>
      <c r="CA27" s="602"/>
      <c r="CB27" s="602"/>
      <c r="CC27" s="603"/>
      <c r="CD27" s="58"/>
      <c r="CE27" s="537"/>
      <c r="CF27" s="537"/>
      <c r="CG27" s="537"/>
      <c r="CH27" s="537"/>
      <c r="CI27" s="537"/>
      <c r="CJ27" s="537"/>
      <c r="CK27" s="537"/>
      <c r="CL27" s="537"/>
      <c r="CM27" s="537"/>
      <c r="CN27" s="537"/>
      <c r="CO27" s="537"/>
      <c r="CP27" s="537"/>
      <c r="CQ27" s="537"/>
      <c r="CR27" s="537"/>
      <c r="CS27" s="538"/>
      <c r="CT27" s="424"/>
      <c r="CU27" s="425"/>
      <c r="CV27" s="425"/>
      <c r="CW27" s="425"/>
      <c r="CX27" s="425"/>
      <c r="CY27" s="425"/>
      <c r="CZ27" s="425"/>
      <c r="DA27" s="426"/>
      <c r="DB27" s="424"/>
      <c r="DC27" s="425"/>
      <c r="DD27" s="425"/>
      <c r="DE27" s="425"/>
      <c r="DF27" s="425"/>
      <c r="DG27" s="425"/>
      <c r="DH27" s="425"/>
      <c r="DI27" s="426"/>
      <c r="DJ27" s="41"/>
      <c r="DK27" s="41"/>
      <c r="DL27" s="41"/>
      <c r="DM27" s="41"/>
      <c r="DN27" s="41"/>
      <c r="DO27" s="41"/>
    </row>
    <row r="28" spans="1:119" ht="18.75" customHeight="1" x14ac:dyDescent="0.15">
      <c r="A28" s="42"/>
      <c r="B28" s="567"/>
      <c r="C28" s="568"/>
      <c r="D28" s="569"/>
      <c r="E28" s="477" t="s">
        <v>115</v>
      </c>
      <c r="F28" s="457"/>
      <c r="G28" s="457"/>
      <c r="H28" s="457"/>
      <c r="I28" s="457"/>
      <c r="J28" s="457"/>
      <c r="K28" s="458"/>
      <c r="L28" s="478">
        <v>1</v>
      </c>
      <c r="M28" s="479"/>
      <c r="N28" s="479"/>
      <c r="O28" s="479"/>
      <c r="P28" s="521"/>
      <c r="Q28" s="478">
        <v>2760</v>
      </c>
      <c r="R28" s="479"/>
      <c r="S28" s="479"/>
      <c r="T28" s="479"/>
      <c r="U28" s="479"/>
      <c r="V28" s="521"/>
      <c r="W28" s="580"/>
      <c r="X28" s="568"/>
      <c r="Y28" s="569"/>
      <c r="Z28" s="477" t="s">
        <v>116</v>
      </c>
      <c r="AA28" s="457"/>
      <c r="AB28" s="457"/>
      <c r="AC28" s="457"/>
      <c r="AD28" s="457"/>
      <c r="AE28" s="457"/>
      <c r="AF28" s="457"/>
      <c r="AG28" s="458"/>
      <c r="AH28" s="478" t="s">
        <v>65</v>
      </c>
      <c r="AI28" s="479"/>
      <c r="AJ28" s="479"/>
      <c r="AK28" s="479"/>
      <c r="AL28" s="521"/>
      <c r="AM28" s="478" t="s">
        <v>65</v>
      </c>
      <c r="AN28" s="479"/>
      <c r="AO28" s="479"/>
      <c r="AP28" s="479"/>
      <c r="AQ28" s="479"/>
      <c r="AR28" s="521"/>
      <c r="AS28" s="478" t="s">
        <v>65</v>
      </c>
      <c r="AT28" s="479"/>
      <c r="AU28" s="479"/>
      <c r="AV28" s="479"/>
      <c r="AW28" s="479"/>
      <c r="AX28" s="480"/>
      <c r="AY28" s="606" t="s">
        <v>117</v>
      </c>
      <c r="AZ28" s="607"/>
      <c r="BA28" s="607"/>
      <c r="BB28" s="608"/>
      <c r="BC28" s="387" t="s">
        <v>118</v>
      </c>
      <c r="BD28" s="388"/>
      <c r="BE28" s="388"/>
      <c r="BF28" s="388"/>
      <c r="BG28" s="388"/>
      <c r="BH28" s="388"/>
      <c r="BI28" s="388"/>
      <c r="BJ28" s="388"/>
      <c r="BK28" s="388"/>
      <c r="BL28" s="388"/>
      <c r="BM28" s="389"/>
      <c r="BN28" s="390">
        <v>1751230</v>
      </c>
      <c r="BO28" s="391"/>
      <c r="BP28" s="391"/>
      <c r="BQ28" s="391"/>
      <c r="BR28" s="391"/>
      <c r="BS28" s="391"/>
      <c r="BT28" s="391"/>
      <c r="BU28" s="392"/>
      <c r="BV28" s="390">
        <v>1749135</v>
      </c>
      <c r="BW28" s="391"/>
      <c r="BX28" s="391"/>
      <c r="BY28" s="391"/>
      <c r="BZ28" s="391"/>
      <c r="CA28" s="391"/>
      <c r="CB28" s="391"/>
      <c r="CC28" s="392"/>
      <c r="CD28" s="56"/>
      <c r="CE28" s="537"/>
      <c r="CF28" s="537"/>
      <c r="CG28" s="537"/>
      <c r="CH28" s="537"/>
      <c r="CI28" s="537"/>
      <c r="CJ28" s="537"/>
      <c r="CK28" s="537"/>
      <c r="CL28" s="537"/>
      <c r="CM28" s="537"/>
      <c r="CN28" s="537"/>
      <c r="CO28" s="537"/>
      <c r="CP28" s="537"/>
      <c r="CQ28" s="537"/>
      <c r="CR28" s="537"/>
      <c r="CS28" s="538"/>
      <c r="CT28" s="424"/>
      <c r="CU28" s="425"/>
      <c r="CV28" s="425"/>
      <c r="CW28" s="425"/>
      <c r="CX28" s="425"/>
      <c r="CY28" s="425"/>
      <c r="CZ28" s="425"/>
      <c r="DA28" s="426"/>
      <c r="DB28" s="424"/>
      <c r="DC28" s="425"/>
      <c r="DD28" s="425"/>
      <c r="DE28" s="425"/>
      <c r="DF28" s="425"/>
      <c r="DG28" s="425"/>
      <c r="DH28" s="425"/>
      <c r="DI28" s="426"/>
      <c r="DJ28" s="41"/>
      <c r="DK28" s="41"/>
      <c r="DL28" s="41"/>
      <c r="DM28" s="41"/>
      <c r="DN28" s="41"/>
      <c r="DO28" s="41"/>
    </row>
    <row r="29" spans="1:119" ht="18.75" customHeight="1" x14ac:dyDescent="0.15">
      <c r="A29" s="42"/>
      <c r="B29" s="567"/>
      <c r="C29" s="568"/>
      <c r="D29" s="569"/>
      <c r="E29" s="477" t="s">
        <v>119</v>
      </c>
      <c r="F29" s="457"/>
      <c r="G29" s="457"/>
      <c r="H29" s="457"/>
      <c r="I29" s="457"/>
      <c r="J29" s="457"/>
      <c r="K29" s="458"/>
      <c r="L29" s="478">
        <v>12</v>
      </c>
      <c r="M29" s="479"/>
      <c r="N29" s="479"/>
      <c r="O29" s="479"/>
      <c r="P29" s="521"/>
      <c r="Q29" s="478">
        <v>2610</v>
      </c>
      <c r="R29" s="479"/>
      <c r="S29" s="479"/>
      <c r="T29" s="479"/>
      <c r="U29" s="479"/>
      <c r="V29" s="521"/>
      <c r="W29" s="581"/>
      <c r="X29" s="582"/>
      <c r="Y29" s="583"/>
      <c r="Z29" s="477" t="s">
        <v>120</v>
      </c>
      <c r="AA29" s="457"/>
      <c r="AB29" s="457"/>
      <c r="AC29" s="457"/>
      <c r="AD29" s="457"/>
      <c r="AE29" s="457"/>
      <c r="AF29" s="457"/>
      <c r="AG29" s="458"/>
      <c r="AH29" s="478">
        <v>190</v>
      </c>
      <c r="AI29" s="479"/>
      <c r="AJ29" s="479"/>
      <c r="AK29" s="479"/>
      <c r="AL29" s="521"/>
      <c r="AM29" s="478">
        <v>559930</v>
      </c>
      <c r="AN29" s="479"/>
      <c r="AO29" s="479"/>
      <c r="AP29" s="479"/>
      <c r="AQ29" s="479"/>
      <c r="AR29" s="521"/>
      <c r="AS29" s="478">
        <v>2947</v>
      </c>
      <c r="AT29" s="479"/>
      <c r="AU29" s="479"/>
      <c r="AV29" s="479"/>
      <c r="AW29" s="479"/>
      <c r="AX29" s="480"/>
      <c r="AY29" s="609"/>
      <c r="AZ29" s="610"/>
      <c r="BA29" s="610"/>
      <c r="BB29" s="611"/>
      <c r="BC29" s="461" t="s">
        <v>121</v>
      </c>
      <c r="BD29" s="462"/>
      <c r="BE29" s="462"/>
      <c r="BF29" s="462"/>
      <c r="BG29" s="462"/>
      <c r="BH29" s="462"/>
      <c r="BI29" s="462"/>
      <c r="BJ29" s="462"/>
      <c r="BK29" s="462"/>
      <c r="BL29" s="462"/>
      <c r="BM29" s="463"/>
      <c r="BN29" s="427">
        <v>983174</v>
      </c>
      <c r="BO29" s="428"/>
      <c r="BP29" s="428"/>
      <c r="BQ29" s="428"/>
      <c r="BR29" s="428"/>
      <c r="BS29" s="428"/>
      <c r="BT29" s="428"/>
      <c r="BU29" s="429"/>
      <c r="BV29" s="427">
        <v>1092034</v>
      </c>
      <c r="BW29" s="428"/>
      <c r="BX29" s="428"/>
      <c r="BY29" s="428"/>
      <c r="BZ29" s="428"/>
      <c r="CA29" s="428"/>
      <c r="CB29" s="428"/>
      <c r="CC29" s="429"/>
      <c r="CD29" s="58"/>
      <c r="CE29" s="537"/>
      <c r="CF29" s="537"/>
      <c r="CG29" s="537"/>
      <c r="CH29" s="537"/>
      <c r="CI29" s="537"/>
      <c r="CJ29" s="537"/>
      <c r="CK29" s="537"/>
      <c r="CL29" s="537"/>
      <c r="CM29" s="537"/>
      <c r="CN29" s="537"/>
      <c r="CO29" s="537"/>
      <c r="CP29" s="537"/>
      <c r="CQ29" s="537"/>
      <c r="CR29" s="537"/>
      <c r="CS29" s="538"/>
      <c r="CT29" s="424"/>
      <c r="CU29" s="425"/>
      <c r="CV29" s="425"/>
      <c r="CW29" s="425"/>
      <c r="CX29" s="425"/>
      <c r="CY29" s="425"/>
      <c r="CZ29" s="425"/>
      <c r="DA29" s="426"/>
      <c r="DB29" s="424"/>
      <c r="DC29" s="425"/>
      <c r="DD29" s="425"/>
      <c r="DE29" s="425"/>
      <c r="DF29" s="425"/>
      <c r="DG29" s="425"/>
      <c r="DH29" s="425"/>
      <c r="DI29" s="426"/>
      <c r="DJ29" s="41"/>
      <c r="DK29" s="41"/>
      <c r="DL29" s="41"/>
      <c r="DM29" s="41"/>
      <c r="DN29" s="41"/>
      <c r="DO29" s="41"/>
    </row>
    <row r="30" spans="1:119" ht="18.75" customHeight="1" thickBot="1" x14ac:dyDescent="0.2">
      <c r="A30" s="42"/>
      <c r="B30" s="570"/>
      <c r="C30" s="571"/>
      <c r="D30" s="572"/>
      <c r="E30" s="481"/>
      <c r="F30" s="482"/>
      <c r="G30" s="482"/>
      <c r="H30" s="482"/>
      <c r="I30" s="482"/>
      <c r="J30" s="482"/>
      <c r="K30" s="483"/>
      <c r="L30" s="584"/>
      <c r="M30" s="585"/>
      <c r="N30" s="585"/>
      <c r="O30" s="585"/>
      <c r="P30" s="586"/>
      <c r="Q30" s="584"/>
      <c r="R30" s="585"/>
      <c r="S30" s="585"/>
      <c r="T30" s="585"/>
      <c r="U30" s="585"/>
      <c r="V30" s="586"/>
      <c r="W30" s="587" t="s">
        <v>122</v>
      </c>
      <c r="X30" s="588"/>
      <c r="Y30" s="588"/>
      <c r="Z30" s="588"/>
      <c r="AA30" s="588"/>
      <c r="AB30" s="588"/>
      <c r="AC30" s="588"/>
      <c r="AD30" s="588"/>
      <c r="AE30" s="588"/>
      <c r="AF30" s="588"/>
      <c r="AG30" s="589"/>
      <c r="AH30" s="546">
        <v>98.6</v>
      </c>
      <c r="AI30" s="547"/>
      <c r="AJ30" s="547"/>
      <c r="AK30" s="547"/>
      <c r="AL30" s="547"/>
      <c r="AM30" s="547"/>
      <c r="AN30" s="547"/>
      <c r="AO30" s="547"/>
      <c r="AP30" s="547"/>
      <c r="AQ30" s="547"/>
      <c r="AR30" s="547"/>
      <c r="AS30" s="547"/>
      <c r="AT30" s="547"/>
      <c r="AU30" s="547"/>
      <c r="AV30" s="547"/>
      <c r="AW30" s="547"/>
      <c r="AX30" s="549"/>
      <c r="AY30" s="612"/>
      <c r="AZ30" s="613"/>
      <c r="BA30" s="613"/>
      <c r="BB30" s="614"/>
      <c r="BC30" s="598" t="s">
        <v>123</v>
      </c>
      <c r="BD30" s="599"/>
      <c r="BE30" s="599"/>
      <c r="BF30" s="599"/>
      <c r="BG30" s="599"/>
      <c r="BH30" s="599"/>
      <c r="BI30" s="599"/>
      <c r="BJ30" s="599"/>
      <c r="BK30" s="599"/>
      <c r="BL30" s="599"/>
      <c r="BM30" s="600"/>
      <c r="BN30" s="601">
        <v>3546999</v>
      </c>
      <c r="BO30" s="602"/>
      <c r="BP30" s="602"/>
      <c r="BQ30" s="602"/>
      <c r="BR30" s="602"/>
      <c r="BS30" s="602"/>
      <c r="BT30" s="602"/>
      <c r="BU30" s="603"/>
      <c r="BV30" s="601">
        <v>3711655</v>
      </c>
      <c r="BW30" s="602"/>
      <c r="BX30" s="602"/>
      <c r="BY30" s="602"/>
      <c r="BZ30" s="602"/>
      <c r="CA30" s="602"/>
      <c r="CB30" s="602"/>
      <c r="CC30" s="603"/>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124</v>
      </c>
      <c r="D32" s="69"/>
      <c r="E32" s="69"/>
      <c r="F32" s="66"/>
      <c r="G32" s="66"/>
      <c r="H32" s="66"/>
      <c r="I32" s="66"/>
      <c r="J32" s="66"/>
      <c r="K32" s="66"/>
      <c r="L32" s="66"/>
      <c r="M32" s="66"/>
      <c r="N32" s="66"/>
      <c r="O32" s="66"/>
      <c r="P32" s="66"/>
      <c r="Q32" s="66"/>
      <c r="R32" s="66"/>
      <c r="S32" s="66"/>
      <c r="T32" s="66"/>
      <c r="U32" s="66" t="s">
        <v>125</v>
      </c>
      <c r="V32" s="66"/>
      <c r="W32" s="66"/>
      <c r="X32" s="66"/>
      <c r="Y32" s="66"/>
      <c r="Z32" s="66"/>
      <c r="AA32" s="66"/>
      <c r="AB32" s="66"/>
      <c r="AC32" s="66"/>
      <c r="AD32" s="66"/>
      <c r="AE32" s="66"/>
      <c r="AF32" s="66"/>
      <c r="AG32" s="66"/>
      <c r="AH32" s="66"/>
      <c r="AI32" s="66"/>
      <c r="AJ32" s="66"/>
      <c r="AK32" s="66"/>
      <c r="AL32" s="66"/>
      <c r="AM32" s="70" t="s">
        <v>126</v>
      </c>
      <c r="AN32" s="66"/>
      <c r="AO32" s="66"/>
      <c r="AP32" s="66"/>
      <c r="AQ32" s="66"/>
      <c r="AR32" s="66"/>
      <c r="AS32" s="70"/>
      <c r="AT32" s="70"/>
      <c r="AU32" s="70"/>
      <c r="AV32" s="70"/>
      <c r="AW32" s="70"/>
      <c r="AX32" s="70"/>
      <c r="AY32" s="70"/>
      <c r="AZ32" s="70"/>
      <c r="BA32" s="70"/>
      <c r="BB32" s="66"/>
      <c r="BC32" s="70"/>
      <c r="BD32" s="66"/>
      <c r="BE32" s="70" t="s">
        <v>127</v>
      </c>
      <c r="BF32" s="66"/>
      <c r="BG32" s="66"/>
      <c r="BH32" s="66"/>
      <c r="BI32" s="66"/>
      <c r="BJ32" s="70"/>
      <c r="BK32" s="70"/>
      <c r="BL32" s="70"/>
      <c r="BM32" s="70"/>
      <c r="BN32" s="70"/>
      <c r="BO32" s="70"/>
      <c r="BP32" s="70"/>
      <c r="BQ32" s="70"/>
      <c r="BR32" s="66"/>
      <c r="BS32" s="66"/>
      <c r="BT32" s="66"/>
      <c r="BU32" s="66"/>
      <c r="BV32" s="66"/>
      <c r="BW32" s="66" t="s">
        <v>128</v>
      </c>
      <c r="BX32" s="66"/>
      <c r="BY32" s="66"/>
      <c r="BZ32" s="66"/>
      <c r="CA32" s="66"/>
      <c r="CB32" s="70"/>
      <c r="CC32" s="70"/>
      <c r="CD32" s="70"/>
      <c r="CE32" s="70"/>
      <c r="CF32" s="70"/>
      <c r="CG32" s="70"/>
      <c r="CH32" s="70"/>
      <c r="CI32" s="70"/>
      <c r="CJ32" s="70"/>
      <c r="CK32" s="70"/>
      <c r="CL32" s="70"/>
      <c r="CM32" s="70"/>
      <c r="CN32" s="70"/>
      <c r="CO32" s="70" t="s">
        <v>129</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451" t="s">
        <v>130</v>
      </c>
      <c r="D33" s="451"/>
      <c r="E33" s="416" t="s">
        <v>131</v>
      </c>
      <c r="F33" s="416"/>
      <c r="G33" s="416"/>
      <c r="H33" s="416"/>
      <c r="I33" s="416"/>
      <c r="J33" s="416"/>
      <c r="K33" s="416"/>
      <c r="L33" s="416"/>
      <c r="M33" s="416"/>
      <c r="N33" s="416"/>
      <c r="O33" s="416"/>
      <c r="P33" s="416"/>
      <c r="Q33" s="416"/>
      <c r="R33" s="416"/>
      <c r="S33" s="416"/>
      <c r="T33" s="71"/>
      <c r="U33" s="451" t="s">
        <v>130</v>
      </c>
      <c r="V33" s="451"/>
      <c r="W33" s="416" t="s">
        <v>131</v>
      </c>
      <c r="X33" s="416"/>
      <c r="Y33" s="416"/>
      <c r="Z33" s="416"/>
      <c r="AA33" s="416"/>
      <c r="AB33" s="416"/>
      <c r="AC33" s="416"/>
      <c r="AD33" s="416"/>
      <c r="AE33" s="416"/>
      <c r="AF33" s="416"/>
      <c r="AG33" s="416"/>
      <c r="AH33" s="416"/>
      <c r="AI33" s="416"/>
      <c r="AJ33" s="416"/>
      <c r="AK33" s="416"/>
      <c r="AL33" s="71"/>
      <c r="AM33" s="451" t="s">
        <v>130</v>
      </c>
      <c r="AN33" s="451"/>
      <c r="AO33" s="416" t="s">
        <v>131</v>
      </c>
      <c r="AP33" s="416"/>
      <c r="AQ33" s="416"/>
      <c r="AR33" s="416"/>
      <c r="AS33" s="416"/>
      <c r="AT33" s="416"/>
      <c r="AU33" s="416"/>
      <c r="AV33" s="416"/>
      <c r="AW33" s="416"/>
      <c r="AX33" s="416"/>
      <c r="AY33" s="416"/>
      <c r="AZ33" s="416"/>
      <c r="BA33" s="416"/>
      <c r="BB33" s="416"/>
      <c r="BC33" s="416"/>
      <c r="BD33" s="72"/>
      <c r="BE33" s="416" t="s">
        <v>132</v>
      </c>
      <c r="BF33" s="416"/>
      <c r="BG33" s="416" t="s">
        <v>133</v>
      </c>
      <c r="BH33" s="416"/>
      <c r="BI33" s="416"/>
      <c r="BJ33" s="416"/>
      <c r="BK33" s="416"/>
      <c r="BL33" s="416"/>
      <c r="BM33" s="416"/>
      <c r="BN33" s="416"/>
      <c r="BO33" s="416"/>
      <c r="BP33" s="416"/>
      <c r="BQ33" s="416"/>
      <c r="BR33" s="416"/>
      <c r="BS33" s="416"/>
      <c r="BT33" s="416"/>
      <c r="BU33" s="416"/>
      <c r="BV33" s="72"/>
      <c r="BW33" s="451" t="s">
        <v>132</v>
      </c>
      <c r="BX33" s="451"/>
      <c r="BY33" s="416" t="s">
        <v>134</v>
      </c>
      <c r="BZ33" s="416"/>
      <c r="CA33" s="416"/>
      <c r="CB33" s="416"/>
      <c r="CC33" s="416"/>
      <c r="CD33" s="416"/>
      <c r="CE33" s="416"/>
      <c r="CF33" s="416"/>
      <c r="CG33" s="416"/>
      <c r="CH33" s="416"/>
      <c r="CI33" s="416"/>
      <c r="CJ33" s="416"/>
      <c r="CK33" s="416"/>
      <c r="CL33" s="416"/>
      <c r="CM33" s="416"/>
      <c r="CN33" s="71"/>
      <c r="CO33" s="451" t="s">
        <v>130</v>
      </c>
      <c r="CP33" s="451"/>
      <c r="CQ33" s="416" t="s">
        <v>135</v>
      </c>
      <c r="CR33" s="416"/>
      <c r="CS33" s="416"/>
      <c r="CT33" s="416"/>
      <c r="CU33" s="416"/>
      <c r="CV33" s="416"/>
      <c r="CW33" s="416"/>
      <c r="CX33" s="416"/>
      <c r="CY33" s="416"/>
      <c r="CZ33" s="416"/>
      <c r="DA33" s="416"/>
      <c r="DB33" s="416"/>
      <c r="DC33" s="416"/>
      <c r="DD33" s="416"/>
      <c r="DE33" s="416"/>
      <c r="DF33" s="71"/>
      <c r="DG33" s="615" t="s">
        <v>136</v>
      </c>
      <c r="DH33" s="615"/>
      <c r="DI33" s="73"/>
      <c r="DJ33" s="41"/>
      <c r="DK33" s="41"/>
      <c r="DL33" s="41"/>
      <c r="DM33" s="41"/>
      <c r="DN33" s="41"/>
      <c r="DO33" s="41"/>
    </row>
    <row r="34" spans="1:119" ht="32.25" customHeight="1" x14ac:dyDescent="0.15">
      <c r="A34" s="42"/>
      <c r="B34" s="68"/>
      <c r="C34" s="616">
        <f>IF(E34="","",1)</f>
        <v>1</v>
      </c>
      <c r="D34" s="616"/>
      <c r="E34" s="617" t="str">
        <f>IF('各会計、関係団体の財政状況及び健全化判断比率'!B7="","",'各会計、関係団体の財政状況及び健全化判断比率'!B7)</f>
        <v>一般会計</v>
      </c>
      <c r="F34" s="617"/>
      <c r="G34" s="617"/>
      <c r="H34" s="617"/>
      <c r="I34" s="617"/>
      <c r="J34" s="617"/>
      <c r="K34" s="617"/>
      <c r="L34" s="617"/>
      <c r="M34" s="617"/>
      <c r="N34" s="617"/>
      <c r="O34" s="617"/>
      <c r="P34" s="617"/>
      <c r="Q34" s="617"/>
      <c r="R34" s="617"/>
      <c r="S34" s="617"/>
      <c r="T34" s="69"/>
      <c r="U34" s="616">
        <f>IF(W34="","",MAX(C34:D43)+1)</f>
        <v>6</v>
      </c>
      <c r="V34" s="616"/>
      <c r="W34" s="617" t="str">
        <f>IF('各会計、関係団体の財政状況及び健全化判断比率'!B28="","",'各会計、関係団体の財政状況及び健全化判断比率'!B28)</f>
        <v>国民健康保険特別会計</v>
      </c>
      <c r="X34" s="617"/>
      <c r="Y34" s="617"/>
      <c r="Z34" s="617"/>
      <c r="AA34" s="617"/>
      <c r="AB34" s="617"/>
      <c r="AC34" s="617"/>
      <c r="AD34" s="617"/>
      <c r="AE34" s="617"/>
      <c r="AF34" s="617"/>
      <c r="AG34" s="617"/>
      <c r="AH34" s="617"/>
      <c r="AI34" s="617"/>
      <c r="AJ34" s="617"/>
      <c r="AK34" s="617"/>
      <c r="AL34" s="69"/>
      <c r="AM34" s="616">
        <f>IF(AO34="","",MAX(C34:D43,U34:V43)+1)</f>
        <v>8</v>
      </c>
      <c r="AN34" s="616"/>
      <c r="AO34" s="617" t="str">
        <f>IF('各会計、関係団体の財政状況及び健全化判断比率'!B30="","",'各会計、関係団体の財政状況及び健全化判断比率'!B30)</f>
        <v>水道事業会計</v>
      </c>
      <c r="AP34" s="617"/>
      <c r="AQ34" s="617"/>
      <c r="AR34" s="617"/>
      <c r="AS34" s="617"/>
      <c r="AT34" s="617"/>
      <c r="AU34" s="617"/>
      <c r="AV34" s="617"/>
      <c r="AW34" s="617"/>
      <c r="AX34" s="617"/>
      <c r="AY34" s="617"/>
      <c r="AZ34" s="617"/>
      <c r="BA34" s="617"/>
      <c r="BB34" s="617"/>
      <c r="BC34" s="617"/>
      <c r="BD34" s="69"/>
      <c r="BE34" s="616" t="str">
        <f>IF(BG34="","",MAX(C34:D43,U34:V43,AM34:AN43)+1)</f>
        <v/>
      </c>
      <c r="BF34" s="616"/>
      <c r="BG34" s="617"/>
      <c r="BH34" s="617"/>
      <c r="BI34" s="617"/>
      <c r="BJ34" s="617"/>
      <c r="BK34" s="617"/>
      <c r="BL34" s="617"/>
      <c r="BM34" s="617"/>
      <c r="BN34" s="617"/>
      <c r="BO34" s="617"/>
      <c r="BP34" s="617"/>
      <c r="BQ34" s="617"/>
      <c r="BR34" s="617"/>
      <c r="BS34" s="617"/>
      <c r="BT34" s="617"/>
      <c r="BU34" s="617"/>
      <c r="BV34" s="69"/>
      <c r="BW34" s="616">
        <f>IF(BY34="","",MAX(C34:D43,U34:V43,AM34:AN43,BE34:BF43)+1)</f>
        <v>10</v>
      </c>
      <c r="BX34" s="616"/>
      <c r="BY34" s="617" t="str">
        <f>IF('各会計、関係団体の財政状況及び健全化判断比率'!B68="","",'各会計、関係団体の財政状況及び健全化判断比率'!B68)</f>
        <v>福岡県市町村消防団員等公務災害補償組合</v>
      </c>
      <c r="BZ34" s="617"/>
      <c r="CA34" s="617"/>
      <c r="CB34" s="617"/>
      <c r="CC34" s="617"/>
      <c r="CD34" s="617"/>
      <c r="CE34" s="617"/>
      <c r="CF34" s="617"/>
      <c r="CG34" s="617"/>
      <c r="CH34" s="617"/>
      <c r="CI34" s="617"/>
      <c r="CJ34" s="617"/>
      <c r="CK34" s="617"/>
      <c r="CL34" s="617"/>
      <c r="CM34" s="617"/>
      <c r="CN34" s="69"/>
      <c r="CO34" s="616">
        <f>IF(CQ34="","",MAX(C34:D43,U34:V43,AM34:AN43,BE34:BF43,BW34:BX43)+1)</f>
        <v>20</v>
      </c>
      <c r="CP34" s="616"/>
      <c r="CQ34" s="617" t="str">
        <f>IF('各会計、関係団体の財政状況及び健全化判断比率'!BS7="","",'各会計、関係団体の財政状況及び健全化判断比率'!BS7)</f>
        <v>東九州コミュニティー放送</v>
      </c>
      <c r="CR34" s="617"/>
      <c r="CS34" s="617"/>
      <c r="CT34" s="617"/>
      <c r="CU34" s="617"/>
      <c r="CV34" s="617"/>
      <c r="CW34" s="617"/>
      <c r="CX34" s="617"/>
      <c r="CY34" s="617"/>
      <c r="CZ34" s="617"/>
      <c r="DA34" s="617"/>
      <c r="DB34" s="617"/>
      <c r="DC34" s="617"/>
      <c r="DD34" s="617"/>
      <c r="DE34" s="617"/>
      <c r="DF34" s="66"/>
      <c r="DG34" s="618" t="str">
        <f>IF('各会計、関係団体の財政状況及び健全化判断比率'!BR7="","",'各会計、関係団体の財政状況及び健全化判断比率'!BR7)</f>
        <v/>
      </c>
      <c r="DH34" s="618"/>
      <c r="DI34" s="73"/>
      <c r="DJ34" s="41"/>
      <c r="DK34" s="41"/>
      <c r="DL34" s="41"/>
      <c r="DM34" s="41"/>
      <c r="DN34" s="41"/>
      <c r="DO34" s="41"/>
    </row>
    <row r="35" spans="1:119" ht="32.25" customHeight="1" x14ac:dyDescent="0.15">
      <c r="A35" s="42"/>
      <c r="B35" s="68"/>
      <c r="C35" s="616">
        <f>IF(E35="","",C34+1)</f>
        <v>2</v>
      </c>
      <c r="D35" s="616"/>
      <c r="E35" s="617" t="str">
        <f>IF('各会計、関係団体の財政状況及び健全化判断比率'!B8="","",'各会計、関係団体の財政状況及び健全化判断比率'!B8)</f>
        <v>住宅新築資金等貸付事業特別会計</v>
      </c>
      <c r="F35" s="617"/>
      <c r="G35" s="617"/>
      <c r="H35" s="617"/>
      <c r="I35" s="617"/>
      <c r="J35" s="617"/>
      <c r="K35" s="617"/>
      <c r="L35" s="617"/>
      <c r="M35" s="617"/>
      <c r="N35" s="617"/>
      <c r="O35" s="617"/>
      <c r="P35" s="617"/>
      <c r="Q35" s="617"/>
      <c r="R35" s="617"/>
      <c r="S35" s="617"/>
      <c r="T35" s="69"/>
      <c r="U35" s="616">
        <f>IF(W35="","",U34+1)</f>
        <v>7</v>
      </c>
      <c r="V35" s="616"/>
      <c r="W35" s="617" t="str">
        <f>IF('各会計、関係団体の財政状況及び健全化判断比率'!B29="","",'各会計、関係団体の財政状況及び健全化判断比率'!B29)</f>
        <v>後期高齢者医療特別会計</v>
      </c>
      <c r="X35" s="617"/>
      <c r="Y35" s="617"/>
      <c r="Z35" s="617"/>
      <c r="AA35" s="617"/>
      <c r="AB35" s="617"/>
      <c r="AC35" s="617"/>
      <c r="AD35" s="617"/>
      <c r="AE35" s="617"/>
      <c r="AF35" s="617"/>
      <c r="AG35" s="617"/>
      <c r="AH35" s="617"/>
      <c r="AI35" s="617"/>
      <c r="AJ35" s="617"/>
      <c r="AK35" s="617"/>
      <c r="AL35" s="69"/>
      <c r="AM35" s="616">
        <f t="shared" ref="AM35:AM43" si="0">IF(AO35="","",AM34+1)</f>
        <v>9</v>
      </c>
      <c r="AN35" s="616"/>
      <c r="AO35" s="617" t="str">
        <f>IF('各会計、関係団体の財政状況及び健全化判断比率'!B31="","",'各会計、関係団体の財政状況及び健全化判断比率'!B31)</f>
        <v>下水道事業会計</v>
      </c>
      <c r="AP35" s="617"/>
      <c r="AQ35" s="617"/>
      <c r="AR35" s="617"/>
      <c r="AS35" s="617"/>
      <c r="AT35" s="617"/>
      <c r="AU35" s="617"/>
      <c r="AV35" s="617"/>
      <c r="AW35" s="617"/>
      <c r="AX35" s="617"/>
      <c r="AY35" s="617"/>
      <c r="AZ35" s="617"/>
      <c r="BA35" s="617"/>
      <c r="BB35" s="617"/>
      <c r="BC35" s="617"/>
      <c r="BD35" s="69"/>
      <c r="BE35" s="616" t="str">
        <f t="shared" ref="BE35:BE43" si="1">IF(BG35="","",BE34+1)</f>
        <v/>
      </c>
      <c r="BF35" s="616"/>
      <c r="BG35" s="617"/>
      <c r="BH35" s="617"/>
      <c r="BI35" s="617"/>
      <c r="BJ35" s="617"/>
      <c r="BK35" s="617"/>
      <c r="BL35" s="617"/>
      <c r="BM35" s="617"/>
      <c r="BN35" s="617"/>
      <c r="BO35" s="617"/>
      <c r="BP35" s="617"/>
      <c r="BQ35" s="617"/>
      <c r="BR35" s="617"/>
      <c r="BS35" s="617"/>
      <c r="BT35" s="617"/>
      <c r="BU35" s="617"/>
      <c r="BV35" s="69"/>
      <c r="BW35" s="616">
        <f t="shared" ref="BW35:BW43" si="2">IF(BY35="","",BW34+1)</f>
        <v>11</v>
      </c>
      <c r="BX35" s="616"/>
      <c r="BY35" s="617" t="str">
        <f>IF('各会計、関係団体の財政状況及び健全化判断比率'!B69="","",'各会計、関係団体の財政状況及び健全化判断比率'!B69)</f>
        <v>福岡県市町村職員退職手当組合（一般会計）</v>
      </c>
      <c r="BZ35" s="617"/>
      <c r="CA35" s="617"/>
      <c r="CB35" s="617"/>
      <c r="CC35" s="617"/>
      <c r="CD35" s="617"/>
      <c r="CE35" s="617"/>
      <c r="CF35" s="617"/>
      <c r="CG35" s="617"/>
      <c r="CH35" s="617"/>
      <c r="CI35" s="617"/>
      <c r="CJ35" s="617"/>
      <c r="CK35" s="617"/>
      <c r="CL35" s="617"/>
      <c r="CM35" s="617"/>
      <c r="CN35" s="69"/>
      <c r="CO35" s="616">
        <f t="shared" ref="CO35:CO43" si="3">IF(CQ35="","",CO34+1)</f>
        <v>21</v>
      </c>
      <c r="CP35" s="616"/>
      <c r="CQ35" s="617" t="str">
        <f>IF('各会計、関係団体の財政状況及び健全化判断比率'!BS8="","",'各会計、関係団体の財政状況及び健全化判断比率'!BS8)</f>
        <v>しいだサンコー</v>
      </c>
      <c r="CR35" s="617"/>
      <c r="CS35" s="617"/>
      <c r="CT35" s="617"/>
      <c r="CU35" s="617"/>
      <c r="CV35" s="617"/>
      <c r="CW35" s="617"/>
      <c r="CX35" s="617"/>
      <c r="CY35" s="617"/>
      <c r="CZ35" s="617"/>
      <c r="DA35" s="617"/>
      <c r="DB35" s="617"/>
      <c r="DC35" s="617"/>
      <c r="DD35" s="617"/>
      <c r="DE35" s="617"/>
      <c r="DF35" s="66"/>
      <c r="DG35" s="618" t="str">
        <f>IF('各会計、関係団体の財政状況及び健全化判断比率'!BR8="","",'各会計、関係団体の財政状況及び健全化判断比率'!BR8)</f>
        <v/>
      </c>
      <c r="DH35" s="618"/>
      <c r="DI35" s="73"/>
      <c r="DJ35" s="41"/>
      <c r="DK35" s="41"/>
      <c r="DL35" s="41"/>
      <c r="DM35" s="41"/>
      <c r="DN35" s="41"/>
      <c r="DO35" s="41"/>
    </row>
    <row r="36" spans="1:119" ht="32.25" customHeight="1" x14ac:dyDescent="0.15">
      <c r="A36" s="42"/>
      <c r="B36" s="68"/>
      <c r="C36" s="616">
        <f>IF(E36="","",C35+1)</f>
        <v>3</v>
      </c>
      <c r="D36" s="616"/>
      <c r="E36" s="617" t="str">
        <f>IF('各会計、関係団体の財政状況及び健全化判断比率'!B9="","",'各会計、関係団体の財政状況及び健全化判断比率'!B9)</f>
        <v>奨学金貸付事業特別会計</v>
      </c>
      <c r="F36" s="617"/>
      <c r="G36" s="617"/>
      <c r="H36" s="617"/>
      <c r="I36" s="617"/>
      <c r="J36" s="617"/>
      <c r="K36" s="617"/>
      <c r="L36" s="617"/>
      <c r="M36" s="617"/>
      <c r="N36" s="617"/>
      <c r="O36" s="617"/>
      <c r="P36" s="617"/>
      <c r="Q36" s="617"/>
      <c r="R36" s="617"/>
      <c r="S36" s="617"/>
      <c r="T36" s="69"/>
      <c r="U36" s="616" t="str">
        <f t="shared" ref="U36:U43" si="4">IF(W36="","",U35+1)</f>
        <v/>
      </c>
      <c r="V36" s="616"/>
      <c r="W36" s="617"/>
      <c r="X36" s="617"/>
      <c r="Y36" s="617"/>
      <c r="Z36" s="617"/>
      <c r="AA36" s="617"/>
      <c r="AB36" s="617"/>
      <c r="AC36" s="617"/>
      <c r="AD36" s="617"/>
      <c r="AE36" s="617"/>
      <c r="AF36" s="617"/>
      <c r="AG36" s="617"/>
      <c r="AH36" s="617"/>
      <c r="AI36" s="617"/>
      <c r="AJ36" s="617"/>
      <c r="AK36" s="617"/>
      <c r="AL36" s="69"/>
      <c r="AM36" s="616" t="str">
        <f t="shared" si="0"/>
        <v/>
      </c>
      <c r="AN36" s="616"/>
      <c r="AO36" s="617"/>
      <c r="AP36" s="617"/>
      <c r="AQ36" s="617"/>
      <c r="AR36" s="617"/>
      <c r="AS36" s="617"/>
      <c r="AT36" s="617"/>
      <c r="AU36" s="617"/>
      <c r="AV36" s="617"/>
      <c r="AW36" s="617"/>
      <c r="AX36" s="617"/>
      <c r="AY36" s="617"/>
      <c r="AZ36" s="617"/>
      <c r="BA36" s="617"/>
      <c r="BB36" s="617"/>
      <c r="BC36" s="617"/>
      <c r="BD36" s="69"/>
      <c r="BE36" s="616" t="str">
        <f t="shared" si="1"/>
        <v/>
      </c>
      <c r="BF36" s="616"/>
      <c r="BG36" s="617"/>
      <c r="BH36" s="617"/>
      <c r="BI36" s="617"/>
      <c r="BJ36" s="617"/>
      <c r="BK36" s="617"/>
      <c r="BL36" s="617"/>
      <c r="BM36" s="617"/>
      <c r="BN36" s="617"/>
      <c r="BO36" s="617"/>
      <c r="BP36" s="617"/>
      <c r="BQ36" s="617"/>
      <c r="BR36" s="617"/>
      <c r="BS36" s="617"/>
      <c r="BT36" s="617"/>
      <c r="BU36" s="617"/>
      <c r="BV36" s="69"/>
      <c r="BW36" s="616">
        <f t="shared" si="2"/>
        <v>12</v>
      </c>
      <c r="BX36" s="616"/>
      <c r="BY36" s="617" t="str">
        <f>IF('各会計、関係団体の財政状況及び健全化判断比率'!B70="","",'各会計、関係団体の財政状況及び健全化判断比率'!B70)</f>
        <v>福岡県市町村職員退職手当組合（基金特別会計）</v>
      </c>
      <c r="BZ36" s="617"/>
      <c r="CA36" s="617"/>
      <c r="CB36" s="617"/>
      <c r="CC36" s="617"/>
      <c r="CD36" s="617"/>
      <c r="CE36" s="617"/>
      <c r="CF36" s="617"/>
      <c r="CG36" s="617"/>
      <c r="CH36" s="617"/>
      <c r="CI36" s="617"/>
      <c r="CJ36" s="617"/>
      <c r="CK36" s="617"/>
      <c r="CL36" s="617"/>
      <c r="CM36" s="617"/>
      <c r="CN36" s="69"/>
      <c r="CO36" s="616">
        <f t="shared" si="3"/>
        <v>22</v>
      </c>
      <c r="CP36" s="616"/>
      <c r="CQ36" s="617" t="str">
        <f>IF('各会計、関係団体の財政状況及び健全化判断比率'!BS9="","",'各会計、関係団体の財政状況及び健全化判断比率'!BS9)</f>
        <v>ついきプロヴァンス</v>
      </c>
      <c r="CR36" s="617"/>
      <c r="CS36" s="617"/>
      <c r="CT36" s="617"/>
      <c r="CU36" s="617"/>
      <c r="CV36" s="617"/>
      <c r="CW36" s="617"/>
      <c r="CX36" s="617"/>
      <c r="CY36" s="617"/>
      <c r="CZ36" s="617"/>
      <c r="DA36" s="617"/>
      <c r="DB36" s="617"/>
      <c r="DC36" s="617"/>
      <c r="DD36" s="617"/>
      <c r="DE36" s="617"/>
      <c r="DF36" s="66"/>
      <c r="DG36" s="618" t="str">
        <f>IF('各会計、関係団体の財政状況及び健全化判断比率'!BR9="","",'各会計、関係団体の財政状況及び健全化判断比率'!BR9)</f>
        <v/>
      </c>
      <c r="DH36" s="618"/>
      <c r="DI36" s="73"/>
      <c r="DJ36" s="41"/>
      <c r="DK36" s="41"/>
      <c r="DL36" s="41"/>
      <c r="DM36" s="41"/>
      <c r="DN36" s="41"/>
      <c r="DO36" s="41"/>
    </row>
    <row r="37" spans="1:119" ht="32.25" customHeight="1" x14ac:dyDescent="0.15">
      <c r="A37" s="42"/>
      <c r="B37" s="68"/>
      <c r="C37" s="616">
        <f>IF(E37="","",C36+1)</f>
        <v>4</v>
      </c>
      <c r="D37" s="616"/>
      <c r="E37" s="617" t="str">
        <f>IF('各会計、関係団体の財政状況及び健全化判断比率'!B10="","",'各会計、関係団体の財政状況及び健全化判断比率'!B10)</f>
        <v>椎田駅前周辺活性化促進事業特別会計</v>
      </c>
      <c r="F37" s="617"/>
      <c r="G37" s="617"/>
      <c r="H37" s="617"/>
      <c r="I37" s="617"/>
      <c r="J37" s="617"/>
      <c r="K37" s="617"/>
      <c r="L37" s="617"/>
      <c r="M37" s="617"/>
      <c r="N37" s="617"/>
      <c r="O37" s="617"/>
      <c r="P37" s="617"/>
      <c r="Q37" s="617"/>
      <c r="R37" s="617"/>
      <c r="S37" s="617"/>
      <c r="T37" s="69"/>
      <c r="U37" s="616" t="str">
        <f t="shared" si="4"/>
        <v/>
      </c>
      <c r="V37" s="616"/>
      <c r="W37" s="617"/>
      <c r="X37" s="617"/>
      <c r="Y37" s="617"/>
      <c r="Z37" s="617"/>
      <c r="AA37" s="617"/>
      <c r="AB37" s="617"/>
      <c r="AC37" s="617"/>
      <c r="AD37" s="617"/>
      <c r="AE37" s="617"/>
      <c r="AF37" s="617"/>
      <c r="AG37" s="617"/>
      <c r="AH37" s="617"/>
      <c r="AI37" s="617"/>
      <c r="AJ37" s="617"/>
      <c r="AK37" s="617"/>
      <c r="AL37" s="69"/>
      <c r="AM37" s="616" t="str">
        <f t="shared" si="0"/>
        <v/>
      </c>
      <c r="AN37" s="616"/>
      <c r="AO37" s="617"/>
      <c r="AP37" s="617"/>
      <c r="AQ37" s="617"/>
      <c r="AR37" s="617"/>
      <c r="AS37" s="617"/>
      <c r="AT37" s="617"/>
      <c r="AU37" s="617"/>
      <c r="AV37" s="617"/>
      <c r="AW37" s="617"/>
      <c r="AX37" s="617"/>
      <c r="AY37" s="617"/>
      <c r="AZ37" s="617"/>
      <c r="BA37" s="617"/>
      <c r="BB37" s="617"/>
      <c r="BC37" s="617"/>
      <c r="BD37" s="69"/>
      <c r="BE37" s="616" t="str">
        <f t="shared" si="1"/>
        <v/>
      </c>
      <c r="BF37" s="616"/>
      <c r="BG37" s="617"/>
      <c r="BH37" s="617"/>
      <c r="BI37" s="617"/>
      <c r="BJ37" s="617"/>
      <c r="BK37" s="617"/>
      <c r="BL37" s="617"/>
      <c r="BM37" s="617"/>
      <c r="BN37" s="617"/>
      <c r="BO37" s="617"/>
      <c r="BP37" s="617"/>
      <c r="BQ37" s="617"/>
      <c r="BR37" s="617"/>
      <c r="BS37" s="617"/>
      <c r="BT37" s="617"/>
      <c r="BU37" s="617"/>
      <c r="BV37" s="69"/>
      <c r="BW37" s="616">
        <f t="shared" si="2"/>
        <v>13</v>
      </c>
      <c r="BX37" s="616"/>
      <c r="BY37" s="617" t="str">
        <f>IF('各会計、関係団体の財政状況及び健全化判断比率'!B71="","",'各会計、関係団体の財政状況及び健全化判断比率'!B71)</f>
        <v>福岡県自治会館管理組合</v>
      </c>
      <c r="BZ37" s="617"/>
      <c r="CA37" s="617"/>
      <c r="CB37" s="617"/>
      <c r="CC37" s="617"/>
      <c r="CD37" s="617"/>
      <c r="CE37" s="617"/>
      <c r="CF37" s="617"/>
      <c r="CG37" s="617"/>
      <c r="CH37" s="617"/>
      <c r="CI37" s="617"/>
      <c r="CJ37" s="617"/>
      <c r="CK37" s="617"/>
      <c r="CL37" s="617"/>
      <c r="CM37" s="617"/>
      <c r="CN37" s="69"/>
      <c r="CO37" s="616" t="str">
        <f t="shared" si="3"/>
        <v/>
      </c>
      <c r="CP37" s="616"/>
      <c r="CQ37" s="617" t="str">
        <f>IF('各会計、関係団体の財政状況及び健全化判断比率'!BS10="","",'各会計、関係団体の財政状況及び健全化判断比率'!BS10)</f>
        <v/>
      </c>
      <c r="CR37" s="617"/>
      <c r="CS37" s="617"/>
      <c r="CT37" s="617"/>
      <c r="CU37" s="617"/>
      <c r="CV37" s="617"/>
      <c r="CW37" s="617"/>
      <c r="CX37" s="617"/>
      <c r="CY37" s="617"/>
      <c r="CZ37" s="617"/>
      <c r="DA37" s="617"/>
      <c r="DB37" s="617"/>
      <c r="DC37" s="617"/>
      <c r="DD37" s="617"/>
      <c r="DE37" s="617"/>
      <c r="DF37" s="66"/>
      <c r="DG37" s="618" t="str">
        <f>IF('各会計、関係団体の財政状況及び健全化判断比率'!BR10="","",'各会計、関係団体の財政状況及び健全化判断比率'!BR10)</f>
        <v/>
      </c>
      <c r="DH37" s="618"/>
      <c r="DI37" s="73"/>
      <c r="DJ37" s="41"/>
      <c r="DK37" s="41"/>
      <c r="DL37" s="41"/>
      <c r="DM37" s="41"/>
      <c r="DN37" s="41"/>
      <c r="DO37" s="41"/>
    </row>
    <row r="38" spans="1:119" ht="32.25" customHeight="1" x14ac:dyDescent="0.15">
      <c r="A38" s="42"/>
      <c r="B38" s="68"/>
      <c r="C38" s="616">
        <f t="shared" ref="C38:C43" si="5">IF(E38="","",C37+1)</f>
        <v>5</v>
      </c>
      <c r="D38" s="616"/>
      <c r="E38" s="617" t="str">
        <f>IF('各会計、関係団体の財政状況及び健全化判断比率'!B11="","",'各会計、関係団体の財政状況及び健全化判断比率'!B11)</f>
        <v>霊園事業特別会計</v>
      </c>
      <c r="F38" s="617"/>
      <c r="G38" s="617"/>
      <c r="H38" s="617"/>
      <c r="I38" s="617"/>
      <c r="J38" s="617"/>
      <c r="K38" s="617"/>
      <c r="L38" s="617"/>
      <c r="M38" s="617"/>
      <c r="N38" s="617"/>
      <c r="O38" s="617"/>
      <c r="P38" s="617"/>
      <c r="Q38" s="617"/>
      <c r="R38" s="617"/>
      <c r="S38" s="617"/>
      <c r="T38" s="69"/>
      <c r="U38" s="616" t="str">
        <f t="shared" si="4"/>
        <v/>
      </c>
      <c r="V38" s="616"/>
      <c r="W38" s="617"/>
      <c r="X38" s="617"/>
      <c r="Y38" s="617"/>
      <c r="Z38" s="617"/>
      <c r="AA38" s="617"/>
      <c r="AB38" s="617"/>
      <c r="AC38" s="617"/>
      <c r="AD38" s="617"/>
      <c r="AE38" s="617"/>
      <c r="AF38" s="617"/>
      <c r="AG38" s="617"/>
      <c r="AH38" s="617"/>
      <c r="AI38" s="617"/>
      <c r="AJ38" s="617"/>
      <c r="AK38" s="617"/>
      <c r="AL38" s="69"/>
      <c r="AM38" s="616" t="str">
        <f t="shared" si="0"/>
        <v/>
      </c>
      <c r="AN38" s="616"/>
      <c r="AO38" s="617"/>
      <c r="AP38" s="617"/>
      <c r="AQ38" s="617"/>
      <c r="AR38" s="617"/>
      <c r="AS38" s="617"/>
      <c r="AT38" s="617"/>
      <c r="AU38" s="617"/>
      <c r="AV38" s="617"/>
      <c r="AW38" s="617"/>
      <c r="AX38" s="617"/>
      <c r="AY38" s="617"/>
      <c r="AZ38" s="617"/>
      <c r="BA38" s="617"/>
      <c r="BB38" s="617"/>
      <c r="BC38" s="617"/>
      <c r="BD38" s="69"/>
      <c r="BE38" s="616" t="str">
        <f t="shared" si="1"/>
        <v/>
      </c>
      <c r="BF38" s="616"/>
      <c r="BG38" s="617"/>
      <c r="BH38" s="617"/>
      <c r="BI38" s="617"/>
      <c r="BJ38" s="617"/>
      <c r="BK38" s="617"/>
      <c r="BL38" s="617"/>
      <c r="BM38" s="617"/>
      <c r="BN38" s="617"/>
      <c r="BO38" s="617"/>
      <c r="BP38" s="617"/>
      <c r="BQ38" s="617"/>
      <c r="BR38" s="617"/>
      <c r="BS38" s="617"/>
      <c r="BT38" s="617"/>
      <c r="BU38" s="617"/>
      <c r="BV38" s="69"/>
      <c r="BW38" s="616">
        <f t="shared" si="2"/>
        <v>14</v>
      </c>
      <c r="BX38" s="616"/>
      <c r="BY38" s="617" t="str">
        <f>IF('各会計、関係団体の財政状況及び健全化判断比率'!B72="","",'各会計、関係団体の財政状況及び健全化判断比率'!B72)</f>
        <v>京築広域市町村圏事務組合（一般会計）</v>
      </c>
      <c r="BZ38" s="617"/>
      <c r="CA38" s="617"/>
      <c r="CB38" s="617"/>
      <c r="CC38" s="617"/>
      <c r="CD38" s="617"/>
      <c r="CE38" s="617"/>
      <c r="CF38" s="617"/>
      <c r="CG38" s="617"/>
      <c r="CH38" s="617"/>
      <c r="CI38" s="617"/>
      <c r="CJ38" s="617"/>
      <c r="CK38" s="617"/>
      <c r="CL38" s="617"/>
      <c r="CM38" s="617"/>
      <c r="CN38" s="69"/>
      <c r="CO38" s="616" t="str">
        <f t="shared" si="3"/>
        <v/>
      </c>
      <c r="CP38" s="616"/>
      <c r="CQ38" s="617" t="str">
        <f>IF('各会計、関係団体の財政状況及び健全化判断比率'!BS11="","",'各会計、関係団体の財政状況及び健全化判断比率'!BS11)</f>
        <v/>
      </c>
      <c r="CR38" s="617"/>
      <c r="CS38" s="617"/>
      <c r="CT38" s="617"/>
      <c r="CU38" s="617"/>
      <c r="CV38" s="617"/>
      <c r="CW38" s="617"/>
      <c r="CX38" s="617"/>
      <c r="CY38" s="617"/>
      <c r="CZ38" s="617"/>
      <c r="DA38" s="617"/>
      <c r="DB38" s="617"/>
      <c r="DC38" s="617"/>
      <c r="DD38" s="617"/>
      <c r="DE38" s="617"/>
      <c r="DF38" s="66"/>
      <c r="DG38" s="618" t="str">
        <f>IF('各会計、関係団体の財政状況及び健全化判断比率'!BR11="","",'各会計、関係団体の財政状況及び健全化判断比率'!BR11)</f>
        <v/>
      </c>
      <c r="DH38" s="618"/>
      <c r="DI38" s="73"/>
      <c r="DJ38" s="41"/>
      <c r="DK38" s="41"/>
      <c r="DL38" s="41"/>
      <c r="DM38" s="41"/>
      <c r="DN38" s="41"/>
      <c r="DO38" s="41"/>
    </row>
    <row r="39" spans="1:119" ht="32.25" customHeight="1" x14ac:dyDescent="0.15">
      <c r="A39" s="42"/>
      <c r="B39" s="68"/>
      <c r="C39" s="616" t="str">
        <f t="shared" si="5"/>
        <v/>
      </c>
      <c r="D39" s="616"/>
      <c r="E39" s="617" t="str">
        <f>IF('各会計、関係団体の財政状況及び健全化判断比率'!B12="","",'各会計、関係団体の財政状況及び健全化判断比率'!B12)</f>
        <v/>
      </c>
      <c r="F39" s="617"/>
      <c r="G39" s="617"/>
      <c r="H39" s="617"/>
      <c r="I39" s="617"/>
      <c r="J39" s="617"/>
      <c r="K39" s="617"/>
      <c r="L39" s="617"/>
      <c r="M39" s="617"/>
      <c r="N39" s="617"/>
      <c r="O39" s="617"/>
      <c r="P39" s="617"/>
      <c r="Q39" s="617"/>
      <c r="R39" s="617"/>
      <c r="S39" s="617"/>
      <c r="T39" s="69"/>
      <c r="U39" s="616" t="str">
        <f t="shared" si="4"/>
        <v/>
      </c>
      <c r="V39" s="616"/>
      <c r="W39" s="617"/>
      <c r="X39" s="617"/>
      <c r="Y39" s="617"/>
      <c r="Z39" s="617"/>
      <c r="AA39" s="617"/>
      <c r="AB39" s="617"/>
      <c r="AC39" s="617"/>
      <c r="AD39" s="617"/>
      <c r="AE39" s="617"/>
      <c r="AF39" s="617"/>
      <c r="AG39" s="617"/>
      <c r="AH39" s="617"/>
      <c r="AI39" s="617"/>
      <c r="AJ39" s="617"/>
      <c r="AK39" s="617"/>
      <c r="AL39" s="69"/>
      <c r="AM39" s="616" t="str">
        <f t="shared" si="0"/>
        <v/>
      </c>
      <c r="AN39" s="616"/>
      <c r="AO39" s="617"/>
      <c r="AP39" s="617"/>
      <c r="AQ39" s="617"/>
      <c r="AR39" s="617"/>
      <c r="AS39" s="617"/>
      <c r="AT39" s="617"/>
      <c r="AU39" s="617"/>
      <c r="AV39" s="617"/>
      <c r="AW39" s="617"/>
      <c r="AX39" s="617"/>
      <c r="AY39" s="617"/>
      <c r="AZ39" s="617"/>
      <c r="BA39" s="617"/>
      <c r="BB39" s="617"/>
      <c r="BC39" s="617"/>
      <c r="BD39" s="69"/>
      <c r="BE39" s="616" t="str">
        <f t="shared" si="1"/>
        <v/>
      </c>
      <c r="BF39" s="616"/>
      <c r="BG39" s="617"/>
      <c r="BH39" s="617"/>
      <c r="BI39" s="617"/>
      <c r="BJ39" s="617"/>
      <c r="BK39" s="617"/>
      <c r="BL39" s="617"/>
      <c r="BM39" s="617"/>
      <c r="BN39" s="617"/>
      <c r="BO39" s="617"/>
      <c r="BP39" s="617"/>
      <c r="BQ39" s="617"/>
      <c r="BR39" s="617"/>
      <c r="BS39" s="617"/>
      <c r="BT39" s="617"/>
      <c r="BU39" s="617"/>
      <c r="BV39" s="69"/>
      <c r="BW39" s="616">
        <f t="shared" si="2"/>
        <v>15</v>
      </c>
      <c r="BX39" s="616"/>
      <c r="BY39" s="617" t="str">
        <f>IF('各会計、関係団体の財政状況及び健全化判断比率'!B73="","",'各会計、関係団体の財政状況及び健全化判断比率'!B73)</f>
        <v>京築広域市町村圏事務組合（広域圏消防特別会計）</v>
      </c>
      <c r="BZ39" s="617"/>
      <c r="CA39" s="617"/>
      <c r="CB39" s="617"/>
      <c r="CC39" s="617"/>
      <c r="CD39" s="617"/>
      <c r="CE39" s="617"/>
      <c r="CF39" s="617"/>
      <c r="CG39" s="617"/>
      <c r="CH39" s="617"/>
      <c r="CI39" s="617"/>
      <c r="CJ39" s="617"/>
      <c r="CK39" s="617"/>
      <c r="CL39" s="617"/>
      <c r="CM39" s="617"/>
      <c r="CN39" s="69"/>
      <c r="CO39" s="616" t="str">
        <f t="shared" si="3"/>
        <v/>
      </c>
      <c r="CP39" s="616"/>
      <c r="CQ39" s="617" t="str">
        <f>IF('各会計、関係団体の財政状況及び健全化判断比率'!BS12="","",'各会計、関係団体の財政状況及び健全化判断比率'!BS12)</f>
        <v/>
      </c>
      <c r="CR39" s="617"/>
      <c r="CS39" s="617"/>
      <c r="CT39" s="617"/>
      <c r="CU39" s="617"/>
      <c r="CV39" s="617"/>
      <c r="CW39" s="617"/>
      <c r="CX39" s="617"/>
      <c r="CY39" s="617"/>
      <c r="CZ39" s="617"/>
      <c r="DA39" s="617"/>
      <c r="DB39" s="617"/>
      <c r="DC39" s="617"/>
      <c r="DD39" s="617"/>
      <c r="DE39" s="617"/>
      <c r="DF39" s="66"/>
      <c r="DG39" s="618" t="str">
        <f>IF('各会計、関係団体の財政状況及び健全化判断比率'!BR12="","",'各会計、関係団体の財政状況及び健全化判断比率'!BR12)</f>
        <v/>
      </c>
      <c r="DH39" s="618"/>
      <c r="DI39" s="73"/>
      <c r="DJ39" s="41"/>
      <c r="DK39" s="41"/>
      <c r="DL39" s="41"/>
      <c r="DM39" s="41"/>
      <c r="DN39" s="41"/>
      <c r="DO39" s="41"/>
    </row>
    <row r="40" spans="1:119" ht="32.25" customHeight="1" x14ac:dyDescent="0.15">
      <c r="A40" s="42"/>
      <c r="B40" s="68"/>
      <c r="C40" s="616" t="str">
        <f t="shared" si="5"/>
        <v/>
      </c>
      <c r="D40" s="616"/>
      <c r="E40" s="617" t="str">
        <f>IF('各会計、関係団体の財政状況及び健全化判断比率'!B13="","",'各会計、関係団体の財政状況及び健全化判断比率'!B13)</f>
        <v/>
      </c>
      <c r="F40" s="617"/>
      <c r="G40" s="617"/>
      <c r="H40" s="617"/>
      <c r="I40" s="617"/>
      <c r="J40" s="617"/>
      <c r="K40" s="617"/>
      <c r="L40" s="617"/>
      <c r="M40" s="617"/>
      <c r="N40" s="617"/>
      <c r="O40" s="617"/>
      <c r="P40" s="617"/>
      <c r="Q40" s="617"/>
      <c r="R40" s="617"/>
      <c r="S40" s="617"/>
      <c r="T40" s="69"/>
      <c r="U40" s="616" t="str">
        <f t="shared" si="4"/>
        <v/>
      </c>
      <c r="V40" s="616"/>
      <c r="W40" s="617"/>
      <c r="X40" s="617"/>
      <c r="Y40" s="617"/>
      <c r="Z40" s="617"/>
      <c r="AA40" s="617"/>
      <c r="AB40" s="617"/>
      <c r="AC40" s="617"/>
      <c r="AD40" s="617"/>
      <c r="AE40" s="617"/>
      <c r="AF40" s="617"/>
      <c r="AG40" s="617"/>
      <c r="AH40" s="617"/>
      <c r="AI40" s="617"/>
      <c r="AJ40" s="617"/>
      <c r="AK40" s="617"/>
      <c r="AL40" s="69"/>
      <c r="AM40" s="616" t="str">
        <f t="shared" si="0"/>
        <v/>
      </c>
      <c r="AN40" s="616"/>
      <c r="AO40" s="617"/>
      <c r="AP40" s="617"/>
      <c r="AQ40" s="617"/>
      <c r="AR40" s="617"/>
      <c r="AS40" s="617"/>
      <c r="AT40" s="617"/>
      <c r="AU40" s="617"/>
      <c r="AV40" s="617"/>
      <c r="AW40" s="617"/>
      <c r="AX40" s="617"/>
      <c r="AY40" s="617"/>
      <c r="AZ40" s="617"/>
      <c r="BA40" s="617"/>
      <c r="BB40" s="617"/>
      <c r="BC40" s="617"/>
      <c r="BD40" s="69"/>
      <c r="BE40" s="616" t="str">
        <f t="shared" si="1"/>
        <v/>
      </c>
      <c r="BF40" s="616"/>
      <c r="BG40" s="617"/>
      <c r="BH40" s="617"/>
      <c r="BI40" s="617"/>
      <c r="BJ40" s="617"/>
      <c r="BK40" s="617"/>
      <c r="BL40" s="617"/>
      <c r="BM40" s="617"/>
      <c r="BN40" s="617"/>
      <c r="BO40" s="617"/>
      <c r="BP40" s="617"/>
      <c r="BQ40" s="617"/>
      <c r="BR40" s="617"/>
      <c r="BS40" s="617"/>
      <c r="BT40" s="617"/>
      <c r="BU40" s="617"/>
      <c r="BV40" s="69"/>
      <c r="BW40" s="616">
        <f t="shared" si="2"/>
        <v>16</v>
      </c>
      <c r="BX40" s="616"/>
      <c r="BY40" s="617" t="str">
        <f>IF('各会計、関係団体の財政状況及び健全化判断比率'!B74="","",'各会計、関係団体の財政状況及び健全化判断比率'!B74)</f>
        <v>築上郡自治会館等資産管理組合</v>
      </c>
      <c r="BZ40" s="617"/>
      <c r="CA40" s="617"/>
      <c r="CB40" s="617"/>
      <c r="CC40" s="617"/>
      <c r="CD40" s="617"/>
      <c r="CE40" s="617"/>
      <c r="CF40" s="617"/>
      <c r="CG40" s="617"/>
      <c r="CH40" s="617"/>
      <c r="CI40" s="617"/>
      <c r="CJ40" s="617"/>
      <c r="CK40" s="617"/>
      <c r="CL40" s="617"/>
      <c r="CM40" s="617"/>
      <c r="CN40" s="69"/>
      <c r="CO40" s="616" t="str">
        <f t="shared" si="3"/>
        <v/>
      </c>
      <c r="CP40" s="616"/>
      <c r="CQ40" s="617" t="str">
        <f>IF('各会計、関係団体の財政状況及び健全化判断比率'!BS13="","",'各会計、関係団体の財政状況及び健全化判断比率'!BS13)</f>
        <v/>
      </c>
      <c r="CR40" s="617"/>
      <c r="CS40" s="617"/>
      <c r="CT40" s="617"/>
      <c r="CU40" s="617"/>
      <c r="CV40" s="617"/>
      <c r="CW40" s="617"/>
      <c r="CX40" s="617"/>
      <c r="CY40" s="617"/>
      <c r="CZ40" s="617"/>
      <c r="DA40" s="617"/>
      <c r="DB40" s="617"/>
      <c r="DC40" s="617"/>
      <c r="DD40" s="617"/>
      <c r="DE40" s="617"/>
      <c r="DF40" s="66"/>
      <c r="DG40" s="618" t="str">
        <f>IF('各会計、関係団体の財政状況及び健全化判断比率'!BR13="","",'各会計、関係団体の財政状況及び健全化判断比率'!BR13)</f>
        <v/>
      </c>
      <c r="DH40" s="618"/>
      <c r="DI40" s="73"/>
      <c r="DJ40" s="41"/>
      <c r="DK40" s="41"/>
      <c r="DL40" s="41"/>
      <c r="DM40" s="41"/>
      <c r="DN40" s="41"/>
      <c r="DO40" s="41"/>
    </row>
    <row r="41" spans="1:119" ht="32.25" customHeight="1" x14ac:dyDescent="0.15">
      <c r="A41" s="42"/>
      <c r="B41" s="68"/>
      <c r="C41" s="616" t="str">
        <f t="shared" si="5"/>
        <v/>
      </c>
      <c r="D41" s="616"/>
      <c r="E41" s="617" t="str">
        <f>IF('各会計、関係団体の財政状況及び健全化判断比率'!B14="","",'各会計、関係団体の財政状況及び健全化判断比率'!B14)</f>
        <v/>
      </c>
      <c r="F41" s="617"/>
      <c r="G41" s="617"/>
      <c r="H41" s="617"/>
      <c r="I41" s="617"/>
      <c r="J41" s="617"/>
      <c r="K41" s="617"/>
      <c r="L41" s="617"/>
      <c r="M41" s="617"/>
      <c r="N41" s="617"/>
      <c r="O41" s="617"/>
      <c r="P41" s="617"/>
      <c r="Q41" s="617"/>
      <c r="R41" s="617"/>
      <c r="S41" s="617"/>
      <c r="T41" s="69"/>
      <c r="U41" s="616" t="str">
        <f t="shared" si="4"/>
        <v/>
      </c>
      <c r="V41" s="616"/>
      <c r="W41" s="617"/>
      <c r="X41" s="617"/>
      <c r="Y41" s="617"/>
      <c r="Z41" s="617"/>
      <c r="AA41" s="617"/>
      <c r="AB41" s="617"/>
      <c r="AC41" s="617"/>
      <c r="AD41" s="617"/>
      <c r="AE41" s="617"/>
      <c r="AF41" s="617"/>
      <c r="AG41" s="617"/>
      <c r="AH41" s="617"/>
      <c r="AI41" s="617"/>
      <c r="AJ41" s="617"/>
      <c r="AK41" s="617"/>
      <c r="AL41" s="69"/>
      <c r="AM41" s="616" t="str">
        <f t="shared" si="0"/>
        <v/>
      </c>
      <c r="AN41" s="616"/>
      <c r="AO41" s="617"/>
      <c r="AP41" s="617"/>
      <c r="AQ41" s="617"/>
      <c r="AR41" s="617"/>
      <c r="AS41" s="617"/>
      <c r="AT41" s="617"/>
      <c r="AU41" s="617"/>
      <c r="AV41" s="617"/>
      <c r="AW41" s="617"/>
      <c r="AX41" s="617"/>
      <c r="AY41" s="617"/>
      <c r="AZ41" s="617"/>
      <c r="BA41" s="617"/>
      <c r="BB41" s="617"/>
      <c r="BC41" s="617"/>
      <c r="BD41" s="69"/>
      <c r="BE41" s="616" t="str">
        <f t="shared" si="1"/>
        <v/>
      </c>
      <c r="BF41" s="616"/>
      <c r="BG41" s="617"/>
      <c r="BH41" s="617"/>
      <c r="BI41" s="617"/>
      <c r="BJ41" s="617"/>
      <c r="BK41" s="617"/>
      <c r="BL41" s="617"/>
      <c r="BM41" s="617"/>
      <c r="BN41" s="617"/>
      <c r="BO41" s="617"/>
      <c r="BP41" s="617"/>
      <c r="BQ41" s="617"/>
      <c r="BR41" s="617"/>
      <c r="BS41" s="617"/>
      <c r="BT41" s="617"/>
      <c r="BU41" s="617"/>
      <c r="BV41" s="69"/>
      <c r="BW41" s="616">
        <f t="shared" si="2"/>
        <v>17</v>
      </c>
      <c r="BX41" s="616"/>
      <c r="BY41" s="617" t="str">
        <f>IF('各会計、関係団体の財政状況及び健全化判断比率'!B75="","",'各会計、関係団体の財政状況及び健全化判断比率'!B75)</f>
        <v>福岡県自治振興組合（一般会計）</v>
      </c>
      <c r="BZ41" s="617"/>
      <c r="CA41" s="617"/>
      <c r="CB41" s="617"/>
      <c r="CC41" s="617"/>
      <c r="CD41" s="617"/>
      <c r="CE41" s="617"/>
      <c r="CF41" s="617"/>
      <c r="CG41" s="617"/>
      <c r="CH41" s="617"/>
      <c r="CI41" s="617"/>
      <c r="CJ41" s="617"/>
      <c r="CK41" s="617"/>
      <c r="CL41" s="617"/>
      <c r="CM41" s="617"/>
      <c r="CN41" s="69"/>
      <c r="CO41" s="616" t="str">
        <f t="shared" si="3"/>
        <v/>
      </c>
      <c r="CP41" s="616"/>
      <c r="CQ41" s="617" t="str">
        <f>IF('各会計、関係団体の財政状況及び健全化判断比率'!BS14="","",'各会計、関係団体の財政状況及び健全化判断比率'!BS14)</f>
        <v/>
      </c>
      <c r="CR41" s="617"/>
      <c r="CS41" s="617"/>
      <c r="CT41" s="617"/>
      <c r="CU41" s="617"/>
      <c r="CV41" s="617"/>
      <c r="CW41" s="617"/>
      <c r="CX41" s="617"/>
      <c r="CY41" s="617"/>
      <c r="CZ41" s="617"/>
      <c r="DA41" s="617"/>
      <c r="DB41" s="617"/>
      <c r="DC41" s="617"/>
      <c r="DD41" s="617"/>
      <c r="DE41" s="617"/>
      <c r="DF41" s="66"/>
      <c r="DG41" s="618" t="str">
        <f>IF('各会計、関係団体の財政状況及び健全化判断比率'!BR14="","",'各会計、関係団体の財政状況及び健全化判断比率'!BR14)</f>
        <v/>
      </c>
      <c r="DH41" s="618"/>
      <c r="DI41" s="73"/>
      <c r="DJ41" s="41"/>
      <c r="DK41" s="41"/>
      <c r="DL41" s="41"/>
      <c r="DM41" s="41"/>
      <c r="DN41" s="41"/>
      <c r="DO41" s="41"/>
    </row>
    <row r="42" spans="1:119" ht="32.25" customHeight="1" x14ac:dyDescent="0.15">
      <c r="A42" s="41"/>
      <c r="B42" s="68"/>
      <c r="C42" s="616" t="str">
        <f t="shared" si="5"/>
        <v/>
      </c>
      <c r="D42" s="616"/>
      <c r="E42" s="617" t="str">
        <f>IF('各会計、関係団体の財政状況及び健全化判断比率'!B15="","",'各会計、関係団体の財政状況及び健全化判断比率'!B15)</f>
        <v/>
      </c>
      <c r="F42" s="617"/>
      <c r="G42" s="617"/>
      <c r="H42" s="617"/>
      <c r="I42" s="617"/>
      <c r="J42" s="617"/>
      <c r="K42" s="617"/>
      <c r="L42" s="617"/>
      <c r="M42" s="617"/>
      <c r="N42" s="617"/>
      <c r="O42" s="617"/>
      <c r="P42" s="617"/>
      <c r="Q42" s="617"/>
      <c r="R42" s="617"/>
      <c r="S42" s="617"/>
      <c r="T42" s="69"/>
      <c r="U42" s="616" t="str">
        <f t="shared" si="4"/>
        <v/>
      </c>
      <c r="V42" s="616"/>
      <c r="W42" s="617"/>
      <c r="X42" s="617"/>
      <c r="Y42" s="617"/>
      <c r="Z42" s="617"/>
      <c r="AA42" s="617"/>
      <c r="AB42" s="617"/>
      <c r="AC42" s="617"/>
      <c r="AD42" s="617"/>
      <c r="AE42" s="617"/>
      <c r="AF42" s="617"/>
      <c r="AG42" s="617"/>
      <c r="AH42" s="617"/>
      <c r="AI42" s="617"/>
      <c r="AJ42" s="617"/>
      <c r="AK42" s="617"/>
      <c r="AL42" s="69"/>
      <c r="AM42" s="616" t="str">
        <f t="shared" si="0"/>
        <v/>
      </c>
      <c r="AN42" s="616"/>
      <c r="AO42" s="617"/>
      <c r="AP42" s="617"/>
      <c r="AQ42" s="617"/>
      <c r="AR42" s="617"/>
      <c r="AS42" s="617"/>
      <c r="AT42" s="617"/>
      <c r="AU42" s="617"/>
      <c r="AV42" s="617"/>
      <c r="AW42" s="617"/>
      <c r="AX42" s="617"/>
      <c r="AY42" s="617"/>
      <c r="AZ42" s="617"/>
      <c r="BA42" s="617"/>
      <c r="BB42" s="617"/>
      <c r="BC42" s="617"/>
      <c r="BD42" s="69"/>
      <c r="BE42" s="616" t="str">
        <f t="shared" si="1"/>
        <v/>
      </c>
      <c r="BF42" s="616"/>
      <c r="BG42" s="617"/>
      <c r="BH42" s="617"/>
      <c r="BI42" s="617"/>
      <c r="BJ42" s="617"/>
      <c r="BK42" s="617"/>
      <c r="BL42" s="617"/>
      <c r="BM42" s="617"/>
      <c r="BN42" s="617"/>
      <c r="BO42" s="617"/>
      <c r="BP42" s="617"/>
      <c r="BQ42" s="617"/>
      <c r="BR42" s="617"/>
      <c r="BS42" s="617"/>
      <c r="BT42" s="617"/>
      <c r="BU42" s="617"/>
      <c r="BV42" s="69"/>
      <c r="BW42" s="616">
        <f t="shared" si="2"/>
        <v>18</v>
      </c>
      <c r="BX42" s="616"/>
      <c r="BY42" s="617" t="str">
        <f>IF('各会計、関係団体の財政状況及び健全化判断比率'!B76="","",'各会計、関係団体の財政状況及び健全化判断比率'!B76)</f>
        <v>福岡県自治振興組合（公文書館事業特別会計）</v>
      </c>
      <c r="BZ42" s="617"/>
      <c r="CA42" s="617"/>
      <c r="CB42" s="617"/>
      <c r="CC42" s="617"/>
      <c r="CD42" s="617"/>
      <c r="CE42" s="617"/>
      <c r="CF42" s="617"/>
      <c r="CG42" s="617"/>
      <c r="CH42" s="617"/>
      <c r="CI42" s="617"/>
      <c r="CJ42" s="617"/>
      <c r="CK42" s="617"/>
      <c r="CL42" s="617"/>
      <c r="CM42" s="617"/>
      <c r="CN42" s="69"/>
      <c r="CO42" s="616" t="str">
        <f t="shared" si="3"/>
        <v/>
      </c>
      <c r="CP42" s="616"/>
      <c r="CQ42" s="617" t="str">
        <f>IF('各会計、関係団体の財政状況及び健全化判断比率'!BS15="","",'各会計、関係団体の財政状況及び健全化判断比率'!BS15)</f>
        <v/>
      </c>
      <c r="CR42" s="617"/>
      <c r="CS42" s="617"/>
      <c r="CT42" s="617"/>
      <c r="CU42" s="617"/>
      <c r="CV42" s="617"/>
      <c r="CW42" s="617"/>
      <c r="CX42" s="617"/>
      <c r="CY42" s="617"/>
      <c r="CZ42" s="617"/>
      <c r="DA42" s="617"/>
      <c r="DB42" s="617"/>
      <c r="DC42" s="617"/>
      <c r="DD42" s="617"/>
      <c r="DE42" s="617"/>
      <c r="DF42" s="66"/>
      <c r="DG42" s="618" t="str">
        <f>IF('各会計、関係団体の財政状況及び健全化判断比率'!BR15="","",'各会計、関係団体の財政状況及び健全化判断比率'!BR15)</f>
        <v/>
      </c>
      <c r="DH42" s="618"/>
      <c r="DI42" s="73"/>
      <c r="DJ42" s="41"/>
      <c r="DK42" s="41"/>
      <c r="DL42" s="41"/>
      <c r="DM42" s="41"/>
      <c r="DN42" s="41"/>
      <c r="DO42" s="41"/>
    </row>
    <row r="43" spans="1:119" ht="32.25" customHeight="1" x14ac:dyDescent="0.15">
      <c r="A43" s="41"/>
      <c r="B43" s="68"/>
      <c r="C43" s="616" t="str">
        <f t="shared" si="5"/>
        <v/>
      </c>
      <c r="D43" s="616"/>
      <c r="E43" s="617" t="str">
        <f>IF('各会計、関係団体の財政状況及び健全化判断比率'!B16="","",'各会計、関係団体の財政状況及び健全化判断比率'!B16)</f>
        <v/>
      </c>
      <c r="F43" s="617"/>
      <c r="G43" s="617"/>
      <c r="H43" s="617"/>
      <c r="I43" s="617"/>
      <c r="J43" s="617"/>
      <c r="K43" s="617"/>
      <c r="L43" s="617"/>
      <c r="M43" s="617"/>
      <c r="N43" s="617"/>
      <c r="O43" s="617"/>
      <c r="P43" s="617"/>
      <c r="Q43" s="617"/>
      <c r="R43" s="617"/>
      <c r="S43" s="617"/>
      <c r="T43" s="69"/>
      <c r="U43" s="616" t="str">
        <f t="shared" si="4"/>
        <v/>
      </c>
      <c r="V43" s="616"/>
      <c r="W43" s="617"/>
      <c r="X43" s="617"/>
      <c r="Y43" s="617"/>
      <c r="Z43" s="617"/>
      <c r="AA43" s="617"/>
      <c r="AB43" s="617"/>
      <c r="AC43" s="617"/>
      <c r="AD43" s="617"/>
      <c r="AE43" s="617"/>
      <c r="AF43" s="617"/>
      <c r="AG43" s="617"/>
      <c r="AH43" s="617"/>
      <c r="AI43" s="617"/>
      <c r="AJ43" s="617"/>
      <c r="AK43" s="617"/>
      <c r="AL43" s="69"/>
      <c r="AM43" s="616" t="str">
        <f t="shared" si="0"/>
        <v/>
      </c>
      <c r="AN43" s="616"/>
      <c r="AO43" s="617"/>
      <c r="AP43" s="617"/>
      <c r="AQ43" s="617"/>
      <c r="AR43" s="617"/>
      <c r="AS43" s="617"/>
      <c r="AT43" s="617"/>
      <c r="AU43" s="617"/>
      <c r="AV43" s="617"/>
      <c r="AW43" s="617"/>
      <c r="AX43" s="617"/>
      <c r="AY43" s="617"/>
      <c r="AZ43" s="617"/>
      <c r="BA43" s="617"/>
      <c r="BB43" s="617"/>
      <c r="BC43" s="617"/>
      <c r="BD43" s="69"/>
      <c r="BE43" s="616" t="str">
        <f t="shared" si="1"/>
        <v/>
      </c>
      <c r="BF43" s="616"/>
      <c r="BG43" s="617"/>
      <c r="BH43" s="617"/>
      <c r="BI43" s="617"/>
      <c r="BJ43" s="617"/>
      <c r="BK43" s="617"/>
      <c r="BL43" s="617"/>
      <c r="BM43" s="617"/>
      <c r="BN43" s="617"/>
      <c r="BO43" s="617"/>
      <c r="BP43" s="617"/>
      <c r="BQ43" s="617"/>
      <c r="BR43" s="617"/>
      <c r="BS43" s="617"/>
      <c r="BT43" s="617"/>
      <c r="BU43" s="617"/>
      <c r="BV43" s="69"/>
      <c r="BW43" s="616">
        <f t="shared" si="2"/>
        <v>19</v>
      </c>
      <c r="BX43" s="616"/>
      <c r="BY43" s="617" t="str">
        <f>IF('各会計、関係団体の財政状況及び健全化判断比率'!B77="","",'各会計、関係団体の財政状況及び健全化判断比率'!B77)</f>
        <v>福岡県介護保険広域連合（一般会計）</v>
      </c>
      <c r="BZ43" s="617"/>
      <c r="CA43" s="617"/>
      <c r="CB43" s="617"/>
      <c r="CC43" s="617"/>
      <c r="CD43" s="617"/>
      <c r="CE43" s="617"/>
      <c r="CF43" s="617"/>
      <c r="CG43" s="617"/>
      <c r="CH43" s="617"/>
      <c r="CI43" s="617"/>
      <c r="CJ43" s="617"/>
      <c r="CK43" s="617"/>
      <c r="CL43" s="617"/>
      <c r="CM43" s="617"/>
      <c r="CN43" s="69"/>
      <c r="CO43" s="616" t="str">
        <f t="shared" si="3"/>
        <v/>
      </c>
      <c r="CP43" s="616"/>
      <c r="CQ43" s="617" t="str">
        <f>IF('各会計、関係団体の財政状況及び健全化判断比率'!BS16="","",'各会計、関係団体の財政状況及び健全化判断比率'!BS16)</f>
        <v/>
      </c>
      <c r="CR43" s="617"/>
      <c r="CS43" s="617"/>
      <c r="CT43" s="617"/>
      <c r="CU43" s="617"/>
      <c r="CV43" s="617"/>
      <c r="CW43" s="617"/>
      <c r="CX43" s="617"/>
      <c r="CY43" s="617"/>
      <c r="CZ43" s="617"/>
      <c r="DA43" s="617"/>
      <c r="DB43" s="617"/>
      <c r="DC43" s="617"/>
      <c r="DD43" s="617"/>
      <c r="DE43" s="617"/>
      <c r="DF43" s="66"/>
      <c r="DG43" s="618" t="str">
        <f>IF('各会計、関係団体の財政状況及び健全化判断比率'!BR16="","",'各会計、関係団体の財政状況及び健全化判断比率'!BR16)</f>
        <v/>
      </c>
      <c r="DH43" s="618"/>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137</v>
      </c>
      <c r="C46" s="41"/>
      <c r="D46" s="41"/>
      <c r="E46" s="41" t="s">
        <v>138</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139</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140</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141</v>
      </c>
    </row>
    <row r="50" spans="5:5" x14ac:dyDescent="0.15">
      <c r="E50" s="43" t="s">
        <v>142</v>
      </c>
    </row>
    <row r="51" spans="5:5" x14ac:dyDescent="0.15">
      <c r="E51" s="43" t="s">
        <v>143</v>
      </c>
    </row>
    <row r="52" spans="5:5" x14ac:dyDescent="0.15">
      <c r="E52" s="43" t="s">
        <v>144</v>
      </c>
    </row>
    <row r="53" spans="5:5" x14ac:dyDescent="0.15"/>
    <row r="54" spans="5:5" x14ac:dyDescent="0.15"/>
    <row r="55" spans="5:5" x14ac:dyDescent="0.15"/>
    <row r="56" spans="5:5" x14ac:dyDescent="0.15"/>
  </sheetData>
  <sheetProtection algorithmName="SHA-512" hashValue="eypn1EKEOYkZQBZSaP2vrIe2EPNT365uXmGY1OI4ooxgDCsU2YJxGs2+KEbolfeE9GIvGwgT/U+mWqLGPRbCuw==" saltValue="XX34WnDyzNxPqoZy34U2Q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491</v>
      </c>
      <c r="K32" s="262"/>
      <c r="L32" s="262"/>
      <c r="M32" s="262"/>
      <c r="N32" s="262"/>
      <c r="O32" s="262"/>
      <c r="P32" s="262"/>
    </row>
    <row r="33" spans="1:16" ht="39" customHeight="1" thickBot="1" x14ac:dyDescent="0.25">
      <c r="A33" s="262"/>
      <c r="B33" s="265" t="s">
        <v>500</v>
      </c>
      <c r="C33" s="266"/>
      <c r="D33" s="266"/>
      <c r="E33" s="267" t="s">
        <v>492</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501</v>
      </c>
      <c r="D34" s="1208"/>
      <c r="E34" s="1209"/>
      <c r="F34" s="272" t="s">
        <v>502</v>
      </c>
      <c r="G34" s="273" t="s">
        <v>503</v>
      </c>
      <c r="H34" s="273" t="s">
        <v>504</v>
      </c>
      <c r="I34" s="273" t="s">
        <v>505</v>
      </c>
      <c r="J34" s="274" t="s">
        <v>506</v>
      </c>
      <c r="K34" s="262"/>
      <c r="L34" s="262"/>
      <c r="M34" s="262"/>
      <c r="N34" s="262"/>
      <c r="O34" s="262"/>
      <c r="P34" s="262"/>
    </row>
    <row r="35" spans="1:16" ht="39" customHeight="1" x14ac:dyDescent="0.15">
      <c r="A35" s="262"/>
      <c r="B35" s="275"/>
      <c r="C35" s="1202" t="s">
        <v>507</v>
      </c>
      <c r="D35" s="1203"/>
      <c r="E35" s="1204"/>
      <c r="F35" s="276">
        <v>25.34</v>
      </c>
      <c r="G35" s="277">
        <v>25.22</v>
      </c>
      <c r="H35" s="277">
        <v>20.46</v>
      </c>
      <c r="I35" s="277">
        <v>14.26</v>
      </c>
      <c r="J35" s="278">
        <v>11.75</v>
      </c>
      <c r="K35" s="262"/>
      <c r="L35" s="262"/>
      <c r="M35" s="262"/>
      <c r="N35" s="262"/>
      <c r="O35" s="262"/>
      <c r="P35" s="262"/>
    </row>
    <row r="36" spans="1:16" ht="39" customHeight="1" x14ac:dyDescent="0.15">
      <c r="A36" s="262"/>
      <c r="B36" s="275"/>
      <c r="C36" s="1202" t="s">
        <v>508</v>
      </c>
      <c r="D36" s="1203"/>
      <c r="E36" s="1204"/>
      <c r="F36" s="276">
        <v>4.33</v>
      </c>
      <c r="G36" s="277">
        <v>5.66</v>
      </c>
      <c r="H36" s="277">
        <v>7.93</v>
      </c>
      <c r="I36" s="277">
        <v>9.77</v>
      </c>
      <c r="J36" s="278">
        <v>11.22</v>
      </c>
      <c r="K36" s="262"/>
      <c r="L36" s="262"/>
      <c r="M36" s="262"/>
      <c r="N36" s="262"/>
      <c r="O36" s="262"/>
      <c r="P36" s="262"/>
    </row>
    <row r="37" spans="1:16" ht="39" customHeight="1" x14ac:dyDescent="0.15">
      <c r="A37" s="262"/>
      <c r="B37" s="275"/>
      <c r="C37" s="1202" t="s">
        <v>509</v>
      </c>
      <c r="D37" s="1203"/>
      <c r="E37" s="1204"/>
      <c r="F37" s="276">
        <v>7.25</v>
      </c>
      <c r="G37" s="277">
        <v>3.64</v>
      </c>
      <c r="H37" s="277">
        <v>4.04</v>
      </c>
      <c r="I37" s="277">
        <v>6.18</v>
      </c>
      <c r="J37" s="278">
        <v>7.93</v>
      </c>
      <c r="K37" s="262"/>
      <c r="L37" s="262"/>
      <c r="M37" s="262"/>
      <c r="N37" s="262"/>
      <c r="O37" s="262"/>
      <c r="P37" s="262"/>
    </row>
    <row r="38" spans="1:16" ht="39" customHeight="1" x14ac:dyDescent="0.15">
      <c r="A38" s="262"/>
      <c r="B38" s="275"/>
      <c r="C38" s="1202" t="s">
        <v>510</v>
      </c>
      <c r="D38" s="1203"/>
      <c r="E38" s="1204"/>
      <c r="F38" s="276" t="s">
        <v>511</v>
      </c>
      <c r="G38" s="277">
        <v>1.88</v>
      </c>
      <c r="H38" s="277">
        <v>3.28</v>
      </c>
      <c r="I38" s="277">
        <v>1.27</v>
      </c>
      <c r="J38" s="278">
        <v>1.24</v>
      </c>
      <c r="K38" s="262"/>
      <c r="L38" s="262"/>
      <c r="M38" s="262"/>
      <c r="N38" s="262"/>
      <c r="O38" s="262"/>
      <c r="P38" s="262"/>
    </row>
    <row r="39" spans="1:16" ht="39" customHeight="1" x14ac:dyDescent="0.15">
      <c r="A39" s="262"/>
      <c r="B39" s="275"/>
      <c r="C39" s="1202" t="s">
        <v>512</v>
      </c>
      <c r="D39" s="1203"/>
      <c r="E39" s="1204"/>
      <c r="F39" s="276">
        <v>0.17</v>
      </c>
      <c r="G39" s="277">
        <v>0.16</v>
      </c>
      <c r="H39" s="277">
        <v>0.22</v>
      </c>
      <c r="I39" s="277">
        <v>0.22</v>
      </c>
      <c r="J39" s="278">
        <v>0.19</v>
      </c>
      <c r="K39" s="262"/>
      <c r="L39" s="262"/>
      <c r="M39" s="262"/>
      <c r="N39" s="262"/>
      <c r="O39" s="262"/>
      <c r="P39" s="262"/>
    </row>
    <row r="40" spans="1:16" ht="39" customHeight="1" x14ac:dyDescent="0.15">
      <c r="A40" s="262"/>
      <c r="B40" s="275"/>
      <c r="C40" s="1202" t="s">
        <v>513</v>
      </c>
      <c r="D40" s="1203"/>
      <c r="E40" s="1204"/>
      <c r="F40" s="276">
        <v>0</v>
      </c>
      <c r="G40" s="277">
        <v>0.02</v>
      </c>
      <c r="H40" s="277">
        <v>0.03</v>
      </c>
      <c r="I40" s="277">
        <v>0.03</v>
      </c>
      <c r="J40" s="278">
        <v>0.04</v>
      </c>
      <c r="K40" s="262"/>
      <c r="L40" s="262"/>
      <c r="M40" s="262"/>
      <c r="N40" s="262"/>
      <c r="O40" s="262"/>
      <c r="P40" s="262"/>
    </row>
    <row r="41" spans="1:16" ht="39" customHeight="1" x14ac:dyDescent="0.15">
      <c r="A41" s="262"/>
      <c r="B41" s="275"/>
      <c r="C41" s="1202" t="s">
        <v>514</v>
      </c>
      <c r="D41" s="1203"/>
      <c r="E41" s="1204"/>
      <c r="F41" s="276">
        <v>0</v>
      </c>
      <c r="G41" s="277">
        <v>0</v>
      </c>
      <c r="H41" s="277">
        <v>0</v>
      </c>
      <c r="I41" s="277">
        <v>0</v>
      </c>
      <c r="J41" s="278">
        <v>0</v>
      </c>
      <c r="K41" s="262"/>
      <c r="L41" s="262"/>
      <c r="M41" s="262"/>
      <c r="N41" s="262"/>
      <c r="O41" s="262"/>
      <c r="P41" s="262"/>
    </row>
    <row r="42" spans="1:16" ht="39" customHeight="1" x14ac:dyDescent="0.15">
      <c r="A42" s="262"/>
      <c r="B42" s="279"/>
      <c r="C42" s="1202" t="s">
        <v>515</v>
      </c>
      <c r="D42" s="1203"/>
      <c r="E42" s="1204"/>
      <c r="F42" s="276" t="s">
        <v>353</v>
      </c>
      <c r="G42" s="277" t="s">
        <v>353</v>
      </c>
      <c r="H42" s="277" t="s">
        <v>353</v>
      </c>
      <c r="I42" s="277" t="s">
        <v>353</v>
      </c>
      <c r="J42" s="278" t="s">
        <v>353</v>
      </c>
      <c r="K42" s="262"/>
      <c r="L42" s="262"/>
      <c r="M42" s="262"/>
      <c r="N42" s="262"/>
      <c r="O42" s="262"/>
      <c r="P42" s="262"/>
    </row>
    <row r="43" spans="1:16" ht="39" customHeight="1" thickBot="1" x14ac:dyDescent="0.2">
      <c r="A43" s="262"/>
      <c r="B43" s="280"/>
      <c r="C43" s="1205" t="s">
        <v>516</v>
      </c>
      <c r="D43" s="1206"/>
      <c r="E43" s="1207"/>
      <c r="F43" s="281">
        <v>0</v>
      </c>
      <c r="G43" s="282">
        <v>0</v>
      </c>
      <c r="H43" s="282">
        <v>0</v>
      </c>
      <c r="I43" s="282">
        <v>0</v>
      </c>
      <c r="J43" s="283">
        <v>0</v>
      </c>
      <c r="K43" s="262"/>
      <c r="L43" s="262"/>
      <c r="M43" s="262"/>
      <c r="N43" s="262"/>
      <c r="O43" s="262"/>
      <c r="P43" s="262"/>
    </row>
    <row r="44" spans="1:16" ht="39" customHeight="1" x14ac:dyDescent="0.15">
      <c r="A44" s="262"/>
      <c r="B44" s="284" t="s">
        <v>517</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0+1jmqFiRvaj9LwCBg9Umrw/PUtbfO9w7ZRLvX5xdo+gWyU5A3wdOhqTBYjmSKuW6gQffn+uijTXnu3zzrAVzw==" saltValue="wZJdw7iX6qFjj5txHh6j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2" zoomScaleSheetLayoutView="55" workbookViewId="0"/>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518</v>
      </c>
      <c r="P43" s="288"/>
      <c r="Q43" s="288"/>
      <c r="R43" s="288"/>
      <c r="S43" s="288"/>
      <c r="T43" s="288"/>
      <c r="U43" s="288"/>
    </row>
    <row r="44" spans="1:21" ht="30.75" customHeight="1" thickBot="1" x14ac:dyDescent="0.2">
      <c r="A44" s="288"/>
      <c r="B44" s="291" t="s">
        <v>519</v>
      </c>
      <c r="C44" s="292"/>
      <c r="D44" s="292"/>
      <c r="E44" s="293"/>
      <c r="F44" s="293"/>
      <c r="G44" s="293"/>
      <c r="H44" s="293"/>
      <c r="I44" s="293"/>
      <c r="J44" s="294" t="s">
        <v>492</v>
      </c>
      <c r="K44" s="295" t="s">
        <v>4</v>
      </c>
      <c r="L44" s="296" t="s">
        <v>5</v>
      </c>
      <c r="M44" s="296" t="s">
        <v>6</v>
      </c>
      <c r="N44" s="296" t="s">
        <v>7</v>
      </c>
      <c r="O44" s="297" t="s">
        <v>8</v>
      </c>
      <c r="P44" s="288"/>
      <c r="Q44" s="288"/>
      <c r="R44" s="288"/>
      <c r="S44" s="288"/>
      <c r="T44" s="288"/>
      <c r="U44" s="288"/>
    </row>
    <row r="45" spans="1:21" ht="30.75" customHeight="1" x14ac:dyDescent="0.15">
      <c r="A45" s="288"/>
      <c r="B45" s="1210" t="s">
        <v>520</v>
      </c>
      <c r="C45" s="1211"/>
      <c r="D45" s="298"/>
      <c r="E45" s="1216" t="s">
        <v>521</v>
      </c>
      <c r="F45" s="1216"/>
      <c r="G45" s="1216"/>
      <c r="H45" s="1216"/>
      <c r="I45" s="1216"/>
      <c r="J45" s="1217"/>
      <c r="K45" s="299">
        <v>1067</v>
      </c>
      <c r="L45" s="300">
        <v>1073</v>
      </c>
      <c r="M45" s="300">
        <v>1051</v>
      </c>
      <c r="N45" s="300">
        <v>1067</v>
      </c>
      <c r="O45" s="301">
        <v>1059</v>
      </c>
      <c r="P45" s="288"/>
      <c r="Q45" s="288"/>
      <c r="R45" s="288"/>
      <c r="S45" s="288"/>
      <c r="T45" s="288"/>
      <c r="U45" s="288"/>
    </row>
    <row r="46" spans="1:21" ht="30.75" customHeight="1" x14ac:dyDescent="0.15">
      <c r="A46" s="288"/>
      <c r="B46" s="1212"/>
      <c r="C46" s="1213"/>
      <c r="D46" s="302"/>
      <c r="E46" s="1218" t="s">
        <v>522</v>
      </c>
      <c r="F46" s="1218"/>
      <c r="G46" s="1218"/>
      <c r="H46" s="1218"/>
      <c r="I46" s="1218"/>
      <c r="J46" s="1219"/>
      <c r="K46" s="303" t="s">
        <v>353</v>
      </c>
      <c r="L46" s="304" t="s">
        <v>353</v>
      </c>
      <c r="M46" s="304" t="s">
        <v>353</v>
      </c>
      <c r="N46" s="304" t="s">
        <v>353</v>
      </c>
      <c r="O46" s="305" t="s">
        <v>353</v>
      </c>
      <c r="P46" s="288"/>
      <c r="Q46" s="288"/>
      <c r="R46" s="288"/>
      <c r="S46" s="288"/>
      <c r="T46" s="288"/>
      <c r="U46" s="288"/>
    </row>
    <row r="47" spans="1:21" ht="30.75" customHeight="1" x14ac:dyDescent="0.15">
      <c r="A47" s="288"/>
      <c r="B47" s="1212"/>
      <c r="C47" s="1213"/>
      <c r="D47" s="302"/>
      <c r="E47" s="1218" t="s">
        <v>523</v>
      </c>
      <c r="F47" s="1218"/>
      <c r="G47" s="1218"/>
      <c r="H47" s="1218"/>
      <c r="I47" s="1218"/>
      <c r="J47" s="1219"/>
      <c r="K47" s="303" t="s">
        <v>353</v>
      </c>
      <c r="L47" s="304" t="s">
        <v>353</v>
      </c>
      <c r="M47" s="304" t="s">
        <v>353</v>
      </c>
      <c r="N47" s="304" t="s">
        <v>353</v>
      </c>
      <c r="O47" s="305" t="s">
        <v>353</v>
      </c>
      <c r="P47" s="288"/>
      <c r="Q47" s="288"/>
      <c r="R47" s="288"/>
      <c r="S47" s="288"/>
      <c r="T47" s="288"/>
      <c r="U47" s="288"/>
    </row>
    <row r="48" spans="1:21" ht="30.75" customHeight="1" x14ac:dyDescent="0.15">
      <c r="A48" s="288"/>
      <c r="B48" s="1212"/>
      <c r="C48" s="1213"/>
      <c r="D48" s="302"/>
      <c r="E48" s="1218" t="s">
        <v>524</v>
      </c>
      <c r="F48" s="1218"/>
      <c r="G48" s="1218"/>
      <c r="H48" s="1218"/>
      <c r="I48" s="1218"/>
      <c r="J48" s="1219"/>
      <c r="K48" s="303">
        <v>230</v>
      </c>
      <c r="L48" s="304">
        <v>224</v>
      </c>
      <c r="M48" s="304">
        <v>219</v>
      </c>
      <c r="N48" s="304">
        <v>255</v>
      </c>
      <c r="O48" s="305">
        <v>257</v>
      </c>
      <c r="P48" s="288"/>
      <c r="Q48" s="288"/>
      <c r="R48" s="288"/>
      <c r="S48" s="288"/>
      <c r="T48" s="288"/>
      <c r="U48" s="288"/>
    </row>
    <row r="49" spans="1:21" ht="30.75" customHeight="1" x14ac:dyDescent="0.15">
      <c r="A49" s="288"/>
      <c r="B49" s="1212"/>
      <c r="C49" s="1213"/>
      <c r="D49" s="302"/>
      <c r="E49" s="1218" t="s">
        <v>525</v>
      </c>
      <c r="F49" s="1218"/>
      <c r="G49" s="1218"/>
      <c r="H49" s="1218"/>
      <c r="I49" s="1218"/>
      <c r="J49" s="1219"/>
      <c r="K49" s="303">
        <v>13</v>
      </c>
      <c r="L49" s="304">
        <v>6</v>
      </c>
      <c r="M49" s="304">
        <v>1</v>
      </c>
      <c r="N49" s="304">
        <v>0</v>
      </c>
      <c r="O49" s="305">
        <v>1</v>
      </c>
      <c r="P49" s="288"/>
      <c r="Q49" s="288"/>
      <c r="R49" s="288"/>
      <c r="S49" s="288"/>
      <c r="T49" s="288"/>
      <c r="U49" s="288"/>
    </row>
    <row r="50" spans="1:21" ht="30.75" customHeight="1" x14ac:dyDescent="0.15">
      <c r="A50" s="288"/>
      <c r="B50" s="1212"/>
      <c r="C50" s="1213"/>
      <c r="D50" s="302"/>
      <c r="E50" s="1218" t="s">
        <v>526</v>
      </c>
      <c r="F50" s="1218"/>
      <c r="G50" s="1218"/>
      <c r="H50" s="1218"/>
      <c r="I50" s="1218"/>
      <c r="J50" s="1219"/>
      <c r="K50" s="303">
        <v>7</v>
      </c>
      <c r="L50" s="304">
        <v>17</v>
      </c>
      <c r="M50" s="304">
        <v>16</v>
      </c>
      <c r="N50" s="304">
        <v>18</v>
      </c>
      <c r="O50" s="305">
        <v>18</v>
      </c>
      <c r="P50" s="288"/>
      <c r="Q50" s="288"/>
      <c r="R50" s="288"/>
      <c r="S50" s="288"/>
      <c r="T50" s="288"/>
      <c r="U50" s="288"/>
    </row>
    <row r="51" spans="1:21" ht="30.75" customHeight="1" x14ac:dyDescent="0.15">
      <c r="A51" s="288"/>
      <c r="B51" s="1214"/>
      <c r="C51" s="1215"/>
      <c r="D51" s="306"/>
      <c r="E51" s="1218" t="s">
        <v>527</v>
      </c>
      <c r="F51" s="1218"/>
      <c r="G51" s="1218"/>
      <c r="H51" s="1218"/>
      <c r="I51" s="1218"/>
      <c r="J51" s="1219"/>
      <c r="K51" s="303">
        <v>0</v>
      </c>
      <c r="L51" s="304">
        <v>0</v>
      </c>
      <c r="M51" s="304" t="s">
        <v>353</v>
      </c>
      <c r="N51" s="304">
        <v>0</v>
      </c>
      <c r="O51" s="305">
        <v>0</v>
      </c>
      <c r="P51" s="288"/>
      <c r="Q51" s="288"/>
      <c r="R51" s="288"/>
      <c r="S51" s="288"/>
      <c r="T51" s="288"/>
      <c r="U51" s="288"/>
    </row>
    <row r="52" spans="1:21" ht="30.75" customHeight="1" x14ac:dyDescent="0.15">
      <c r="A52" s="288"/>
      <c r="B52" s="1220" t="s">
        <v>528</v>
      </c>
      <c r="C52" s="1221"/>
      <c r="D52" s="306"/>
      <c r="E52" s="1218" t="s">
        <v>529</v>
      </c>
      <c r="F52" s="1218"/>
      <c r="G52" s="1218"/>
      <c r="H52" s="1218"/>
      <c r="I52" s="1218"/>
      <c r="J52" s="1219"/>
      <c r="K52" s="303">
        <v>915</v>
      </c>
      <c r="L52" s="304">
        <v>945</v>
      </c>
      <c r="M52" s="304">
        <v>932</v>
      </c>
      <c r="N52" s="304">
        <v>912</v>
      </c>
      <c r="O52" s="305">
        <v>876</v>
      </c>
      <c r="P52" s="288"/>
      <c r="Q52" s="288"/>
      <c r="R52" s="288"/>
      <c r="S52" s="288"/>
      <c r="T52" s="288"/>
      <c r="U52" s="288"/>
    </row>
    <row r="53" spans="1:21" ht="30.75" customHeight="1" thickBot="1" x14ac:dyDescent="0.2">
      <c r="A53" s="288"/>
      <c r="B53" s="1222" t="s">
        <v>530</v>
      </c>
      <c r="C53" s="1223"/>
      <c r="D53" s="307"/>
      <c r="E53" s="1224" t="s">
        <v>531</v>
      </c>
      <c r="F53" s="1224"/>
      <c r="G53" s="1224"/>
      <c r="H53" s="1224"/>
      <c r="I53" s="1224"/>
      <c r="J53" s="1225"/>
      <c r="K53" s="308">
        <v>402</v>
      </c>
      <c r="L53" s="309">
        <v>375</v>
      </c>
      <c r="M53" s="309">
        <v>355</v>
      </c>
      <c r="N53" s="309">
        <v>428</v>
      </c>
      <c r="O53" s="310">
        <v>459</v>
      </c>
      <c r="P53" s="288"/>
      <c r="Q53" s="288"/>
      <c r="R53" s="288"/>
      <c r="S53" s="288"/>
      <c r="T53" s="288"/>
      <c r="U53" s="288"/>
    </row>
    <row r="54" spans="1:21" ht="24" customHeight="1" x14ac:dyDescent="0.15">
      <c r="A54" s="288"/>
      <c r="B54" s="311" t="s">
        <v>532</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533</v>
      </c>
      <c r="C55" s="313"/>
      <c r="D55" s="313"/>
      <c r="E55" s="313"/>
      <c r="F55" s="313"/>
      <c r="G55" s="313"/>
      <c r="H55" s="313"/>
      <c r="I55" s="313"/>
      <c r="J55" s="313"/>
      <c r="K55" s="314"/>
      <c r="L55" s="314"/>
      <c r="M55" s="314"/>
      <c r="N55" s="314"/>
      <c r="O55" s="315" t="s">
        <v>534</v>
      </c>
      <c r="P55" s="288"/>
      <c r="Q55" s="288"/>
      <c r="R55" s="288"/>
      <c r="S55" s="288"/>
      <c r="T55" s="288"/>
      <c r="U55" s="288"/>
    </row>
    <row r="56" spans="1:21" ht="31.5" customHeight="1" thickBot="1" x14ac:dyDescent="0.2">
      <c r="A56" s="288"/>
      <c r="B56" s="316"/>
      <c r="C56" s="317"/>
      <c r="D56" s="317"/>
      <c r="E56" s="318"/>
      <c r="F56" s="318"/>
      <c r="G56" s="318"/>
      <c r="H56" s="318"/>
      <c r="I56" s="318"/>
      <c r="J56" s="319" t="s">
        <v>492</v>
      </c>
      <c r="K56" s="320" t="s">
        <v>535</v>
      </c>
      <c r="L56" s="321" t="s">
        <v>536</v>
      </c>
      <c r="M56" s="321" t="s">
        <v>537</v>
      </c>
      <c r="N56" s="321" t="s">
        <v>538</v>
      </c>
      <c r="O56" s="322" t="s">
        <v>539</v>
      </c>
      <c r="P56" s="288"/>
      <c r="Q56" s="288"/>
      <c r="R56" s="288"/>
      <c r="S56" s="288"/>
      <c r="T56" s="288"/>
      <c r="U56" s="288"/>
    </row>
    <row r="57" spans="1:21" ht="31.5" customHeight="1" x14ac:dyDescent="0.15">
      <c r="B57" s="1226" t="s">
        <v>540</v>
      </c>
      <c r="C57" s="1227"/>
      <c r="D57" s="1230" t="s">
        <v>541</v>
      </c>
      <c r="E57" s="1231"/>
      <c r="F57" s="1231"/>
      <c r="G57" s="1231"/>
      <c r="H57" s="1231"/>
      <c r="I57" s="1231"/>
      <c r="J57" s="1232"/>
      <c r="K57" s="323"/>
      <c r="L57" s="324"/>
      <c r="M57" s="324"/>
      <c r="N57" s="324"/>
      <c r="O57" s="325"/>
    </row>
    <row r="58" spans="1:21" ht="31.5" customHeight="1" thickBot="1" x14ac:dyDescent="0.2">
      <c r="B58" s="1228"/>
      <c r="C58" s="1229"/>
      <c r="D58" s="1233" t="s">
        <v>542</v>
      </c>
      <c r="E58" s="1234"/>
      <c r="F58" s="1234"/>
      <c r="G58" s="1234"/>
      <c r="H58" s="1234"/>
      <c r="I58" s="1234"/>
      <c r="J58" s="1235"/>
      <c r="K58" s="326"/>
      <c r="L58" s="327"/>
      <c r="M58" s="327"/>
      <c r="N58" s="327"/>
      <c r="O58" s="328"/>
    </row>
    <row r="59" spans="1:21" ht="24" customHeight="1" x14ac:dyDescent="0.15">
      <c r="B59" s="329"/>
      <c r="C59" s="329"/>
      <c r="D59" s="330" t="s">
        <v>543</v>
      </c>
      <c r="E59" s="331"/>
      <c r="F59" s="331"/>
      <c r="G59" s="331"/>
      <c r="H59" s="331"/>
      <c r="I59" s="331"/>
      <c r="J59" s="331"/>
      <c r="K59" s="331"/>
      <c r="L59" s="331"/>
      <c r="M59" s="331"/>
      <c r="N59" s="331"/>
      <c r="O59" s="331"/>
    </row>
    <row r="60" spans="1:21" ht="24" customHeight="1" x14ac:dyDescent="0.15">
      <c r="B60" s="332"/>
      <c r="C60" s="332"/>
      <c r="D60" s="330" t="s">
        <v>544</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DUAY55lwQdAHr92m7oAav+VA5lPTkiXT4MojAynZZFTDP7gua7PRgKaWuVWe2pEEdKi9hJiXJ4Va6z3Yfm3SCw==" saltValue="8llxBqXfXr7KA7rb/fqh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518</v>
      </c>
    </row>
    <row r="40" spans="2:13" ht="27.75" customHeight="1" thickBot="1" x14ac:dyDescent="0.2">
      <c r="B40" s="335" t="s">
        <v>519</v>
      </c>
      <c r="C40" s="336"/>
      <c r="D40" s="336"/>
      <c r="E40" s="337"/>
      <c r="F40" s="337"/>
      <c r="G40" s="337"/>
      <c r="H40" s="338" t="s">
        <v>492</v>
      </c>
      <c r="I40" s="339" t="s">
        <v>4</v>
      </c>
      <c r="J40" s="340" t="s">
        <v>5</v>
      </c>
      <c r="K40" s="340" t="s">
        <v>6</v>
      </c>
      <c r="L40" s="340" t="s">
        <v>7</v>
      </c>
      <c r="M40" s="341" t="s">
        <v>8</v>
      </c>
    </row>
    <row r="41" spans="2:13" ht="27.75" customHeight="1" x14ac:dyDescent="0.15">
      <c r="B41" s="1236" t="s">
        <v>545</v>
      </c>
      <c r="C41" s="1237"/>
      <c r="D41" s="342"/>
      <c r="E41" s="1242" t="s">
        <v>546</v>
      </c>
      <c r="F41" s="1242"/>
      <c r="G41" s="1242"/>
      <c r="H41" s="1243"/>
      <c r="I41" s="343">
        <v>9994</v>
      </c>
      <c r="J41" s="344">
        <v>10409</v>
      </c>
      <c r="K41" s="344">
        <v>10131</v>
      </c>
      <c r="L41" s="344">
        <v>11190</v>
      </c>
      <c r="M41" s="345">
        <v>12862</v>
      </c>
    </row>
    <row r="42" spans="2:13" ht="27.75" customHeight="1" x14ac:dyDescent="0.15">
      <c r="B42" s="1238"/>
      <c r="C42" s="1239"/>
      <c r="D42" s="346"/>
      <c r="E42" s="1244" t="s">
        <v>547</v>
      </c>
      <c r="F42" s="1244"/>
      <c r="G42" s="1244"/>
      <c r="H42" s="1245"/>
      <c r="I42" s="347" t="s">
        <v>353</v>
      </c>
      <c r="J42" s="348" t="s">
        <v>353</v>
      </c>
      <c r="K42" s="348" t="s">
        <v>353</v>
      </c>
      <c r="L42" s="348" t="s">
        <v>353</v>
      </c>
      <c r="M42" s="349" t="s">
        <v>353</v>
      </c>
    </row>
    <row r="43" spans="2:13" ht="27.75" customHeight="1" x14ac:dyDescent="0.15">
      <c r="B43" s="1238"/>
      <c r="C43" s="1239"/>
      <c r="D43" s="346"/>
      <c r="E43" s="1244" t="s">
        <v>548</v>
      </c>
      <c r="F43" s="1244"/>
      <c r="G43" s="1244"/>
      <c r="H43" s="1245"/>
      <c r="I43" s="347">
        <v>4021</v>
      </c>
      <c r="J43" s="348">
        <v>3847</v>
      </c>
      <c r="K43" s="348">
        <v>3631</v>
      </c>
      <c r="L43" s="348">
        <v>3365</v>
      </c>
      <c r="M43" s="349">
        <v>3413</v>
      </c>
    </row>
    <row r="44" spans="2:13" ht="27.75" customHeight="1" x14ac:dyDescent="0.15">
      <c r="B44" s="1238"/>
      <c r="C44" s="1239"/>
      <c r="D44" s="346"/>
      <c r="E44" s="1244" t="s">
        <v>549</v>
      </c>
      <c r="F44" s="1244"/>
      <c r="G44" s="1244"/>
      <c r="H44" s="1245"/>
      <c r="I44" s="347">
        <v>136</v>
      </c>
      <c r="J44" s="348">
        <v>129</v>
      </c>
      <c r="K44" s="348">
        <v>116</v>
      </c>
      <c r="L44" s="348">
        <v>103</v>
      </c>
      <c r="M44" s="349">
        <v>85</v>
      </c>
    </row>
    <row r="45" spans="2:13" ht="27.75" customHeight="1" x14ac:dyDescent="0.15">
      <c r="B45" s="1238"/>
      <c r="C45" s="1239"/>
      <c r="D45" s="346"/>
      <c r="E45" s="1244" t="s">
        <v>550</v>
      </c>
      <c r="F45" s="1244"/>
      <c r="G45" s="1244"/>
      <c r="H45" s="1245"/>
      <c r="I45" s="347">
        <v>2337</v>
      </c>
      <c r="J45" s="348">
        <v>2276</v>
      </c>
      <c r="K45" s="348">
        <v>2216</v>
      </c>
      <c r="L45" s="348">
        <v>2203</v>
      </c>
      <c r="M45" s="349">
        <v>2149</v>
      </c>
    </row>
    <row r="46" spans="2:13" ht="27.75" customHeight="1" x14ac:dyDescent="0.15">
      <c r="B46" s="1238"/>
      <c r="C46" s="1239"/>
      <c r="D46" s="350"/>
      <c r="E46" s="1244" t="s">
        <v>551</v>
      </c>
      <c r="F46" s="1244"/>
      <c r="G46" s="1244"/>
      <c r="H46" s="1245"/>
      <c r="I46" s="347" t="s">
        <v>353</v>
      </c>
      <c r="J46" s="348" t="s">
        <v>353</v>
      </c>
      <c r="K46" s="348" t="s">
        <v>353</v>
      </c>
      <c r="L46" s="348" t="s">
        <v>353</v>
      </c>
      <c r="M46" s="349" t="s">
        <v>353</v>
      </c>
    </row>
    <row r="47" spans="2:13" ht="27.75" customHeight="1" x14ac:dyDescent="0.15">
      <c r="B47" s="1238"/>
      <c r="C47" s="1239"/>
      <c r="D47" s="351"/>
      <c r="E47" s="1246" t="s">
        <v>552</v>
      </c>
      <c r="F47" s="1247"/>
      <c r="G47" s="1247"/>
      <c r="H47" s="1248"/>
      <c r="I47" s="347" t="s">
        <v>353</v>
      </c>
      <c r="J47" s="348" t="s">
        <v>353</v>
      </c>
      <c r="K47" s="348" t="s">
        <v>353</v>
      </c>
      <c r="L47" s="348" t="s">
        <v>353</v>
      </c>
      <c r="M47" s="349" t="s">
        <v>353</v>
      </c>
    </row>
    <row r="48" spans="2:13" ht="27.75" customHeight="1" x14ac:dyDescent="0.15">
      <c r="B48" s="1238"/>
      <c r="C48" s="1239"/>
      <c r="D48" s="346"/>
      <c r="E48" s="1244" t="s">
        <v>553</v>
      </c>
      <c r="F48" s="1244"/>
      <c r="G48" s="1244"/>
      <c r="H48" s="1245"/>
      <c r="I48" s="347" t="s">
        <v>353</v>
      </c>
      <c r="J48" s="348" t="s">
        <v>353</v>
      </c>
      <c r="K48" s="348" t="s">
        <v>353</v>
      </c>
      <c r="L48" s="348" t="s">
        <v>353</v>
      </c>
      <c r="M48" s="349" t="s">
        <v>353</v>
      </c>
    </row>
    <row r="49" spans="2:13" ht="27.75" customHeight="1" x14ac:dyDescent="0.15">
      <c r="B49" s="1240"/>
      <c r="C49" s="1241"/>
      <c r="D49" s="346"/>
      <c r="E49" s="1244" t="s">
        <v>554</v>
      </c>
      <c r="F49" s="1244"/>
      <c r="G49" s="1244"/>
      <c r="H49" s="1245"/>
      <c r="I49" s="347" t="s">
        <v>353</v>
      </c>
      <c r="J49" s="348" t="s">
        <v>353</v>
      </c>
      <c r="K49" s="348" t="s">
        <v>353</v>
      </c>
      <c r="L49" s="348" t="s">
        <v>353</v>
      </c>
      <c r="M49" s="349" t="s">
        <v>353</v>
      </c>
    </row>
    <row r="50" spans="2:13" ht="27.75" customHeight="1" x14ac:dyDescent="0.15">
      <c r="B50" s="1249" t="s">
        <v>555</v>
      </c>
      <c r="C50" s="1250"/>
      <c r="D50" s="352"/>
      <c r="E50" s="1244" t="s">
        <v>556</v>
      </c>
      <c r="F50" s="1244"/>
      <c r="G50" s="1244"/>
      <c r="H50" s="1245"/>
      <c r="I50" s="347">
        <v>4069</v>
      </c>
      <c r="J50" s="348">
        <v>4141</v>
      </c>
      <c r="K50" s="348">
        <v>4313</v>
      </c>
      <c r="L50" s="348">
        <v>4338</v>
      </c>
      <c r="M50" s="349">
        <v>4078</v>
      </c>
    </row>
    <row r="51" spans="2:13" ht="27.75" customHeight="1" x14ac:dyDescent="0.15">
      <c r="B51" s="1238"/>
      <c r="C51" s="1239"/>
      <c r="D51" s="346"/>
      <c r="E51" s="1244" t="s">
        <v>557</v>
      </c>
      <c r="F51" s="1244"/>
      <c r="G51" s="1244"/>
      <c r="H51" s="1245"/>
      <c r="I51" s="347">
        <v>264</v>
      </c>
      <c r="J51" s="348">
        <v>146</v>
      </c>
      <c r="K51" s="348">
        <v>179</v>
      </c>
      <c r="L51" s="348">
        <v>276</v>
      </c>
      <c r="M51" s="349">
        <v>257</v>
      </c>
    </row>
    <row r="52" spans="2:13" ht="27.75" customHeight="1" x14ac:dyDescent="0.15">
      <c r="B52" s="1240"/>
      <c r="C52" s="1241"/>
      <c r="D52" s="346"/>
      <c r="E52" s="1244" t="s">
        <v>558</v>
      </c>
      <c r="F52" s="1244"/>
      <c r="G52" s="1244"/>
      <c r="H52" s="1245"/>
      <c r="I52" s="347">
        <v>9030</v>
      </c>
      <c r="J52" s="348">
        <v>8997</v>
      </c>
      <c r="K52" s="348">
        <v>10134</v>
      </c>
      <c r="L52" s="348">
        <v>10781</v>
      </c>
      <c r="M52" s="349">
        <v>12016</v>
      </c>
    </row>
    <row r="53" spans="2:13" ht="27.75" customHeight="1" thickBot="1" x14ac:dyDescent="0.2">
      <c r="B53" s="1251" t="s">
        <v>530</v>
      </c>
      <c r="C53" s="1252"/>
      <c r="D53" s="353"/>
      <c r="E53" s="1253" t="s">
        <v>559</v>
      </c>
      <c r="F53" s="1253"/>
      <c r="G53" s="1253"/>
      <c r="H53" s="1254"/>
      <c r="I53" s="354">
        <v>3125</v>
      </c>
      <c r="J53" s="355">
        <v>3377</v>
      </c>
      <c r="K53" s="355">
        <v>1468</v>
      </c>
      <c r="L53" s="355">
        <v>1466</v>
      </c>
      <c r="M53" s="356">
        <v>2160</v>
      </c>
    </row>
    <row r="54" spans="2:13" ht="27.75" customHeight="1" x14ac:dyDescent="0.15">
      <c r="B54" s="357" t="s">
        <v>560</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ddK7XKy6BMFCzbVl2zA+NKLT7NhOXg32MDa5rU4pavnlEeJx9MUHBbLSvps0mo58uyTpvJfgIXffxEX3fdpww==" saltValue="DYzbtq+bjaOZ+Ydi9O44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70" zoomScaleNormal="70" zoomScaleSheetLayoutView="100" workbookViewId="0"/>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561</v>
      </c>
    </row>
    <row r="54" spans="2:8" ht="29.25" customHeight="1" thickBot="1" x14ac:dyDescent="0.25">
      <c r="B54" s="362" t="s">
        <v>25</v>
      </c>
      <c r="C54" s="363"/>
      <c r="D54" s="363"/>
      <c r="E54" s="364" t="s">
        <v>492</v>
      </c>
      <c r="F54" s="365" t="s">
        <v>6</v>
      </c>
      <c r="G54" s="365" t="s">
        <v>7</v>
      </c>
      <c r="H54" s="366" t="s">
        <v>8</v>
      </c>
    </row>
    <row r="55" spans="2:8" ht="52.5" customHeight="1" x14ac:dyDescent="0.15">
      <c r="B55" s="367"/>
      <c r="C55" s="1263" t="s">
        <v>118</v>
      </c>
      <c r="D55" s="1263"/>
      <c r="E55" s="1264"/>
      <c r="F55" s="368">
        <v>1739</v>
      </c>
      <c r="G55" s="368">
        <v>1749</v>
      </c>
      <c r="H55" s="369">
        <v>1751</v>
      </c>
    </row>
    <row r="56" spans="2:8" ht="52.5" customHeight="1" x14ac:dyDescent="0.15">
      <c r="B56" s="370"/>
      <c r="C56" s="1265" t="s">
        <v>562</v>
      </c>
      <c r="D56" s="1265"/>
      <c r="E56" s="1266"/>
      <c r="F56" s="371">
        <v>1086</v>
      </c>
      <c r="G56" s="371">
        <v>1092</v>
      </c>
      <c r="H56" s="372">
        <v>983</v>
      </c>
    </row>
    <row r="57" spans="2:8" ht="53.25" customHeight="1" x14ac:dyDescent="0.15">
      <c r="B57" s="370"/>
      <c r="C57" s="1267" t="s">
        <v>123</v>
      </c>
      <c r="D57" s="1267"/>
      <c r="E57" s="1268"/>
      <c r="F57" s="373">
        <v>3545</v>
      </c>
      <c r="G57" s="373">
        <v>3712</v>
      </c>
      <c r="H57" s="374">
        <v>3547</v>
      </c>
    </row>
    <row r="58" spans="2:8" ht="45.75" customHeight="1" x14ac:dyDescent="0.15">
      <c r="B58" s="375"/>
      <c r="C58" s="1255" t="s">
        <v>563</v>
      </c>
      <c r="D58" s="1256"/>
      <c r="E58" s="1257"/>
      <c r="F58" s="376">
        <v>1142</v>
      </c>
      <c r="G58" s="376">
        <v>1124</v>
      </c>
      <c r="H58" s="377">
        <v>1019</v>
      </c>
    </row>
    <row r="59" spans="2:8" ht="45.75" customHeight="1" x14ac:dyDescent="0.15">
      <c r="B59" s="375"/>
      <c r="C59" s="1255" t="s">
        <v>564</v>
      </c>
      <c r="D59" s="1256"/>
      <c r="E59" s="1257"/>
      <c r="F59" s="376">
        <v>1004</v>
      </c>
      <c r="G59" s="376">
        <v>948</v>
      </c>
      <c r="H59" s="377">
        <v>835</v>
      </c>
    </row>
    <row r="60" spans="2:8" ht="45.75" customHeight="1" x14ac:dyDescent="0.15">
      <c r="B60" s="375"/>
      <c r="C60" s="1255" t="s">
        <v>565</v>
      </c>
      <c r="D60" s="1256"/>
      <c r="E60" s="1257"/>
      <c r="F60" s="376">
        <v>257</v>
      </c>
      <c r="G60" s="376">
        <v>330</v>
      </c>
      <c r="H60" s="377">
        <v>368</v>
      </c>
    </row>
    <row r="61" spans="2:8" ht="45.75" customHeight="1" x14ac:dyDescent="0.15">
      <c r="B61" s="375"/>
      <c r="C61" s="1255" t="s">
        <v>566</v>
      </c>
      <c r="D61" s="1256"/>
      <c r="E61" s="1257"/>
      <c r="F61" s="376">
        <v>288</v>
      </c>
      <c r="G61" s="376">
        <v>263</v>
      </c>
      <c r="H61" s="377">
        <v>240</v>
      </c>
    </row>
    <row r="62" spans="2:8" ht="45.75" customHeight="1" thickBot="1" x14ac:dyDescent="0.2">
      <c r="B62" s="378"/>
      <c r="C62" s="1258" t="s">
        <v>567</v>
      </c>
      <c r="D62" s="1259"/>
      <c r="E62" s="1260"/>
      <c r="F62" s="379">
        <v>72</v>
      </c>
      <c r="G62" s="379">
        <v>138</v>
      </c>
      <c r="H62" s="380">
        <v>190</v>
      </c>
    </row>
    <row r="63" spans="2:8" ht="52.5" customHeight="1" thickBot="1" x14ac:dyDescent="0.2">
      <c r="B63" s="381"/>
      <c r="C63" s="1261" t="s">
        <v>568</v>
      </c>
      <c r="D63" s="1261"/>
      <c r="E63" s="1262"/>
      <c r="F63" s="382">
        <v>6371</v>
      </c>
      <c r="G63" s="382">
        <v>6553</v>
      </c>
      <c r="H63" s="383">
        <v>6281</v>
      </c>
    </row>
    <row r="64" spans="2:8" ht="15" customHeight="1" x14ac:dyDescent="0.15"/>
  </sheetData>
  <sheetProtection algorithmName="SHA-512" hashValue="pcJa1r6qnp+1yodalp806nopbiSeC8B/Bi4yjBxS5XHFxOgPA4MeAL/tGpKwmtKAhnYLbX7gLxyTQVoBzBFb1Q==" saltValue="Z0h+cjndgzRrOUtgUahG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5" zoomScale="80" zoomScaleNormal="80" zoomScaleSheetLayoutView="55" workbookViewId="0">
      <selection activeCell="BP53" sqref="BP53:BW54"/>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7" t="s">
        <v>569</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x14ac:dyDescent="0.15">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1">
        <v>63.2</v>
      </c>
      <c r="BQ51" s="1271"/>
      <c r="BR51" s="1271"/>
      <c r="BS51" s="1271"/>
      <c r="BT51" s="1271"/>
      <c r="BU51" s="1271"/>
      <c r="BV51" s="1271"/>
      <c r="BW51" s="1271"/>
      <c r="BX51" s="1271">
        <v>69.400000000000006</v>
      </c>
      <c r="BY51" s="1271"/>
      <c r="BZ51" s="1271"/>
      <c r="CA51" s="1271"/>
      <c r="CB51" s="1271"/>
      <c r="CC51" s="1271"/>
      <c r="CD51" s="1271"/>
      <c r="CE51" s="1271"/>
      <c r="CF51" s="1271">
        <v>30.7</v>
      </c>
      <c r="CG51" s="1271"/>
      <c r="CH51" s="1271"/>
      <c r="CI51" s="1271"/>
      <c r="CJ51" s="1271"/>
      <c r="CK51" s="1271"/>
      <c r="CL51" s="1271"/>
      <c r="CM51" s="1271"/>
      <c r="CN51" s="1271">
        <v>30.5</v>
      </c>
      <c r="CO51" s="1271"/>
      <c r="CP51" s="1271"/>
      <c r="CQ51" s="1271"/>
      <c r="CR51" s="1271"/>
      <c r="CS51" s="1271"/>
      <c r="CT51" s="1271"/>
      <c r="CU51" s="1271"/>
      <c r="CV51" s="1271">
        <v>43.5</v>
      </c>
      <c r="CW51" s="1271"/>
      <c r="CX51" s="1271"/>
      <c r="CY51" s="1271"/>
      <c r="CZ51" s="1271"/>
      <c r="DA51" s="1271"/>
      <c r="DB51" s="1271"/>
      <c r="DC51" s="1271"/>
    </row>
    <row r="52" spans="1:109" x14ac:dyDescent="0.15">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x14ac:dyDescent="0.15">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1">
        <v>56.9</v>
      </c>
      <c r="BQ53" s="1271"/>
      <c r="BR53" s="1271"/>
      <c r="BS53" s="1271"/>
      <c r="BT53" s="1271"/>
      <c r="BU53" s="1271"/>
      <c r="BV53" s="1271"/>
      <c r="BW53" s="1271"/>
      <c r="BX53" s="1271">
        <v>56.6</v>
      </c>
      <c r="BY53" s="1271"/>
      <c r="BZ53" s="1271"/>
      <c r="CA53" s="1271"/>
      <c r="CB53" s="1271"/>
      <c r="CC53" s="1271"/>
      <c r="CD53" s="1271"/>
      <c r="CE53" s="1271"/>
      <c r="CF53" s="1271">
        <v>57.9</v>
      </c>
      <c r="CG53" s="1271"/>
      <c r="CH53" s="1271"/>
      <c r="CI53" s="1271"/>
      <c r="CJ53" s="1271"/>
      <c r="CK53" s="1271"/>
      <c r="CL53" s="1271"/>
      <c r="CM53" s="1271"/>
      <c r="CN53" s="1271">
        <v>59.3</v>
      </c>
      <c r="CO53" s="1271"/>
      <c r="CP53" s="1271"/>
      <c r="CQ53" s="1271"/>
      <c r="CR53" s="1271"/>
      <c r="CS53" s="1271"/>
      <c r="CT53" s="1271"/>
      <c r="CU53" s="1271"/>
      <c r="CV53" s="1271">
        <v>53.5</v>
      </c>
      <c r="CW53" s="1271"/>
      <c r="CX53" s="1271"/>
      <c r="CY53" s="1271"/>
      <c r="CZ53" s="1271"/>
      <c r="DA53" s="1271"/>
      <c r="DB53" s="1271"/>
      <c r="DC53" s="1271"/>
    </row>
    <row r="54" spans="1:109" x14ac:dyDescent="0.15">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x14ac:dyDescent="0.15">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71">
        <v>32.9</v>
      </c>
      <c r="BQ55" s="1271"/>
      <c r="BR55" s="1271"/>
      <c r="BS55" s="1271"/>
      <c r="BT55" s="1271"/>
      <c r="BU55" s="1271"/>
      <c r="BV55" s="1271"/>
      <c r="BW55" s="1271"/>
      <c r="BX55" s="1271">
        <v>28.5</v>
      </c>
      <c r="BY55" s="1271"/>
      <c r="BZ55" s="1271"/>
      <c r="CA55" s="1271"/>
      <c r="CB55" s="1271"/>
      <c r="CC55" s="1271"/>
      <c r="CD55" s="1271"/>
      <c r="CE55" s="1271"/>
      <c r="CF55" s="1271">
        <v>20.5</v>
      </c>
      <c r="CG55" s="1271"/>
      <c r="CH55" s="1271"/>
      <c r="CI55" s="1271"/>
      <c r="CJ55" s="1271"/>
      <c r="CK55" s="1271"/>
      <c r="CL55" s="1271"/>
      <c r="CM55" s="1271"/>
      <c r="CN55" s="1271">
        <v>21.4</v>
      </c>
      <c r="CO55" s="1271"/>
      <c r="CP55" s="1271"/>
      <c r="CQ55" s="1271"/>
      <c r="CR55" s="1271"/>
      <c r="CS55" s="1271"/>
      <c r="CT55" s="1271"/>
      <c r="CU55" s="1271"/>
      <c r="CV55" s="1271">
        <v>12.8</v>
      </c>
      <c r="CW55" s="1271"/>
      <c r="CX55" s="1271"/>
      <c r="CY55" s="1271"/>
      <c r="CZ55" s="1271"/>
      <c r="DA55" s="1271"/>
      <c r="DB55" s="1271"/>
      <c r="DC55" s="1271"/>
    </row>
    <row r="56" spans="1:109" x14ac:dyDescent="0.15">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x14ac:dyDescent="0.15">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71">
        <v>57</v>
      </c>
      <c r="BQ57" s="1271"/>
      <c r="BR57" s="1271"/>
      <c r="BS57" s="1271"/>
      <c r="BT57" s="1271"/>
      <c r="BU57" s="1271"/>
      <c r="BV57" s="1271"/>
      <c r="BW57" s="1271"/>
      <c r="BX57" s="1271">
        <v>59.7</v>
      </c>
      <c r="BY57" s="1271"/>
      <c r="BZ57" s="1271"/>
      <c r="CA57" s="1271"/>
      <c r="CB57" s="1271"/>
      <c r="CC57" s="1271"/>
      <c r="CD57" s="1271"/>
      <c r="CE57" s="1271"/>
      <c r="CF57" s="1271">
        <v>60</v>
      </c>
      <c r="CG57" s="1271"/>
      <c r="CH57" s="1271"/>
      <c r="CI57" s="1271"/>
      <c r="CJ57" s="1271"/>
      <c r="CK57" s="1271"/>
      <c r="CL57" s="1271"/>
      <c r="CM57" s="1271"/>
      <c r="CN57" s="1271">
        <v>60.3</v>
      </c>
      <c r="CO57" s="1271"/>
      <c r="CP57" s="1271"/>
      <c r="CQ57" s="1271"/>
      <c r="CR57" s="1271"/>
      <c r="CS57" s="1271"/>
      <c r="CT57" s="1271"/>
      <c r="CU57" s="1271"/>
      <c r="CV57" s="1271">
        <v>61</v>
      </c>
      <c r="CW57" s="1271"/>
      <c r="CX57" s="1271"/>
      <c r="CY57" s="1271"/>
      <c r="CZ57" s="1271"/>
      <c r="DA57" s="1271"/>
      <c r="DB57" s="1271"/>
      <c r="DC57" s="1271"/>
      <c r="DD57" s="25"/>
      <c r="DE57" s="24"/>
    </row>
    <row r="58" spans="1:109" s="20" customFormat="1" x14ac:dyDescent="0.15">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7" t="s">
        <v>17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x14ac:dyDescent="0.15">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v>63.2</v>
      </c>
      <c r="BQ73" s="1271"/>
      <c r="BR73" s="1271"/>
      <c r="BS73" s="1271"/>
      <c r="BT73" s="1271"/>
      <c r="BU73" s="1271"/>
      <c r="BV73" s="1271"/>
      <c r="BW73" s="1271"/>
      <c r="BX73" s="1271">
        <v>69.400000000000006</v>
      </c>
      <c r="BY73" s="1271"/>
      <c r="BZ73" s="1271"/>
      <c r="CA73" s="1271"/>
      <c r="CB73" s="1271"/>
      <c r="CC73" s="1271"/>
      <c r="CD73" s="1271"/>
      <c r="CE73" s="1271"/>
      <c r="CF73" s="1271">
        <v>30.7</v>
      </c>
      <c r="CG73" s="1271"/>
      <c r="CH73" s="1271"/>
      <c r="CI73" s="1271"/>
      <c r="CJ73" s="1271"/>
      <c r="CK73" s="1271"/>
      <c r="CL73" s="1271"/>
      <c r="CM73" s="1271"/>
      <c r="CN73" s="1271">
        <v>30.5</v>
      </c>
      <c r="CO73" s="1271"/>
      <c r="CP73" s="1271"/>
      <c r="CQ73" s="1271"/>
      <c r="CR73" s="1271"/>
      <c r="CS73" s="1271"/>
      <c r="CT73" s="1271"/>
      <c r="CU73" s="1271"/>
      <c r="CV73" s="1271">
        <v>43.5</v>
      </c>
      <c r="CW73" s="1271"/>
      <c r="CX73" s="1271"/>
      <c r="CY73" s="1271"/>
      <c r="CZ73" s="1271"/>
      <c r="DA73" s="1271"/>
      <c r="DB73" s="1271"/>
      <c r="DC73" s="1271"/>
    </row>
    <row r="74" spans="2:107" x14ac:dyDescent="0.15">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x14ac:dyDescent="0.15">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8.1</v>
      </c>
      <c r="BQ75" s="1271"/>
      <c r="BR75" s="1271"/>
      <c r="BS75" s="1271"/>
      <c r="BT75" s="1271"/>
      <c r="BU75" s="1271"/>
      <c r="BV75" s="1271"/>
      <c r="BW75" s="1271"/>
      <c r="BX75" s="1271">
        <v>7.6</v>
      </c>
      <c r="BY75" s="1271"/>
      <c r="BZ75" s="1271"/>
      <c r="CA75" s="1271"/>
      <c r="CB75" s="1271"/>
      <c r="CC75" s="1271"/>
      <c r="CD75" s="1271"/>
      <c r="CE75" s="1271"/>
      <c r="CF75" s="1271">
        <v>7.7</v>
      </c>
      <c r="CG75" s="1271"/>
      <c r="CH75" s="1271"/>
      <c r="CI75" s="1271"/>
      <c r="CJ75" s="1271"/>
      <c r="CK75" s="1271"/>
      <c r="CL75" s="1271"/>
      <c r="CM75" s="1271"/>
      <c r="CN75" s="1271">
        <v>8</v>
      </c>
      <c r="CO75" s="1271"/>
      <c r="CP75" s="1271"/>
      <c r="CQ75" s="1271"/>
      <c r="CR75" s="1271"/>
      <c r="CS75" s="1271"/>
      <c r="CT75" s="1271"/>
      <c r="CU75" s="1271"/>
      <c r="CV75" s="1271">
        <v>8.5</v>
      </c>
      <c r="CW75" s="1271"/>
      <c r="CX75" s="1271"/>
      <c r="CY75" s="1271"/>
      <c r="CZ75" s="1271"/>
      <c r="DA75" s="1271"/>
      <c r="DB75" s="1271"/>
      <c r="DC75" s="1271"/>
    </row>
    <row r="76" spans="2:107" x14ac:dyDescent="0.15">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x14ac:dyDescent="0.15">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32.9</v>
      </c>
      <c r="BQ77" s="1271"/>
      <c r="BR77" s="1271"/>
      <c r="BS77" s="1271"/>
      <c r="BT77" s="1271"/>
      <c r="BU77" s="1271"/>
      <c r="BV77" s="1271"/>
      <c r="BW77" s="1271"/>
      <c r="BX77" s="1271">
        <v>28.5</v>
      </c>
      <c r="BY77" s="1271"/>
      <c r="BZ77" s="1271"/>
      <c r="CA77" s="1271"/>
      <c r="CB77" s="1271"/>
      <c r="CC77" s="1271"/>
      <c r="CD77" s="1271"/>
      <c r="CE77" s="1271"/>
      <c r="CF77" s="1271">
        <v>20.5</v>
      </c>
      <c r="CG77" s="1271"/>
      <c r="CH77" s="1271"/>
      <c r="CI77" s="1271"/>
      <c r="CJ77" s="1271"/>
      <c r="CK77" s="1271"/>
      <c r="CL77" s="1271"/>
      <c r="CM77" s="1271"/>
      <c r="CN77" s="1271">
        <v>21.4</v>
      </c>
      <c r="CO77" s="1271"/>
      <c r="CP77" s="1271"/>
      <c r="CQ77" s="1271"/>
      <c r="CR77" s="1271"/>
      <c r="CS77" s="1271"/>
      <c r="CT77" s="1271"/>
      <c r="CU77" s="1271"/>
      <c r="CV77" s="1271">
        <v>12.8</v>
      </c>
      <c r="CW77" s="1271"/>
      <c r="CX77" s="1271"/>
      <c r="CY77" s="1271"/>
      <c r="CZ77" s="1271"/>
      <c r="DA77" s="1271"/>
      <c r="DB77" s="1271"/>
      <c r="DC77" s="1271"/>
    </row>
    <row r="78" spans="2:107" x14ac:dyDescent="0.15">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x14ac:dyDescent="0.15">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8.1999999999999993</v>
      </c>
      <c r="BQ79" s="1271"/>
      <c r="BR79" s="1271"/>
      <c r="BS79" s="1271"/>
      <c r="BT79" s="1271"/>
      <c r="BU79" s="1271"/>
      <c r="BV79" s="1271"/>
      <c r="BW79" s="1271"/>
      <c r="BX79" s="1271">
        <v>8</v>
      </c>
      <c r="BY79" s="1271"/>
      <c r="BZ79" s="1271"/>
      <c r="CA79" s="1271"/>
      <c r="CB79" s="1271"/>
      <c r="CC79" s="1271"/>
      <c r="CD79" s="1271"/>
      <c r="CE79" s="1271"/>
      <c r="CF79" s="1271">
        <v>7.9</v>
      </c>
      <c r="CG79" s="1271"/>
      <c r="CH79" s="1271"/>
      <c r="CI79" s="1271"/>
      <c r="CJ79" s="1271"/>
      <c r="CK79" s="1271"/>
      <c r="CL79" s="1271"/>
      <c r="CM79" s="1271"/>
      <c r="CN79" s="1271">
        <v>7.7</v>
      </c>
      <c r="CO79" s="1271"/>
      <c r="CP79" s="1271"/>
      <c r="CQ79" s="1271"/>
      <c r="CR79" s="1271"/>
      <c r="CS79" s="1271"/>
      <c r="CT79" s="1271"/>
      <c r="CU79" s="1271"/>
      <c r="CV79" s="1271">
        <v>7.3</v>
      </c>
      <c r="CW79" s="1271"/>
      <c r="CX79" s="1271"/>
      <c r="CY79" s="1271"/>
      <c r="CZ79" s="1271"/>
      <c r="DA79" s="1271"/>
      <c r="DB79" s="1271"/>
      <c r="DC79" s="1271"/>
    </row>
    <row r="80" spans="2:107" x14ac:dyDescent="0.15">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bHbJA7oGvESWXY98UjcwcixOlJ7uo7I+4En6+kXZjPxRTRODDx1qKkE8Gibbig3ClBKMwFVbuRDuow62chzB4Q==" saltValue="eT6Pz+cEwEYs+Kn0vQxKM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E107" zoomScale="70" zoomScaleNormal="70" zoomScaleSheetLayoutView="70" workbookViewId="0">
      <selection activeCell="CO111" sqref="CO111"/>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B3YaKZPYteIz8H+q4GiSjSQ1GFv6PMaFMFCc5nWOPLMY8pXyiGvGNsZ7YYhQ66kb9veJIifG61gYDRgwzxZBdg==" saltValue="5KtRtISHxg08tcp3YwVP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8" zoomScale="70" zoomScaleNormal="70" zoomScaleSheetLayoutView="55" workbookViewId="0">
      <selection activeCell="AN65" sqref="AN65:DC69"/>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Xr0d/LbU7XDMSkzJ9XhDJFB+6y3DjdY5P4TUgvZAJRJfxNL6QlAlbpYyeH4gwBFSAxrgVPenoVJzLLttajhaJQ==" saltValue="yovXeYO+OBn5CIch2VMX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 workbookViewId="0"/>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9" t="s">
        <v>145</v>
      </c>
      <c r="DI1" s="620"/>
      <c r="DJ1" s="620"/>
      <c r="DK1" s="620"/>
      <c r="DL1" s="620"/>
      <c r="DM1" s="620"/>
      <c r="DN1" s="621"/>
      <c r="DO1" s="81"/>
      <c r="DP1" s="619" t="s">
        <v>146</v>
      </c>
      <c r="DQ1" s="620"/>
      <c r="DR1" s="620"/>
      <c r="DS1" s="620"/>
      <c r="DT1" s="620"/>
      <c r="DU1" s="620"/>
      <c r="DV1" s="620"/>
      <c r="DW1" s="620"/>
      <c r="DX1" s="620"/>
      <c r="DY1" s="620"/>
      <c r="DZ1" s="620"/>
      <c r="EA1" s="620"/>
      <c r="EB1" s="620"/>
      <c r="EC1" s="621"/>
      <c r="ED1" s="79"/>
      <c r="EE1" s="79"/>
      <c r="EF1" s="79"/>
      <c r="EG1" s="79"/>
      <c r="EH1" s="79"/>
      <c r="EI1" s="79"/>
      <c r="EJ1" s="79"/>
      <c r="EK1" s="79"/>
      <c r="EL1" s="79"/>
      <c r="EM1" s="79"/>
    </row>
    <row r="2" spans="2:143" ht="22.5" customHeight="1" x14ac:dyDescent="0.15">
      <c r="B2" s="82" t="s">
        <v>147</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22" t="s">
        <v>148</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149</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5" t="s">
        <v>150</v>
      </c>
      <c r="CE3" s="626"/>
      <c r="CF3" s="626"/>
      <c r="CG3" s="626"/>
      <c r="CH3" s="626"/>
      <c r="CI3" s="626"/>
      <c r="CJ3" s="626"/>
      <c r="CK3" s="626"/>
      <c r="CL3" s="626"/>
      <c r="CM3" s="626"/>
      <c r="CN3" s="626"/>
      <c r="CO3" s="626"/>
      <c r="CP3" s="626"/>
      <c r="CQ3" s="626"/>
      <c r="CR3" s="626"/>
      <c r="CS3" s="626"/>
      <c r="CT3" s="626"/>
      <c r="CU3" s="626"/>
      <c r="CV3" s="626"/>
      <c r="CW3" s="626"/>
      <c r="CX3" s="626"/>
      <c r="CY3" s="626"/>
      <c r="CZ3" s="626"/>
      <c r="DA3" s="626"/>
      <c r="DB3" s="626"/>
      <c r="DC3" s="626"/>
      <c r="DD3" s="626"/>
      <c r="DE3" s="626"/>
      <c r="DF3" s="626"/>
      <c r="DG3" s="626"/>
      <c r="DH3" s="626"/>
      <c r="DI3" s="626"/>
      <c r="DJ3" s="626"/>
      <c r="DK3" s="626"/>
      <c r="DL3" s="626"/>
      <c r="DM3" s="626"/>
      <c r="DN3" s="626"/>
      <c r="DO3" s="626"/>
      <c r="DP3" s="626"/>
      <c r="DQ3" s="626"/>
      <c r="DR3" s="626"/>
      <c r="DS3" s="626"/>
      <c r="DT3" s="626"/>
      <c r="DU3" s="626"/>
      <c r="DV3" s="626"/>
      <c r="DW3" s="626"/>
      <c r="DX3" s="626"/>
      <c r="DY3" s="626"/>
      <c r="DZ3" s="626"/>
      <c r="EA3" s="626"/>
      <c r="EB3" s="626"/>
      <c r="EC3" s="627"/>
    </row>
    <row r="4" spans="2:143" ht="11.25" customHeight="1" x14ac:dyDescent="0.15">
      <c r="B4" s="622" t="s">
        <v>25</v>
      </c>
      <c r="C4" s="623"/>
      <c r="D4" s="623"/>
      <c r="E4" s="623"/>
      <c r="F4" s="623"/>
      <c r="G4" s="623"/>
      <c r="H4" s="623"/>
      <c r="I4" s="623"/>
      <c r="J4" s="623"/>
      <c r="K4" s="623"/>
      <c r="L4" s="623"/>
      <c r="M4" s="623"/>
      <c r="N4" s="623"/>
      <c r="O4" s="623"/>
      <c r="P4" s="623"/>
      <c r="Q4" s="624"/>
      <c r="R4" s="622" t="s">
        <v>151</v>
      </c>
      <c r="S4" s="623"/>
      <c r="T4" s="623"/>
      <c r="U4" s="623"/>
      <c r="V4" s="623"/>
      <c r="W4" s="623"/>
      <c r="X4" s="623"/>
      <c r="Y4" s="624"/>
      <c r="Z4" s="622" t="s">
        <v>152</v>
      </c>
      <c r="AA4" s="623"/>
      <c r="AB4" s="623"/>
      <c r="AC4" s="624"/>
      <c r="AD4" s="622" t="s">
        <v>153</v>
      </c>
      <c r="AE4" s="623"/>
      <c r="AF4" s="623"/>
      <c r="AG4" s="623"/>
      <c r="AH4" s="623"/>
      <c r="AI4" s="623"/>
      <c r="AJ4" s="623"/>
      <c r="AK4" s="624"/>
      <c r="AL4" s="622" t="s">
        <v>152</v>
      </c>
      <c r="AM4" s="623"/>
      <c r="AN4" s="623"/>
      <c r="AO4" s="624"/>
      <c r="AP4" s="628" t="s">
        <v>154</v>
      </c>
      <c r="AQ4" s="628"/>
      <c r="AR4" s="628"/>
      <c r="AS4" s="628"/>
      <c r="AT4" s="628"/>
      <c r="AU4" s="628"/>
      <c r="AV4" s="628"/>
      <c r="AW4" s="628"/>
      <c r="AX4" s="628"/>
      <c r="AY4" s="628"/>
      <c r="AZ4" s="628"/>
      <c r="BA4" s="628"/>
      <c r="BB4" s="628"/>
      <c r="BC4" s="628"/>
      <c r="BD4" s="628"/>
      <c r="BE4" s="628"/>
      <c r="BF4" s="628"/>
      <c r="BG4" s="628" t="s">
        <v>155</v>
      </c>
      <c r="BH4" s="628"/>
      <c r="BI4" s="628"/>
      <c r="BJ4" s="628"/>
      <c r="BK4" s="628"/>
      <c r="BL4" s="628"/>
      <c r="BM4" s="628"/>
      <c r="BN4" s="628"/>
      <c r="BO4" s="628" t="s">
        <v>152</v>
      </c>
      <c r="BP4" s="628"/>
      <c r="BQ4" s="628"/>
      <c r="BR4" s="628"/>
      <c r="BS4" s="628" t="s">
        <v>156</v>
      </c>
      <c r="BT4" s="628"/>
      <c r="BU4" s="628"/>
      <c r="BV4" s="628"/>
      <c r="BW4" s="628"/>
      <c r="BX4" s="628"/>
      <c r="BY4" s="628"/>
      <c r="BZ4" s="628"/>
      <c r="CA4" s="628"/>
      <c r="CB4" s="628"/>
      <c r="CD4" s="625" t="s">
        <v>157</v>
      </c>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7"/>
    </row>
    <row r="5" spans="2:143" s="85" customFormat="1" ht="11.25" customHeight="1" x14ac:dyDescent="0.15">
      <c r="B5" s="629" t="s">
        <v>158</v>
      </c>
      <c r="C5" s="630"/>
      <c r="D5" s="630"/>
      <c r="E5" s="630"/>
      <c r="F5" s="630"/>
      <c r="G5" s="630"/>
      <c r="H5" s="630"/>
      <c r="I5" s="630"/>
      <c r="J5" s="630"/>
      <c r="K5" s="630"/>
      <c r="L5" s="630"/>
      <c r="M5" s="630"/>
      <c r="N5" s="630"/>
      <c r="O5" s="630"/>
      <c r="P5" s="630"/>
      <c r="Q5" s="631"/>
      <c r="R5" s="632">
        <v>1559214</v>
      </c>
      <c r="S5" s="633"/>
      <c r="T5" s="633"/>
      <c r="U5" s="633"/>
      <c r="V5" s="633"/>
      <c r="W5" s="633"/>
      <c r="X5" s="633"/>
      <c r="Y5" s="634"/>
      <c r="Z5" s="635">
        <v>9.5</v>
      </c>
      <c r="AA5" s="635"/>
      <c r="AB5" s="635"/>
      <c r="AC5" s="635"/>
      <c r="AD5" s="636">
        <v>1559214</v>
      </c>
      <c r="AE5" s="636"/>
      <c r="AF5" s="636"/>
      <c r="AG5" s="636"/>
      <c r="AH5" s="636"/>
      <c r="AI5" s="636"/>
      <c r="AJ5" s="636"/>
      <c r="AK5" s="636"/>
      <c r="AL5" s="637">
        <v>27.7</v>
      </c>
      <c r="AM5" s="638"/>
      <c r="AN5" s="638"/>
      <c r="AO5" s="639"/>
      <c r="AP5" s="629" t="s">
        <v>159</v>
      </c>
      <c r="AQ5" s="630"/>
      <c r="AR5" s="630"/>
      <c r="AS5" s="630"/>
      <c r="AT5" s="630"/>
      <c r="AU5" s="630"/>
      <c r="AV5" s="630"/>
      <c r="AW5" s="630"/>
      <c r="AX5" s="630"/>
      <c r="AY5" s="630"/>
      <c r="AZ5" s="630"/>
      <c r="BA5" s="630"/>
      <c r="BB5" s="630"/>
      <c r="BC5" s="630"/>
      <c r="BD5" s="630"/>
      <c r="BE5" s="630"/>
      <c r="BF5" s="631"/>
      <c r="BG5" s="643">
        <v>1559214</v>
      </c>
      <c r="BH5" s="644"/>
      <c r="BI5" s="644"/>
      <c r="BJ5" s="644"/>
      <c r="BK5" s="644"/>
      <c r="BL5" s="644"/>
      <c r="BM5" s="644"/>
      <c r="BN5" s="645"/>
      <c r="BO5" s="646">
        <v>100</v>
      </c>
      <c r="BP5" s="646"/>
      <c r="BQ5" s="646"/>
      <c r="BR5" s="646"/>
      <c r="BS5" s="647" t="s">
        <v>65</v>
      </c>
      <c r="BT5" s="647"/>
      <c r="BU5" s="647"/>
      <c r="BV5" s="647"/>
      <c r="BW5" s="647"/>
      <c r="BX5" s="647"/>
      <c r="BY5" s="647"/>
      <c r="BZ5" s="647"/>
      <c r="CA5" s="647"/>
      <c r="CB5" s="651"/>
      <c r="CD5" s="625" t="s">
        <v>154</v>
      </c>
      <c r="CE5" s="626"/>
      <c r="CF5" s="626"/>
      <c r="CG5" s="626"/>
      <c r="CH5" s="626"/>
      <c r="CI5" s="626"/>
      <c r="CJ5" s="626"/>
      <c r="CK5" s="626"/>
      <c r="CL5" s="626"/>
      <c r="CM5" s="626"/>
      <c r="CN5" s="626"/>
      <c r="CO5" s="626"/>
      <c r="CP5" s="626"/>
      <c r="CQ5" s="627"/>
      <c r="CR5" s="625" t="s">
        <v>160</v>
      </c>
      <c r="CS5" s="626"/>
      <c r="CT5" s="626"/>
      <c r="CU5" s="626"/>
      <c r="CV5" s="626"/>
      <c r="CW5" s="626"/>
      <c r="CX5" s="626"/>
      <c r="CY5" s="627"/>
      <c r="CZ5" s="625" t="s">
        <v>152</v>
      </c>
      <c r="DA5" s="626"/>
      <c r="DB5" s="626"/>
      <c r="DC5" s="627"/>
      <c r="DD5" s="625" t="s">
        <v>161</v>
      </c>
      <c r="DE5" s="626"/>
      <c r="DF5" s="626"/>
      <c r="DG5" s="626"/>
      <c r="DH5" s="626"/>
      <c r="DI5" s="626"/>
      <c r="DJ5" s="626"/>
      <c r="DK5" s="626"/>
      <c r="DL5" s="626"/>
      <c r="DM5" s="626"/>
      <c r="DN5" s="626"/>
      <c r="DO5" s="626"/>
      <c r="DP5" s="627"/>
      <c r="DQ5" s="625" t="s">
        <v>162</v>
      </c>
      <c r="DR5" s="626"/>
      <c r="DS5" s="626"/>
      <c r="DT5" s="626"/>
      <c r="DU5" s="626"/>
      <c r="DV5" s="626"/>
      <c r="DW5" s="626"/>
      <c r="DX5" s="626"/>
      <c r="DY5" s="626"/>
      <c r="DZ5" s="626"/>
      <c r="EA5" s="626"/>
      <c r="EB5" s="626"/>
      <c r="EC5" s="627"/>
    </row>
    <row r="6" spans="2:143" ht="11.25" customHeight="1" x14ac:dyDescent="0.15">
      <c r="B6" s="640" t="s">
        <v>163</v>
      </c>
      <c r="C6" s="641"/>
      <c r="D6" s="641"/>
      <c r="E6" s="641"/>
      <c r="F6" s="641"/>
      <c r="G6" s="641"/>
      <c r="H6" s="641"/>
      <c r="I6" s="641"/>
      <c r="J6" s="641"/>
      <c r="K6" s="641"/>
      <c r="L6" s="641"/>
      <c r="M6" s="641"/>
      <c r="N6" s="641"/>
      <c r="O6" s="641"/>
      <c r="P6" s="641"/>
      <c r="Q6" s="642"/>
      <c r="R6" s="643">
        <v>131976</v>
      </c>
      <c r="S6" s="644"/>
      <c r="T6" s="644"/>
      <c r="U6" s="644"/>
      <c r="V6" s="644"/>
      <c r="W6" s="644"/>
      <c r="X6" s="644"/>
      <c r="Y6" s="645"/>
      <c r="Z6" s="646">
        <v>0.8</v>
      </c>
      <c r="AA6" s="646"/>
      <c r="AB6" s="646"/>
      <c r="AC6" s="646"/>
      <c r="AD6" s="647">
        <v>131976</v>
      </c>
      <c r="AE6" s="647"/>
      <c r="AF6" s="647"/>
      <c r="AG6" s="647"/>
      <c r="AH6" s="647"/>
      <c r="AI6" s="647"/>
      <c r="AJ6" s="647"/>
      <c r="AK6" s="647"/>
      <c r="AL6" s="648">
        <v>2.2999999999999998</v>
      </c>
      <c r="AM6" s="649"/>
      <c r="AN6" s="649"/>
      <c r="AO6" s="650"/>
      <c r="AP6" s="640" t="s">
        <v>164</v>
      </c>
      <c r="AQ6" s="641"/>
      <c r="AR6" s="641"/>
      <c r="AS6" s="641"/>
      <c r="AT6" s="641"/>
      <c r="AU6" s="641"/>
      <c r="AV6" s="641"/>
      <c r="AW6" s="641"/>
      <c r="AX6" s="641"/>
      <c r="AY6" s="641"/>
      <c r="AZ6" s="641"/>
      <c r="BA6" s="641"/>
      <c r="BB6" s="641"/>
      <c r="BC6" s="641"/>
      <c r="BD6" s="641"/>
      <c r="BE6" s="641"/>
      <c r="BF6" s="642"/>
      <c r="BG6" s="643">
        <v>1559214</v>
      </c>
      <c r="BH6" s="644"/>
      <c r="BI6" s="644"/>
      <c r="BJ6" s="644"/>
      <c r="BK6" s="644"/>
      <c r="BL6" s="644"/>
      <c r="BM6" s="644"/>
      <c r="BN6" s="645"/>
      <c r="BO6" s="646">
        <v>100</v>
      </c>
      <c r="BP6" s="646"/>
      <c r="BQ6" s="646"/>
      <c r="BR6" s="646"/>
      <c r="BS6" s="647" t="s">
        <v>65</v>
      </c>
      <c r="BT6" s="647"/>
      <c r="BU6" s="647"/>
      <c r="BV6" s="647"/>
      <c r="BW6" s="647"/>
      <c r="BX6" s="647"/>
      <c r="BY6" s="647"/>
      <c r="BZ6" s="647"/>
      <c r="CA6" s="647"/>
      <c r="CB6" s="651"/>
      <c r="CD6" s="654" t="s">
        <v>165</v>
      </c>
      <c r="CE6" s="655"/>
      <c r="CF6" s="655"/>
      <c r="CG6" s="655"/>
      <c r="CH6" s="655"/>
      <c r="CI6" s="655"/>
      <c r="CJ6" s="655"/>
      <c r="CK6" s="655"/>
      <c r="CL6" s="655"/>
      <c r="CM6" s="655"/>
      <c r="CN6" s="655"/>
      <c r="CO6" s="655"/>
      <c r="CP6" s="655"/>
      <c r="CQ6" s="656"/>
      <c r="CR6" s="643">
        <v>99156</v>
      </c>
      <c r="CS6" s="644"/>
      <c r="CT6" s="644"/>
      <c r="CU6" s="644"/>
      <c r="CV6" s="644"/>
      <c r="CW6" s="644"/>
      <c r="CX6" s="644"/>
      <c r="CY6" s="645"/>
      <c r="CZ6" s="637">
        <v>0.6</v>
      </c>
      <c r="DA6" s="638"/>
      <c r="DB6" s="638"/>
      <c r="DC6" s="657"/>
      <c r="DD6" s="652" t="s">
        <v>65</v>
      </c>
      <c r="DE6" s="644"/>
      <c r="DF6" s="644"/>
      <c r="DG6" s="644"/>
      <c r="DH6" s="644"/>
      <c r="DI6" s="644"/>
      <c r="DJ6" s="644"/>
      <c r="DK6" s="644"/>
      <c r="DL6" s="644"/>
      <c r="DM6" s="644"/>
      <c r="DN6" s="644"/>
      <c r="DO6" s="644"/>
      <c r="DP6" s="645"/>
      <c r="DQ6" s="652">
        <v>99156</v>
      </c>
      <c r="DR6" s="644"/>
      <c r="DS6" s="644"/>
      <c r="DT6" s="644"/>
      <c r="DU6" s="644"/>
      <c r="DV6" s="644"/>
      <c r="DW6" s="644"/>
      <c r="DX6" s="644"/>
      <c r="DY6" s="644"/>
      <c r="DZ6" s="644"/>
      <c r="EA6" s="644"/>
      <c r="EB6" s="644"/>
      <c r="EC6" s="653"/>
    </row>
    <row r="7" spans="2:143" ht="11.25" customHeight="1" x14ac:dyDescent="0.15">
      <c r="B7" s="640" t="s">
        <v>166</v>
      </c>
      <c r="C7" s="641"/>
      <c r="D7" s="641"/>
      <c r="E7" s="641"/>
      <c r="F7" s="641"/>
      <c r="G7" s="641"/>
      <c r="H7" s="641"/>
      <c r="I7" s="641"/>
      <c r="J7" s="641"/>
      <c r="K7" s="641"/>
      <c r="L7" s="641"/>
      <c r="M7" s="641"/>
      <c r="N7" s="641"/>
      <c r="O7" s="641"/>
      <c r="P7" s="641"/>
      <c r="Q7" s="642"/>
      <c r="R7" s="643">
        <v>1202</v>
      </c>
      <c r="S7" s="644"/>
      <c r="T7" s="644"/>
      <c r="U7" s="644"/>
      <c r="V7" s="644"/>
      <c r="W7" s="644"/>
      <c r="X7" s="644"/>
      <c r="Y7" s="645"/>
      <c r="Z7" s="646">
        <v>0</v>
      </c>
      <c r="AA7" s="646"/>
      <c r="AB7" s="646"/>
      <c r="AC7" s="646"/>
      <c r="AD7" s="647">
        <v>1202</v>
      </c>
      <c r="AE7" s="647"/>
      <c r="AF7" s="647"/>
      <c r="AG7" s="647"/>
      <c r="AH7" s="647"/>
      <c r="AI7" s="647"/>
      <c r="AJ7" s="647"/>
      <c r="AK7" s="647"/>
      <c r="AL7" s="648">
        <v>0</v>
      </c>
      <c r="AM7" s="649"/>
      <c r="AN7" s="649"/>
      <c r="AO7" s="650"/>
      <c r="AP7" s="640" t="s">
        <v>167</v>
      </c>
      <c r="AQ7" s="641"/>
      <c r="AR7" s="641"/>
      <c r="AS7" s="641"/>
      <c r="AT7" s="641"/>
      <c r="AU7" s="641"/>
      <c r="AV7" s="641"/>
      <c r="AW7" s="641"/>
      <c r="AX7" s="641"/>
      <c r="AY7" s="641"/>
      <c r="AZ7" s="641"/>
      <c r="BA7" s="641"/>
      <c r="BB7" s="641"/>
      <c r="BC7" s="641"/>
      <c r="BD7" s="641"/>
      <c r="BE7" s="641"/>
      <c r="BF7" s="642"/>
      <c r="BG7" s="643">
        <v>718309</v>
      </c>
      <c r="BH7" s="644"/>
      <c r="BI7" s="644"/>
      <c r="BJ7" s="644"/>
      <c r="BK7" s="644"/>
      <c r="BL7" s="644"/>
      <c r="BM7" s="644"/>
      <c r="BN7" s="645"/>
      <c r="BO7" s="646">
        <v>46.1</v>
      </c>
      <c r="BP7" s="646"/>
      <c r="BQ7" s="646"/>
      <c r="BR7" s="646"/>
      <c r="BS7" s="647" t="s">
        <v>65</v>
      </c>
      <c r="BT7" s="647"/>
      <c r="BU7" s="647"/>
      <c r="BV7" s="647"/>
      <c r="BW7" s="647"/>
      <c r="BX7" s="647"/>
      <c r="BY7" s="647"/>
      <c r="BZ7" s="647"/>
      <c r="CA7" s="647"/>
      <c r="CB7" s="651"/>
      <c r="CD7" s="658" t="s">
        <v>168</v>
      </c>
      <c r="CE7" s="659"/>
      <c r="CF7" s="659"/>
      <c r="CG7" s="659"/>
      <c r="CH7" s="659"/>
      <c r="CI7" s="659"/>
      <c r="CJ7" s="659"/>
      <c r="CK7" s="659"/>
      <c r="CL7" s="659"/>
      <c r="CM7" s="659"/>
      <c r="CN7" s="659"/>
      <c r="CO7" s="659"/>
      <c r="CP7" s="659"/>
      <c r="CQ7" s="660"/>
      <c r="CR7" s="643">
        <v>5015666</v>
      </c>
      <c r="CS7" s="644"/>
      <c r="CT7" s="644"/>
      <c r="CU7" s="644"/>
      <c r="CV7" s="644"/>
      <c r="CW7" s="644"/>
      <c r="CX7" s="644"/>
      <c r="CY7" s="645"/>
      <c r="CZ7" s="646">
        <v>31.9</v>
      </c>
      <c r="DA7" s="646"/>
      <c r="DB7" s="646"/>
      <c r="DC7" s="646"/>
      <c r="DD7" s="652">
        <v>1945996</v>
      </c>
      <c r="DE7" s="644"/>
      <c r="DF7" s="644"/>
      <c r="DG7" s="644"/>
      <c r="DH7" s="644"/>
      <c r="DI7" s="644"/>
      <c r="DJ7" s="644"/>
      <c r="DK7" s="644"/>
      <c r="DL7" s="644"/>
      <c r="DM7" s="644"/>
      <c r="DN7" s="644"/>
      <c r="DO7" s="644"/>
      <c r="DP7" s="645"/>
      <c r="DQ7" s="652">
        <v>1225527</v>
      </c>
      <c r="DR7" s="644"/>
      <c r="DS7" s="644"/>
      <c r="DT7" s="644"/>
      <c r="DU7" s="644"/>
      <c r="DV7" s="644"/>
      <c r="DW7" s="644"/>
      <c r="DX7" s="644"/>
      <c r="DY7" s="644"/>
      <c r="DZ7" s="644"/>
      <c r="EA7" s="644"/>
      <c r="EB7" s="644"/>
      <c r="EC7" s="653"/>
    </row>
    <row r="8" spans="2:143" ht="11.25" customHeight="1" x14ac:dyDescent="0.15">
      <c r="B8" s="640" t="s">
        <v>169</v>
      </c>
      <c r="C8" s="641"/>
      <c r="D8" s="641"/>
      <c r="E8" s="641"/>
      <c r="F8" s="641"/>
      <c r="G8" s="641"/>
      <c r="H8" s="641"/>
      <c r="I8" s="641"/>
      <c r="J8" s="641"/>
      <c r="K8" s="641"/>
      <c r="L8" s="641"/>
      <c r="M8" s="641"/>
      <c r="N8" s="641"/>
      <c r="O8" s="641"/>
      <c r="P8" s="641"/>
      <c r="Q8" s="642"/>
      <c r="R8" s="643">
        <v>6020</v>
      </c>
      <c r="S8" s="644"/>
      <c r="T8" s="644"/>
      <c r="U8" s="644"/>
      <c r="V8" s="644"/>
      <c r="W8" s="644"/>
      <c r="X8" s="644"/>
      <c r="Y8" s="645"/>
      <c r="Z8" s="646">
        <v>0</v>
      </c>
      <c r="AA8" s="646"/>
      <c r="AB8" s="646"/>
      <c r="AC8" s="646"/>
      <c r="AD8" s="647">
        <v>6020</v>
      </c>
      <c r="AE8" s="647"/>
      <c r="AF8" s="647"/>
      <c r="AG8" s="647"/>
      <c r="AH8" s="647"/>
      <c r="AI8" s="647"/>
      <c r="AJ8" s="647"/>
      <c r="AK8" s="647"/>
      <c r="AL8" s="648">
        <v>0.1</v>
      </c>
      <c r="AM8" s="649"/>
      <c r="AN8" s="649"/>
      <c r="AO8" s="650"/>
      <c r="AP8" s="640" t="s">
        <v>170</v>
      </c>
      <c r="AQ8" s="641"/>
      <c r="AR8" s="641"/>
      <c r="AS8" s="641"/>
      <c r="AT8" s="641"/>
      <c r="AU8" s="641"/>
      <c r="AV8" s="641"/>
      <c r="AW8" s="641"/>
      <c r="AX8" s="641"/>
      <c r="AY8" s="641"/>
      <c r="AZ8" s="641"/>
      <c r="BA8" s="641"/>
      <c r="BB8" s="641"/>
      <c r="BC8" s="641"/>
      <c r="BD8" s="641"/>
      <c r="BE8" s="641"/>
      <c r="BF8" s="642"/>
      <c r="BG8" s="643">
        <v>30296</v>
      </c>
      <c r="BH8" s="644"/>
      <c r="BI8" s="644"/>
      <c r="BJ8" s="644"/>
      <c r="BK8" s="644"/>
      <c r="BL8" s="644"/>
      <c r="BM8" s="644"/>
      <c r="BN8" s="645"/>
      <c r="BO8" s="646">
        <v>1.9</v>
      </c>
      <c r="BP8" s="646"/>
      <c r="BQ8" s="646"/>
      <c r="BR8" s="646"/>
      <c r="BS8" s="652" t="s">
        <v>65</v>
      </c>
      <c r="BT8" s="644"/>
      <c r="BU8" s="644"/>
      <c r="BV8" s="644"/>
      <c r="BW8" s="644"/>
      <c r="BX8" s="644"/>
      <c r="BY8" s="644"/>
      <c r="BZ8" s="644"/>
      <c r="CA8" s="644"/>
      <c r="CB8" s="653"/>
      <c r="CD8" s="658" t="s">
        <v>171</v>
      </c>
      <c r="CE8" s="659"/>
      <c r="CF8" s="659"/>
      <c r="CG8" s="659"/>
      <c r="CH8" s="659"/>
      <c r="CI8" s="659"/>
      <c r="CJ8" s="659"/>
      <c r="CK8" s="659"/>
      <c r="CL8" s="659"/>
      <c r="CM8" s="659"/>
      <c r="CN8" s="659"/>
      <c r="CO8" s="659"/>
      <c r="CP8" s="659"/>
      <c r="CQ8" s="660"/>
      <c r="CR8" s="643">
        <v>3163621</v>
      </c>
      <c r="CS8" s="644"/>
      <c r="CT8" s="644"/>
      <c r="CU8" s="644"/>
      <c r="CV8" s="644"/>
      <c r="CW8" s="644"/>
      <c r="CX8" s="644"/>
      <c r="CY8" s="645"/>
      <c r="CZ8" s="646">
        <v>20.100000000000001</v>
      </c>
      <c r="DA8" s="646"/>
      <c r="DB8" s="646"/>
      <c r="DC8" s="646"/>
      <c r="DD8" s="652" t="s">
        <v>65</v>
      </c>
      <c r="DE8" s="644"/>
      <c r="DF8" s="644"/>
      <c r="DG8" s="644"/>
      <c r="DH8" s="644"/>
      <c r="DI8" s="644"/>
      <c r="DJ8" s="644"/>
      <c r="DK8" s="644"/>
      <c r="DL8" s="644"/>
      <c r="DM8" s="644"/>
      <c r="DN8" s="644"/>
      <c r="DO8" s="644"/>
      <c r="DP8" s="645"/>
      <c r="DQ8" s="652">
        <v>1632500</v>
      </c>
      <c r="DR8" s="644"/>
      <c r="DS8" s="644"/>
      <c r="DT8" s="644"/>
      <c r="DU8" s="644"/>
      <c r="DV8" s="644"/>
      <c r="DW8" s="644"/>
      <c r="DX8" s="644"/>
      <c r="DY8" s="644"/>
      <c r="DZ8" s="644"/>
      <c r="EA8" s="644"/>
      <c r="EB8" s="644"/>
      <c r="EC8" s="653"/>
    </row>
    <row r="9" spans="2:143" ht="11.25" customHeight="1" x14ac:dyDescent="0.15">
      <c r="B9" s="640" t="s">
        <v>172</v>
      </c>
      <c r="C9" s="641"/>
      <c r="D9" s="641"/>
      <c r="E9" s="641"/>
      <c r="F9" s="641"/>
      <c r="G9" s="641"/>
      <c r="H9" s="641"/>
      <c r="I9" s="641"/>
      <c r="J9" s="641"/>
      <c r="K9" s="641"/>
      <c r="L9" s="641"/>
      <c r="M9" s="641"/>
      <c r="N9" s="641"/>
      <c r="O9" s="641"/>
      <c r="P9" s="641"/>
      <c r="Q9" s="642"/>
      <c r="R9" s="643">
        <v>7817</v>
      </c>
      <c r="S9" s="644"/>
      <c r="T9" s="644"/>
      <c r="U9" s="644"/>
      <c r="V9" s="644"/>
      <c r="W9" s="644"/>
      <c r="X9" s="644"/>
      <c r="Y9" s="645"/>
      <c r="Z9" s="646">
        <v>0</v>
      </c>
      <c r="AA9" s="646"/>
      <c r="AB9" s="646"/>
      <c r="AC9" s="646"/>
      <c r="AD9" s="647">
        <v>7817</v>
      </c>
      <c r="AE9" s="647"/>
      <c r="AF9" s="647"/>
      <c r="AG9" s="647"/>
      <c r="AH9" s="647"/>
      <c r="AI9" s="647"/>
      <c r="AJ9" s="647"/>
      <c r="AK9" s="647"/>
      <c r="AL9" s="648">
        <v>0.1</v>
      </c>
      <c r="AM9" s="649"/>
      <c r="AN9" s="649"/>
      <c r="AO9" s="650"/>
      <c r="AP9" s="640" t="s">
        <v>173</v>
      </c>
      <c r="AQ9" s="641"/>
      <c r="AR9" s="641"/>
      <c r="AS9" s="641"/>
      <c r="AT9" s="641"/>
      <c r="AU9" s="641"/>
      <c r="AV9" s="641"/>
      <c r="AW9" s="641"/>
      <c r="AX9" s="641"/>
      <c r="AY9" s="641"/>
      <c r="AZ9" s="641"/>
      <c r="BA9" s="641"/>
      <c r="BB9" s="641"/>
      <c r="BC9" s="641"/>
      <c r="BD9" s="641"/>
      <c r="BE9" s="641"/>
      <c r="BF9" s="642"/>
      <c r="BG9" s="643">
        <v>642938</v>
      </c>
      <c r="BH9" s="644"/>
      <c r="BI9" s="644"/>
      <c r="BJ9" s="644"/>
      <c r="BK9" s="644"/>
      <c r="BL9" s="644"/>
      <c r="BM9" s="644"/>
      <c r="BN9" s="645"/>
      <c r="BO9" s="646">
        <v>41.2</v>
      </c>
      <c r="BP9" s="646"/>
      <c r="BQ9" s="646"/>
      <c r="BR9" s="646"/>
      <c r="BS9" s="652" t="s">
        <v>65</v>
      </c>
      <c r="BT9" s="644"/>
      <c r="BU9" s="644"/>
      <c r="BV9" s="644"/>
      <c r="BW9" s="644"/>
      <c r="BX9" s="644"/>
      <c r="BY9" s="644"/>
      <c r="BZ9" s="644"/>
      <c r="CA9" s="644"/>
      <c r="CB9" s="653"/>
      <c r="CD9" s="658" t="s">
        <v>174</v>
      </c>
      <c r="CE9" s="659"/>
      <c r="CF9" s="659"/>
      <c r="CG9" s="659"/>
      <c r="CH9" s="659"/>
      <c r="CI9" s="659"/>
      <c r="CJ9" s="659"/>
      <c r="CK9" s="659"/>
      <c r="CL9" s="659"/>
      <c r="CM9" s="659"/>
      <c r="CN9" s="659"/>
      <c r="CO9" s="659"/>
      <c r="CP9" s="659"/>
      <c r="CQ9" s="660"/>
      <c r="CR9" s="643">
        <v>1017280</v>
      </c>
      <c r="CS9" s="644"/>
      <c r="CT9" s="644"/>
      <c r="CU9" s="644"/>
      <c r="CV9" s="644"/>
      <c r="CW9" s="644"/>
      <c r="CX9" s="644"/>
      <c r="CY9" s="645"/>
      <c r="CZ9" s="646">
        <v>6.5</v>
      </c>
      <c r="DA9" s="646"/>
      <c r="DB9" s="646"/>
      <c r="DC9" s="646"/>
      <c r="DD9" s="652">
        <v>18156</v>
      </c>
      <c r="DE9" s="644"/>
      <c r="DF9" s="644"/>
      <c r="DG9" s="644"/>
      <c r="DH9" s="644"/>
      <c r="DI9" s="644"/>
      <c r="DJ9" s="644"/>
      <c r="DK9" s="644"/>
      <c r="DL9" s="644"/>
      <c r="DM9" s="644"/>
      <c r="DN9" s="644"/>
      <c r="DO9" s="644"/>
      <c r="DP9" s="645"/>
      <c r="DQ9" s="652">
        <v>801983</v>
      </c>
      <c r="DR9" s="644"/>
      <c r="DS9" s="644"/>
      <c r="DT9" s="644"/>
      <c r="DU9" s="644"/>
      <c r="DV9" s="644"/>
      <c r="DW9" s="644"/>
      <c r="DX9" s="644"/>
      <c r="DY9" s="644"/>
      <c r="DZ9" s="644"/>
      <c r="EA9" s="644"/>
      <c r="EB9" s="644"/>
      <c r="EC9" s="653"/>
    </row>
    <row r="10" spans="2:143" ht="11.25" customHeight="1" x14ac:dyDescent="0.15">
      <c r="B10" s="640" t="s">
        <v>175</v>
      </c>
      <c r="C10" s="641"/>
      <c r="D10" s="641"/>
      <c r="E10" s="641"/>
      <c r="F10" s="641"/>
      <c r="G10" s="641"/>
      <c r="H10" s="641"/>
      <c r="I10" s="641"/>
      <c r="J10" s="641"/>
      <c r="K10" s="641"/>
      <c r="L10" s="641"/>
      <c r="M10" s="641"/>
      <c r="N10" s="641"/>
      <c r="O10" s="641"/>
      <c r="P10" s="641"/>
      <c r="Q10" s="642"/>
      <c r="R10" s="643" t="s">
        <v>65</v>
      </c>
      <c r="S10" s="644"/>
      <c r="T10" s="644"/>
      <c r="U10" s="644"/>
      <c r="V10" s="644"/>
      <c r="W10" s="644"/>
      <c r="X10" s="644"/>
      <c r="Y10" s="645"/>
      <c r="Z10" s="646" t="s">
        <v>65</v>
      </c>
      <c r="AA10" s="646"/>
      <c r="AB10" s="646"/>
      <c r="AC10" s="646"/>
      <c r="AD10" s="647" t="s">
        <v>65</v>
      </c>
      <c r="AE10" s="647"/>
      <c r="AF10" s="647"/>
      <c r="AG10" s="647"/>
      <c r="AH10" s="647"/>
      <c r="AI10" s="647"/>
      <c r="AJ10" s="647"/>
      <c r="AK10" s="647"/>
      <c r="AL10" s="648" t="s">
        <v>65</v>
      </c>
      <c r="AM10" s="649"/>
      <c r="AN10" s="649"/>
      <c r="AO10" s="650"/>
      <c r="AP10" s="640" t="s">
        <v>176</v>
      </c>
      <c r="AQ10" s="641"/>
      <c r="AR10" s="641"/>
      <c r="AS10" s="641"/>
      <c r="AT10" s="641"/>
      <c r="AU10" s="641"/>
      <c r="AV10" s="641"/>
      <c r="AW10" s="641"/>
      <c r="AX10" s="641"/>
      <c r="AY10" s="641"/>
      <c r="AZ10" s="641"/>
      <c r="BA10" s="641"/>
      <c r="BB10" s="641"/>
      <c r="BC10" s="641"/>
      <c r="BD10" s="641"/>
      <c r="BE10" s="641"/>
      <c r="BF10" s="642"/>
      <c r="BG10" s="643">
        <v>28248</v>
      </c>
      <c r="BH10" s="644"/>
      <c r="BI10" s="644"/>
      <c r="BJ10" s="644"/>
      <c r="BK10" s="644"/>
      <c r="BL10" s="644"/>
      <c r="BM10" s="644"/>
      <c r="BN10" s="645"/>
      <c r="BO10" s="646">
        <v>1.8</v>
      </c>
      <c r="BP10" s="646"/>
      <c r="BQ10" s="646"/>
      <c r="BR10" s="646"/>
      <c r="BS10" s="652" t="s">
        <v>65</v>
      </c>
      <c r="BT10" s="644"/>
      <c r="BU10" s="644"/>
      <c r="BV10" s="644"/>
      <c r="BW10" s="644"/>
      <c r="BX10" s="644"/>
      <c r="BY10" s="644"/>
      <c r="BZ10" s="644"/>
      <c r="CA10" s="644"/>
      <c r="CB10" s="653"/>
      <c r="CD10" s="658" t="s">
        <v>177</v>
      </c>
      <c r="CE10" s="659"/>
      <c r="CF10" s="659"/>
      <c r="CG10" s="659"/>
      <c r="CH10" s="659"/>
      <c r="CI10" s="659"/>
      <c r="CJ10" s="659"/>
      <c r="CK10" s="659"/>
      <c r="CL10" s="659"/>
      <c r="CM10" s="659"/>
      <c r="CN10" s="659"/>
      <c r="CO10" s="659"/>
      <c r="CP10" s="659"/>
      <c r="CQ10" s="660"/>
      <c r="CR10" s="643">
        <v>205</v>
      </c>
      <c r="CS10" s="644"/>
      <c r="CT10" s="644"/>
      <c r="CU10" s="644"/>
      <c r="CV10" s="644"/>
      <c r="CW10" s="644"/>
      <c r="CX10" s="644"/>
      <c r="CY10" s="645"/>
      <c r="CZ10" s="646">
        <v>0</v>
      </c>
      <c r="DA10" s="646"/>
      <c r="DB10" s="646"/>
      <c r="DC10" s="646"/>
      <c r="DD10" s="652" t="s">
        <v>65</v>
      </c>
      <c r="DE10" s="644"/>
      <c r="DF10" s="644"/>
      <c r="DG10" s="644"/>
      <c r="DH10" s="644"/>
      <c r="DI10" s="644"/>
      <c r="DJ10" s="644"/>
      <c r="DK10" s="644"/>
      <c r="DL10" s="644"/>
      <c r="DM10" s="644"/>
      <c r="DN10" s="644"/>
      <c r="DO10" s="644"/>
      <c r="DP10" s="645"/>
      <c r="DQ10" s="652">
        <v>140</v>
      </c>
      <c r="DR10" s="644"/>
      <c r="DS10" s="644"/>
      <c r="DT10" s="644"/>
      <c r="DU10" s="644"/>
      <c r="DV10" s="644"/>
      <c r="DW10" s="644"/>
      <c r="DX10" s="644"/>
      <c r="DY10" s="644"/>
      <c r="DZ10" s="644"/>
      <c r="EA10" s="644"/>
      <c r="EB10" s="644"/>
      <c r="EC10" s="653"/>
    </row>
    <row r="11" spans="2:143" ht="11.25" customHeight="1" x14ac:dyDescent="0.15">
      <c r="B11" s="640" t="s">
        <v>178</v>
      </c>
      <c r="C11" s="641"/>
      <c r="D11" s="641"/>
      <c r="E11" s="641"/>
      <c r="F11" s="641"/>
      <c r="G11" s="641"/>
      <c r="H11" s="641"/>
      <c r="I11" s="641"/>
      <c r="J11" s="641"/>
      <c r="K11" s="641"/>
      <c r="L11" s="641"/>
      <c r="M11" s="641"/>
      <c r="N11" s="641"/>
      <c r="O11" s="641"/>
      <c r="P11" s="641"/>
      <c r="Q11" s="642"/>
      <c r="R11" s="643">
        <v>377647</v>
      </c>
      <c r="S11" s="644"/>
      <c r="T11" s="644"/>
      <c r="U11" s="644"/>
      <c r="V11" s="644"/>
      <c r="W11" s="644"/>
      <c r="X11" s="644"/>
      <c r="Y11" s="645"/>
      <c r="Z11" s="648">
        <v>2.2999999999999998</v>
      </c>
      <c r="AA11" s="649"/>
      <c r="AB11" s="649"/>
      <c r="AC11" s="661"/>
      <c r="AD11" s="652">
        <v>377647</v>
      </c>
      <c r="AE11" s="644"/>
      <c r="AF11" s="644"/>
      <c r="AG11" s="644"/>
      <c r="AH11" s="644"/>
      <c r="AI11" s="644"/>
      <c r="AJ11" s="644"/>
      <c r="AK11" s="645"/>
      <c r="AL11" s="648">
        <v>6.7</v>
      </c>
      <c r="AM11" s="649"/>
      <c r="AN11" s="649"/>
      <c r="AO11" s="650"/>
      <c r="AP11" s="640" t="s">
        <v>179</v>
      </c>
      <c r="AQ11" s="641"/>
      <c r="AR11" s="641"/>
      <c r="AS11" s="641"/>
      <c r="AT11" s="641"/>
      <c r="AU11" s="641"/>
      <c r="AV11" s="641"/>
      <c r="AW11" s="641"/>
      <c r="AX11" s="641"/>
      <c r="AY11" s="641"/>
      <c r="AZ11" s="641"/>
      <c r="BA11" s="641"/>
      <c r="BB11" s="641"/>
      <c r="BC11" s="641"/>
      <c r="BD11" s="641"/>
      <c r="BE11" s="641"/>
      <c r="BF11" s="642"/>
      <c r="BG11" s="643">
        <v>16827</v>
      </c>
      <c r="BH11" s="644"/>
      <c r="BI11" s="644"/>
      <c r="BJ11" s="644"/>
      <c r="BK11" s="644"/>
      <c r="BL11" s="644"/>
      <c r="BM11" s="644"/>
      <c r="BN11" s="645"/>
      <c r="BO11" s="646">
        <v>1.1000000000000001</v>
      </c>
      <c r="BP11" s="646"/>
      <c r="BQ11" s="646"/>
      <c r="BR11" s="646"/>
      <c r="BS11" s="652" t="s">
        <v>65</v>
      </c>
      <c r="BT11" s="644"/>
      <c r="BU11" s="644"/>
      <c r="BV11" s="644"/>
      <c r="BW11" s="644"/>
      <c r="BX11" s="644"/>
      <c r="BY11" s="644"/>
      <c r="BZ11" s="644"/>
      <c r="CA11" s="644"/>
      <c r="CB11" s="653"/>
      <c r="CD11" s="658" t="s">
        <v>180</v>
      </c>
      <c r="CE11" s="659"/>
      <c r="CF11" s="659"/>
      <c r="CG11" s="659"/>
      <c r="CH11" s="659"/>
      <c r="CI11" s="659"/>
      <c r="CJ11" s="659"/>
      <c r="CK11" s="659"/>
      <c r="CL11" s="659"/>
      <c r="CM11" s="659"/>
      <c r="CN11" s="659"/>
      <c r="CO11" s="659"/>
      <c r="CP11" s="659"/>
      <c r="CQ11" s="660"/>
      <c r="CR11" s="643">
        <v>828082</v>
      </c>
      <c r="CS11" s="644"/>
      <c r="CT11" s="644"/>
      <c r="CU11" s="644"/>
      <c r="CV11" s="644"/>
      <c r="CW11" s="644"/>
      <c r="CX11" s="644"/>
      <c r="CY11" s="645"/>
      <c r="CZ11" s="646">
        <v>5.3</v>
      </c>
      <c r="DA11" s="646"/>
      <c r="DB11" s="646"/>
      <c r="DC11" s="646"/>
      <c r="DD11" s="652">
        <v>407709</v>
      </c>
      <c r="DE11" s="644"/>
      <c r="DF11" s="644"/>
      <c r="DG11" s="644"/>
      <c r="DH11" s="644"/>
      <c r="DI11" s="644"/>
      <c r="DJ11" s="644"/>
      <c r="DK11" s="644"/>
      <c r="DL11" s="644"/>
      <c r="DM11" s="644"/>
      <c r="DN11" s="644"/>
      <c r="DO11" s="644"/>
      <c r="DP11" s="645"/>
      <c r="DQ11" s="652">
        <v>365616</v>
      </c>
      <c r="DR11" s="644"/>
      <c r="DS11" s="644"/>
      <c r="DT11" s="644"/>
      <c r="DU11" s="644"/>
      <c r="DV11" s="644"/>
      <c r="DW11" s="644"/>
      <c r="DX11" s="644"/>
      <c r="DY11" s="644"/>
      <c r="DZ11" s="644"/>
      <c r="EA11" s="644"/>
      <c r="EB11" s="644"/>
      <c r="EC11" s="653"/>
    </row>
    <row r="12" spans="2:143" ht="11.25" customHeight="1" x14ac:dyDescent="0.15">
      <c r="B12" s="640" t="s">
        <v>181</v>
      </c>
      <c r="C12" s="641"/>
      <c r="D12" s="641"/>
      <c r="E12" s="641"/>
      <c r="F12" s="641"/>
      <c r="G12" s="641"/>
      <c r="H12" s="641"/>
      <c r="I12" s="641"/>
      <c r="J12" s="641"/>
      <c r="K12" s="641"/>
      <c r="L12" s="641"/>
      <c r="M12" s="641"/>
      <c r="N12" s="641"/>
      <c r="O12" s="641"/>
      <c r="P12" s="641"/>
      <c r="Q12" s="642"/>
      <c r="R12" s="643">
        <v>10841</v>
      </c>
      <c r="S12" s="644"/>
      <c r="T12" s="644"/>
      <c r="U12" s="644"/>
      <c r="V12" s="644"/>
      <c r="W12" s="644"/>
      <c r="X12" s="644"/>
      <c r="Y12" s="645"/>
      <c r="Z12" s="646">
        <v>0.1</v>
      </c>
      <c r="AA12" s="646"/>
      <c r="AB12" s="646"/>
      <c r="AC12" s="646"/>
      <c r="AD12" s="647">
        <v>10841</v>
      </c>
      <c r="AE12" s="647"/>
      <c r="AF12" s="647"/>
      <c r="AG12" s="647"/>
      <c r="AH12" s="647"/>
      <c r="AI12" s="647"/>
      <c r="AJ12" s="647"/>
      <c r="AK12" s="647"/>
      <c r="AL12" s="648">
        <v>0.2</v>
      </c>
      <c r="AM12" s="649"/>
      <c r="AN12" s="649"/>
      <c r="AO12" s="650"/>
      <c r="AP12" s="640" t="s">
        <v>182</v>
      </c>
      <c r="AQ12" s="641"/>
      <c r="AR12" s="641"/>
      <c r="AS12" s="641"/>
      <c r="AT12" s="641"/>
      <c r="AU12" s="641"/>
      <c r="AV12" s="641"/>
      <c r="AW12" s="641"/>
      <c r="AX12" s="641"/>
      <c r="AY12" s="641"/>
      <c r="AZ12" s="641"/>
      <c r="BA12" s="641"/>
      <c r="BB12" s="641"/>
      <c r="BC12" s="641"/>
      <c r="BD12" s="641"/>
      <c r="BE12" s="641"/>
      <c r="BF12" s="642"/>
      <c r="BG12" s="643">
        <v>657614</v>
      </c>
      <c r="BH12" s="644"/>
      <c r="BI12" s="644"/>
      <c r="BJ12" s="644"/>
      <c r="BK12" s="644"/>
      <c r="BL12" s="644"/>
      <c r="BM12" s="644"/>
      <c r="BN12" s="645"/>
      <c r="BO12" s="646">
        <v>42.2</v>
      </c>
      <c r="BP12" s="646"/>
      <c r="BQ12" s="646"/>
      <c r="BR12" s="646"/>
      <c r="BS12" s="652" t="s">
        <v>65</v>
      </c>
      <c r="BT12" s="644"/>
      <c r="BU12" s="644"/>
      <c r="BV12" s="644"/>
      <c r="BW12" s="644"/>
      <c r="BX12" s="644"/>
      <c r="BY12" s="644"/>
      <c r="BZ12" s="644"/>
      <c r="CA12" s="644"/>
      <c r="CB12" s="653"/>
      <c r="CD12" s="658" t="s">
        <v>183</v>
      </c>
      <c r="CE12" s="659"/>
      <c r="CF12" s="659"/>
      <c r="CG12" s="659"/>
      <c r="CH12" s="659"/>
      <c r="CI12" s="659"/>
      <c r="CJ12" s="659"/>
      <c r="CK12" s="659"/>
      <c r="CL12" s="659"/>
      <c r="CM12" s="659"/>
      <c r="CN12" s="659"/>
      <c r="CO12" s="659"/>
      <c r="CP12" s="659"/>
      <c r="CQ12" s="660"/>
      <c r="CR12" s="643">
        <v>355052</v>
      </c>
      <c r="CS12" s="644"/>
      <c r="CT12" s="644"/>
      <c r="CU12" s="644"/>
      <c r="CV12" s="644"/>
      <c r="CW12" s="644"/>
      <c r="CX12" s="644"/>
      <c r="CY12" s="645"/>
      <c r="CZ12" s="646">
        <v>2.2999999999999998</v>
      </c>
      <c r="DA12" s="646"/>
      <c r="DB12" s="646"/>
      <c r="DC12" s="646"/>
      <c r="DD12" s="652" t="s">
        <v>65</v>
      </c>
      <c r="DE12" s="644"/>
      <c r="DF12" s="644"/>
      <c r="DG12" s="644"/>
      <c r="DH12" s="644"/>
      <c r="DI12" s="644"/>
      <c r="DJ12" s="644"/>
      <c r="DK12" s="644"/>
      <c r="DL12" s="644"/>
      <c r="DM12" s="644"/>
      <c r="DN12" s="644"/>
      <c r="DO12" s="644"/>
      <c r="DP12" s="645"/>
      <c r="DQ12" s="652">
        <v>351916</v>
      </c>
      <c r="DR12" s="644"/>
      <c r="DS12" s="644"/>
      <c r="DT12" s="644"/>
      <c r="DU12" s="644"/>
      <c r="DV12" s="644"/>
      <c r="DW12" s="644"/>
      <c r="DX12" s="644"/>
      <c r="DY12" s="644"/>
      <c r="DZ12" s="644"/>
      <c r="EA12" s="644"/>
      <c r="EB12" s="644"/>
      <c r="EC12" s="653"/>
    </row>
    <row r="13" spans="2:143" ht="11.25" customHeight="1" x14ac:dyDescent="0.15">
      <c r="B13" s="640" t="s">
        <v>184</v>
      </c>
      <c r="C13" s="641"/>
      <c r="D13" s="641"/>
      <c r="E13" s="641"/>
      <c r="F13" s="641"/>
      <c r="G13" s="641"/>
      <c r="H13" s="641"/>
      <c r="I13" s="641"/>
      <c r="J13" s="641"/>
      <c r="K13" s="641"/>
      <c r="L13" s="641"/>
      <c r="M13" s="641"/>
      <c r="N13" s="641"/>
      <c r="O13" s="641"/>
      <c r="P13" s="641"/>
      <c r="Q13" s="642"/>
      <c r="R13" s="643" t="s">
        <v>65</v>
      </c>
      <c r="S13" s="644"/>
      <c r="T13" s="644"/>
      <c r="U13" s="644"/>
      <c r="V13" s="644"/>
      <c r="W13" s="644"/>
      <c r="X13" s="644"/>
      <c r="Y13" s="645"/>
      <c r="Z13" s="646" t="s">
        <v>65</v>
      </c>
      <c r="AA13" s="646"/>
      <c r="AB13" s="646"/>
      <c r="AC13" s="646"/>
      <c r="AD13" s="647" t="s">
        <v>65</v>
      </c>
      <c r="AE13" s="647"/>
      <c r="AF13" s="647"/>
      <c r="AG13" s="647"/>
      <c r="AH13" s="647"/>
      <c r="AI13" s="647"/>
      <c r="AJ13" s="647"/>
      <c r="AK13" s="647"/>
      <c r="AL13" s="648" t="s">
        <v>65</v>
      </c>
      <c r="AM13" s="649"/>
      <c r="AN13" s="649"/>
      <c r="AO13" s="650"/>
      <c r="AP13" s="640" t="s">
        <v>185</v>
      </c>
      <c r="AQ13" s="641"/>
      <c r="AR13" s="641"/>
      <c r="AS13" s="641"/>
      <c r="AT13" s="641"/>
      <c r="AU13" s="641"/>
      <c r="AV13" s="641"/>
      <c r="AW13" s="641"/>
      <c r="AX13" s="641"/>
      <c r="AY13" s="641"/>
      <c r="AZ13" s="641"/>
      <c r="BA13" s="641"/>
      <c r="BB13" s="641"/>
      <c r="BC13" s="641"/>
      <c r="BD13" s="641"/>
      <c r="BE13" s="641"/>
      <c r="BF13" s="642"/>
      <c r="BG13" s="643">
        <v>649111</v>
      </c>
      <c r="BH13" s="644"/>
      <c r="BI13" s="644"/>
      <c r="BJ13" s="644"/>
      <c r="BK13" s="644"/>
      <c r="BL13" s="644"/>
      <c r="BM13" s="644"/>
      <c r="BN13" s="645"/>
      <c r="BO13" s="646">
        <v>41.6</v>
      </c>
      <c r="BP13" s="646"/>
      <c r="BQ13" s="646"/>
      <c r="BR13" s="646"/>
      <c r="BS13" s="652" t="s">
        <v>65</v>
      </c>
      <c r="BT13" s="644"/>
      <c r="BU13" s="644"/>
      <c r="BV13" s="644"/>
      <c r="BW13" s="644"/>
      <c r="BX13" s="644"/>
      <c r="BY13" s="644"/>
      <c r="BZ13" s="644"/>
      <c r="CA13" s="644"/>
      <c r="CB13" s="653"/>
      <c r="CD13" s="658" t="s">
        <v>186</v>
      </c>
      <c r="CE13" s="659"/>
      <c r="CF13" s="659"/>
      <c r="CG13" s="659"/>
      <c r="CH13" s="659"/>
      <c r="CI13" s="659"/>
      <c r="CJ13" s="659"/>
      <c r="CK13" s="659"/>
      <c r="CL13" s="659"/>
      <c r="CM13" s="659"/>
      <c r="CN13" s="659"/>
      <c r="CO13" s="659"/>
      <c r="CP13" s="659"/>
      <c r="CQ13" s="660"/>
      <c r="CR13" s="643">
        <v>1460049</v>
      </c>
      <c r="CS13" s="644"/>
      <c r="CT13" s="644"/>
      <c r="CU13" s="644"/>
      <c r="CV13" s="644"/>
      <c r="CW13" s="644"/>
      <c r="CX13" s="644"/>
      <c r="CY13" s="645"/>
      <c r="CZ13" s="646">
        <v>9.3000000000000007</v>
      </c>
      <c r="DA13" s="646"/>
      <c r="DB13" s="646"/>
      <c r="DC13" s="646"/>
      <c r="DD13" s="652">
        <v>699209</v>
      </c>
      <c r="DE13" s="644"/>
      <c r="DF13" s="644"/>
      <c r="DG13" s="644"/>
      <c r="DH13" s="644"/>
      <c r="DI13" s="644"/>
      <c r="DJ13" s="644"/>
      <c r="DK13" s="644"/>
      <c r="DL13" s="644"/>
      <c r="DM13" s="644"/>
      <c r="DN13" s="644"/>
      <c r="DO13" s="644"/>
      <c r="DP13" s="645"/>
      <c r="DQ13" s="652">
        <v>839555</v>
      </c>
      <c r="DR13" s="644"/>
      <c r="DS13" s="644"/>
      <c r="DT13" s="644"/>
      <c r="DU13" s="644"/>
      <c r="DV13" s="644"/>
      <c r="DW13" s="644"/>
      <c r="DX13" s="644"/>
      <c r="DY13" s="644"/>
      <c r="DZ13" s="644"/>
      <c r="EA13" s="644"/>
      <c r="EB13" s="644"/>
      <c r="EC13" s="653"/>
    </row>
    <row r="14" spans="2:143" ht="11.25" customHeight="1" x14ac:dyDescent="0.15">
      <c r="B14" s="640" t="s">
        <v>187</v>
      </c>
      <c r="C14" s="641"/>
      <c r="D14" s="641"/>
      <c r="E14" s="641"/>
      <c r="F14" s="641"/>
      <c r="G14" s="641"/>
      <c r="H14" s="641"/>
      <c r="I14" s="641"/>
      <c r="J14" s="641"/>
      <c r="K14" s="641"/>
      <c r="L14" s="641"/>
      <c r="M14" s="641"/>
      <c r="N14" s="641"/>
      <c r="O14" s="641"/>
      <c r="P14" s="641"/>
      <c r="Q14" s="642"/>
      <c r="R14" s="643" t="s">
        <v>65</v>
      </c>
      <c r="S14" s="644"/>
      <c r="T14" s="644"/>
      <c r="U14" s="644"/>
      <c r="V14" s="644"/>
      <c r="W14" s="644"/>
      <c r="X14" s="644"/>
      <c r="Y14" s="645"/>
      <c r="Z14" s="646" t="s">
        <v>65</v>
      </c>
      <c r="AA14" s="646"/>
      <c r="AB14" s="646"/>
      <c r="AC14" s="646"/>
      <c r="AD14" s="647" t="s">
        <v>65</v>
      </c>
      <c r="AE14" s="647"/>
      <c r="AF14" s="647"/>
      <c r="AG14" s="647"/>
      <c r="AH14" s="647"/>
      <c r="AI14" s="647"/>
      <c r="AJ14" s="647"/>
      <c r="AK14" s="647"/>
      <c r="AL14" s="648" t="s">
        <v>65</v>
      </c>
      <c r="AM14" s="649"/>
      <c r="AN14" s="649"/>
      <c r="AO14" s="650"/>
      <c r="AP14" s="640" t="s">
        <v>188</v>
      </c>
      <c r="AQ14" s="641"/>
      <c r="AR14" s="641"/>
      <c r="AS14" s="641"/>
      <c r="AT14" s="641"/>
      <c r="AU14" s="641"/>
      <c r="AV14" s="641"/>
      <c r="AW14" s="641"/>
      <c r="AX14" s="641"/>
      <c r="AY14" s="641"/>
      <c r="AZ14" s="641"/>
      <c r="BA14" s="641"/>
      <c r="BB14" s="641"/>
      <c r="BC14" s="641"/>
      <c r="BD14" s="641"/>
      <c r="BE14" s="641"/>
      <c r="BF14" s="642"/>
      <c r="BG14" s="643">
        <v>66506</v>
      </c>
      <c r="BH14" s="644"/>
      <c r="BI14" s="644"/>
      <c r="BJ14" s="644"/>
      <c r="BK14" s="644"/>
      <c r="BL14" s="644"/>
      <c r="BM14" s="644"/>
      <c r="BN14" s="645"/>
      <c r="BO14" s="646">
        <v>4.3</v>
      </c>
      <c r="BP14" s="646"/>
      <c r="BQ14" s="646"/>
      <c r="BR14" s="646"/>
      <c r="BS14" s="652" t="s">
        <v>65</v>
      </c>
      <c r="BT14" s="644"/>
      <c r="BU14" s="644"/>
      <c r="BV14" s="644"/>
      <c r="BW14" s="644"/>
      <c r="BX14" s="644"/>
      <c r="BY14" s="644"/>
      <c r="BZ14" s="644"/>
      <c r="CA14" s="644"/>
      <c r="CB14" s="653"/>
      <c r="CD14" s="658" t="s">
        <v>189</v>
      </c>
      <c r="CE14" s="659"/>
      <c r="CF14" s="659"/>
      <c r="CG14" s="659"/>
      <c r="CH14" s="659"/>
      <c r="CI14" s="659"/>
      <c r="CJ14" s="659"/>
      <c r="CK14" s="659"/>
      <c r="CL14" s="659"/>
      <c r="CM14" s="659"/>
      <c r="CN14" s="659"/>
      <c r="CO14" s="659"/>
      <c r="CP14" s="659"/>
      <c r="CQ14" s="660"/>
      <c r="CR14" s="643">
        <v>865629</v>
      </c>
      <c r="CS14" s="644"/>
      <c r="CT14" s="644"/>
      <c r="CU14" s="644"/>
      <c r="CV14" s="644"/>
      <c r="CW14" s="644"/>
      <c r="CX14" s="644"/>
      <c r="CY14" s="645"/>
      <c r="CZ14" s="646">
        <v>5.5</v>
      </c>
      <c r="DA14" s="646"/>
      <c r="DB14" s="646"/>
      <c r="DC14" s="646"/>
      <c r="DD14" s="652">
        <v>522151</v>
      </c>
      <c r="DE14" s="644"/>
      <c r="DF14" s="644"/>
      <c r="DG14" s="644"/>
      <c r="DH14" s="644"/>
      <c r="DI14" s="644"/>
      <c r="DJ14" s="644"/>
      <c r="DK14" s="644"/>
      <c r="DL14" s="644"/>
      <c r="DM14" s="644"/>
      <c r="DN14" s="644"/>
      <c r="DO14" s="644"/>
      <c r="DP14" s="645"/>
      <c r="DQ14" s="652">
        <v>428715</v>
      </c>
      <c r="DR14" s="644"/>
      <c r="DS14" s="644"/>
      <c r="DT14" s="644"/>
      <c r="DU14" s="644"/>
      <c r="DV14" s="644"/>
      <c r="DW14" s="644"/>
      <c r="DX14" s="644"/>
      <c r="DY14" s="644"/>
      <c r="DZ14" s="644"/>
      <c r="EA14" s="644"/>
      <c r="EB14" s="644"/>
      <c r="EC14" s="653"/>
    </row>
    <row r="15" spans="2:143" ht="11.25" customHeight="1" x14ac:dyDescent="0.15">
      <c r="B15" s="640" t="s">
        <v>190</v>
      </c>
      <c r="C15" s="641"/>
      <c r="D15" s="641"/>
      <c r="E15" s="641"/>
      <c r="F15" s="641"/>
      <c r="G15" s="641"/>
      <c r="H15" s="641"/>
      <c r="I15" s="641"/>
      <c r="J15" s="641"/>
      <c r="K15" s="641"/>
      <c r="L15" s="641"/>
      <c r="M15" s="641"/>
      <c r="N15" s="641"/>
      <c r="O15" s="641"/>
      <c r="P15" s="641"/>
      <c r="Q15" s="642"/>
      <c r="R15" s="643" t="s">
        <v>65</v>
      </c>
      <c r="S15" s="644"/>
      <c r="T15" s="644"/>
      <c r="U15" s="644"/>
      <c r="V15" s="644"/>
      <c r="W15" s="644"/>
      <c r="X15" s="644"/>
      <c r="Y15" s="645"/>
      <c r="Z15" s="646" t="s">
        <v>65</v>
      </c>
      <c r="AA15" s="646"/>
      <c r="AB15" s="646"/>
      <c r="AC15" s="646"/>
      <c r="AD15" s="647" t="s">
        <v>65</v>
      </c>
      <c r="AE15" s="647"/>
      <c r="AF15" s="647"/>
      <c r="AG15" s="647"/>
      <c r="AH15" s="647"/>
      <c r="AI15" s="647"/>
      <c r="AJ15" s="647"/>
      <c r="AK15" s="647"/>
      <c r="AL15" s="648" t="s">
        <v>65</v>
      </c>
      <c r="AM15" s="649"/>
      <c r="AN15" s="649"/>
      <c r="AO15" s="650"/>
      <c r="AP15" s="640" t="s">
        <v>191</v>
      </c>
      <c r="AQ15" s="641"/>
      <c r="AR15" s="641"/>
      <c r="AS15" s="641"/>
      <c r="AT15" s="641"/>
      <c r="AU15" s="641"/>
      <c r="AV15" s="641"/>
      <c r="AW15" s="641"/>
      <c r="AX15" s="641"/>
      <c r="AY15" s="641"/>
      <c r="AZ15" s="641"/>
      <c r="BA15" s="641"/>
      <c r="BB15" s="641"/>
      <c r="BC15" s="641"/>
      <c r="BD15" s="641"/>
      <c r="BE15" s="641"/>
      <c r="BF15" s="642"/>
      <c r="BG15" s="643">
        <v>116785</v>
      </c>
      <c r="BH15" s="644"/>
      <c r="BI15" s="644"/>
      <c r="BJ15" s="644"/>
      <c r="BK15" s="644"/>
      <c r="BL15" s="644"/>
      <c r="BM15" s="644"/>
      <c r="BN15" s="645"/>
      <c r="BO15" s="646">
        <v>7.5</v>
      </c>
      <c r="BP15" s="646"/>
      <c r="BQ15" s="646"/>
      <c r="BR15" s="646"/>
      <c r="BS15" s="652" t="s">
        <v>65</v>
      </c>
      <c r="BT15" s="644"/>
      <c r="BU15" s="644"/>
      <c r="BV15" s="644"/>
      <c r="BW15" s="644"/>
      <c r="BX15" s="644"/>
      <c r="BY15" s="644"/>
      <c r="BZ15" s="644"/>
      <c r="CA15" s="644"/>
      <c r="CB15" s="653"/>
      <c r="CD15" s="658" t="s">
        <v>192</v>
      </c>
      <c r="CE15" s="659"/>
      <c r="CF15" s="659"/>
      <c r="CG15" s="659"/>
      <c r="CH15" s="659"/>
      <c r="CI15" s="659"/>
      <c r="CJ15" s="659"/>
      <c r="CK15" s="659"/>
      <c r="CL15" s="659"/>
      <c r="CM15" s="659"/>
      <c r="CN15" s="659"/>
      <c r="CO15" s="659"/>
      <c r="CP15" s="659"/>
      <c r="CQ15" s="660"/>
      <c r="CR15" s="643">
        <v>1774433</v>
      </c>
      <c r="CS15" s="644"/>
      <c r="CT15" s="644"/>
      <c r="CU15" s="644"/>
      <c r="CV15" s="644"/>
      <c r="CW15" s="644"/>
      <c r="CX15" s="644"/>
      <c r="CY15" s="645"/>
      <c r="CZ15" s="646">
        <v>11.3</v>
      </c>
      <c r="DA15" s="646"/>
      <c r="DB15" s="646"/>
      <c r="DC15" s="646"/>
      <c r="DD15" s="652">
        <v>618627</v>
      </c>
      <c r="DE15" s="644"/>
      <c r="DF15" s="644"/>
      <c r="DG15" s="644"/>
      <c r="DH15" s="644"/>
      <c r="DI15" s="644"/>
      <c r="DJ15" s="644"/>
      <c r="DK15" s="644"/>
      <c r="DL15" s="644"/>
      <c r="DM15" s="644"/>
      <c r="DN15" s="644"/>
      <c r="DO15" s="644"/>
      <c r="DP15" s="645"/>
      <c r="DQ15" s="652">
        <v>1019449</v>
      </c>
      <c r="DR15" s="644"/>
      <c r="DS15" s="644"/>
      <c r="DT15" s="644"/>
      <c r="DU15" s="644"/>
      <c r="DV15" s="644"/>
      <c r="DW15" s="644"/>
      <c r="DX15" s="644"/>
      <c r="DY15" s="644"/>
      <c r="DZ15" s="644"/>
      <c r="EA15" s="644"/>
      <c r="EB15" s="644"/>
      <c r="EC15" s="653"/>
    </row>
    <row r="16" spans="2:143" ht="11.25" customHeight="1" x14ac:dyDescent="0.15">
      <c r="B16" s="640" t="s">
        <v>193</v>
      </c>
      <c r="C16" s="641"/>
      <c r="D16" s="641"/>
      <c r="E16" s="641"/>
      <c r="F16" s="641"/>
      <c r="G16" s="641"/>
      <c r="H16" s="641"/>
      <c r="I16" s="641"/>
      <c r="J16" s="641"/>
      <c r="K16" s="641"/>
      <c r="L16" s="641"/>
      <c r="M16" s="641"/>
      <c r="N16" s="641"/>
      <c r="O16" s="641"/>
      <c r="P16" s="641"/>
      <c r="Q16" s="642"/>
      <c r="R16" s="643">
        <v>15659</v>
      </c>
      <c r="S16" s="644"/>
      <c r="T16" s="644"/>
      <c r="U16" s="644"/>
      <c r="V16" s="644"/>
      <c r="W16" s="644"/>
      <c r="X16" s="644"/>
      <c r="Y16" s="645"/>
      <c r="Z16" s="646">
        <v>0.1</v>
      </c>
      <c r="AA16" s="646"/>
      <c r="AB16" s="646"/>
      <c r="AC16" s="646"/>
      <c r="AD16" s="647">
        <v>15659</v>
      </c>
      <c r="AE16" s="647"/>
      <c r="AF16" s="647"/>
      <c r="AG16" s="647"/>
      <c r="AH16" s="647"/>
      <c r="AI16" s="647"/>
      <c r="AJ16" s="647"/>
      <c r="AK16" s="647"/>
      <c r="AL16" s="648">
        <v>0.3</v>
      </c>
      <c r="AM16" s="649"/>
      <c r="AN16" s="649"/>
      <c r="AO16" s="650"/>
      <c r="AP16" s="640" t="s">
        <v>194</v>
      </c>
      <c r="AQ16" s="641"/>
      <c r="AR16" s="641"/>
      <c r="AS16" s="641"/>
      <c r="AT16" s="641"/>
      <c r="AU16" s="641"/>
      <c r="AV16" s="641"/>
      <c r="AW16" s="641"/>
      <c r="AX16" s="641"/>
      <c r="AY16" s="641"/>
      <c r="AZ16" s="641"/>
      <c r="BA16" s="641"/>
      <c r="BB16" s="641"/>
      <c r="BC16" s="641"/>
      <c r="BD16" s="641"/>
      <c r="BE16" s="641"/>
      <c r="BF16" s="642"/>
      <c r="BG16" s="643" t="s">
        <v>65</v>
      </c>
      <c r="BH16" s="644"/>
      <c r="BI16" s="644"/>
      <c r="BJ16" s="644"/>
      <c r="BK16" s="644"/>
      <c r="BL16" s="644"/>
      <c r="BM16" s="644"/>
      <c r="BN16" s="645"/>
      <c r="BO16" s="646" t="s">
        <v>65</v>
      </c>
      <c r="BP16" s="646"/>
      <c r="BQ16" s="646"/>
      <c r="BR16" s="646"/>
      <c r="BS16" s="652" t="s">
        <v>65</v>
      </c>
      <c r="BT16" s="644"/>
      <c r="BU16" s="644"/>
      <c r="BV16" s="644"/>
      <c r="BW16" s="644"/>
      <c r="BX16" s="644"/>
      <c r="BY16" s="644"/>
      <c r="BZ16" s="644"/>
      <c r="CA16" s="644"/>
      <c r="CB16" s="653"/>
      <c r="CD16" s="658" t="s">
        <v>195</v>
      </c>
      <c r="CE16" s="659"/>
      <c r="CF16" s="659"/>
      <c r="CG16" s="659"/>
      <c r="CH16" s="659"/>
      <c r="CI16" s="659"/>
      <c r="CJ16" s="659"/>
      <c r="CK16" s="659"/>
      <c r="CL16" s="659"/>
      <c r="CM16" s="659"/>
      <c r="CN16" s="659"/>
      <c r="CO16" s="659"/>
      <c r="CP16" s="659"/>
      <c r="CQ16" s="660"/>
      <c r="CR16" s="643">
        <v>80718</v>
      </c>
      <c r="CS16" s="644"/>
      <c r="CT16" s="644"/>
      <c r="CU16" s="644"/>
      <c r="CV16" s="644"/>
      <c r="CW16" s="644"/>
      <c r="CX16" s="644"/>
      <c r="CY16" s="645"/>
      <c r="CZ16" s="646">
        <v>0.5</v>
      </c>
      <c r="DA16" s="646"/>
      <c r="DB16" s="646"/>
      <c r="DC16" s="646"/>
      <c r="DD16" s="652" t="s">
        <v>65</v>
      </c>
      <c r="DE16" s="644"/>
      <c r="DF16" s="644"/>
      <c r="DG16" s="644"/>
      <c r="DH16" s="644"/>
      <c r="DI16" s="644"/>
      <c r="DJ16" s="644"/>
      <c r="DK16" s="644"/>
      <c r="DL16" s="644"/>
      <c r="DM16" s="644"/>
      <c r="DN16" s="644"/>
      <c r="DO16" s="644"/>
      <c r="DP16" s="645"/>
      <c r="DQ16" s="652">
        <v>30406</v>
      </c>
      <c r="DR16" s="644"/>
      <c r="DS16" s="644"/>
      <c r="DT16" s="644"/>
      <c r="DU16" s="644"/>
      <c r="DV16" s="644"/>
      <c r="DW16" s="644"/>
      <c r="DX16" s="644"/>
      <c r="DY16" s="644"/>
      <c r="DZ16" s="644"/>
      <c r="EA16" s="644"/>
      <c r="EB16" s="644"/>
      <c r="EC16" s="653"/>
    </row>
    <row r="17" spans="2:133" ht="11.25" customHeight="1" x14ac:dyDescent="0.15">
      <c r="B17" s="640" t="s">
        <v>196</v>
      </c>
      <c r="C17" s="641"/>
      <c r="D17" s="641"/>
      <c r="E17" s="641"/>
      <c r="F17" s="641"/>
      <c r="G17" s="641"/>
      <c r="H17" s="641"/>
      <c r="I17" s="641"/>
      <c r="J17" s="641"/>
      <c r="K17" s="641"/>
      <c r="L17" s="641"/>
      <c r="M17" s="641"/>
      <c r="N17" s="641"/>
      <c r="O17" s="641"/>
      <c r="P17" s="641"/>
      <c r="Q17" s="642"/>
      <c r="R17" s="643">
        <v>2763</v>
      </c>
      <c r="S17" s="644"/>
      <c r="T17" s="644"/>
      <c r="U17" s="644"/>
      <c r="V17" s="644"/>
      <c r="W17" s="644"/>
      <c r="X17" s="644"/>
      <c r="Y17" s="645"/>
      <c r="Z17" s="646">
        <v>0</v>
      </c>
      <c r="AA17" s="646"/>
      <c r="AB17" s="646"/>
      <c r="AC17" s="646"/>
      <c r="AD17" s="647">
        <v>2763</v>
      </c>
      <c r="AE17" s="647"/>
      <c r="AF17" s="647"/>
      <c r="AG17" s="647"/>
      <c r="AH17" s="647"/>
      <c r="AI17" s="647"/>
      <c r="AJ17" s="647"/>
      <c r="AK17" s="647"/>
      <c r="AL17" s="648">
        <v>0</v>
      </c>
      <c r="AM17" s="649"/>
      <c r="AN17" s="649"/>
      <c r="AO17" s="650"/>
      <c r="AP17" s="640" t="s">
        <v>197</v>
      </c>
      <c r="AQ17" s="641"/>
      <c r="AR17" s="641"/>
      <c r="AS17" s="641"/>
      <c r="AT17" s="641"/>
      <c r="AU17" s="641"/>
      <c r="AV17" s="641"/>
      <c r="AW17" s="641"/>
      <c r="AX17" s="641"/>
      <c r="AY17" s="641"/>
      <c r="AZ17" s="641"/>
      <c r="BA17" s="641"/>
      <c r="BB17" s="641"/>
      <c r="BC17" s="641"/>
      <c r="BD17" s="641"/>
      <c r="BE17" s="641"/>
      <c r="BF17" s="642"/>
      <c r="BG17" s="643" t="s">
        <v>65</v>
      </c>
      <c r="BH17" s="644"/>
      <c r="BI17" s="644"/>
      <c r="BJ17" s="644"/>
      <c r="BK17" s="644"/>
      <c r="BL17" s="644"/>
      <c r="BM17" s="644"/>
      <c r="BN17" s="645"/>
      <c r="BO17" s="646" t="s">
        <v>65</v>
      </c>
      <c r="BP17" s="646"/>
      <c r="BQ17" s="646"/>
      <c r="BR17" s="646"/>
      <c r="BS17" s="652" t="s">
        <v>65</v>
      </c>
      <c r="BT17" s="644"/>
      <c r="BU17" s="644"/>
      <c r="BV17" s="644"/>
      <c r="BW17" s="644"/>
      <c r="BX17" s="644"/>
      <c r="BY17" s="644"/>
      <c r="BZ17" s="644"/>
      <c r="CA17" s="644"/>
      <c r="CB17" s="653"/>
      <c r="CD17" s="658" t="s">
        <v>198</v>
      </c>
      <c r="CE17" s="659"/>
      <c r="CF17" s="659"/>
      <c r="CG17" s="659"/>
      <c r="CH17" s="659"/>
      <c r="CI17" s="659"/>
      <c r="CJ17" s="659"/>
      <c r="CK17" s="659"/>
      <c r="CL17" s="659"/>
      <c r="CM17" s="659"/>
      <c r="CN17" s="659"/>
      <c r="CO17" s="659"/>
      <c r="CP17" s="659"/>
      <c r="CQ17" s="660"/>
      <c r="CR17" s="643">
        <v>1059950</v>
      </c>
      <c r="CS17" s="644"/>
      <c r="CT17" s="644"/>
      <c r="CU17" s="644"/>
      <c r="CV17" s="644"/>
      <c r="CW17" s="644"/>
      <c r="CX17" s="644"/>
      <c r="CY17" s="645"/>
      <c r="CZ17" s="646">
        <v>6.7</v>
      </c>
      <c r="DA17" s="646"/>
      <c r="DB17" s="646"/>
      <c r="DC17" s="646"/>
      <c r="DD17" s="652" t="s">
        <v>65</v>
      </c>
      <c r="DE17" s="644"/>
      <c r="DF17" s="644"/>
      <c r="DG17" s="644"/>
      <c r="DH17" s="644"/>
      <c r="DI17" s="644"/>
      <c r="DJ17" s="644"/>
      <c r="DK17" s="644"/>
      <c r="DL17" s="644"/>
      <c r="DM17" s="644"/>
      <c r="DN17" s="644"/>
      <c r="DO17" s="644"/>
      <c r="DP17" s="645"/>
      <c r="DQ17" s="652">
        <v>1026885</v>
      </c>
      <c r="DR17" s="644"/>
      <c r="DS17" s="644"/>
      <c r="DT17" s="644"/>
      <c r="DU17" s="644"/>
      <c r="DV17" s="644"/>
      <c r="DW17" s="644"/>
      <c r="DX17" s="644"/>
      <c r="DY17" s="644"/>
      <c r="DZ17" s="644"/>
      <c r="EA17" s="644"/>
      <c r="EB17" s="644"/>
      <c r="EC17" s="653"/>
    </row>
    <row r="18" spans="2:133" ht="11.25" customHeight="1" x14ac:dyDescent="0.15">
      <c r="B18" s="640" t="s">
        <v>199</v>
      </c>
      <c r="C18" s="641"/>
      <c r="D18" s="641"/>
      <c r="E18" s="641"/>
      <c r="F18" s="641"/>
      <c r="G18" s="641"/>
      <c r="H18" s="641"/>
      <c r="I18" s="641"/>
      <c r="J18" s="641"/>
      <c r="K18" s="641"/>
      <c r="L18" s="641"/>
      <c r="M18" s="641"/>
      <c r="N18" s="641"/>
      <c r="O18" s="641"/>
      <c r="P18" s="641"/>
      <c r="Q18" s="642"/>
      <c r="R18" s="643">
        <v>15969</v>
      </c>
      <c r="S18" s="644"/>
      <c r="T18" s="644"/>
      <c r="U18" s="644"/>
      <c r="V18" s="644"/>
      <c r="W18" s="644"/>
      <c r="X18" s="644"/>
      <c r="Y18" s="645"/>
      <c r="Z18" s="646">
        <v>0.1</v>
      </c>
      <c r="AA18" s="646"/>
      <c r="AB18" s="646"/>
      <c r="AC18" s="646"/>
      <c r="AD18" s="647">
        <v>15969</v>
      </c>
      <c r="AE18" s="647"/>
      <c r="AF18" s="647"/>
      <c r="AG18" s="647"/>
      <c r="AH18" s="647"/>
      <c r="AI18" s="647"/>
      <c r="AJ18" s="647"/>
      <c r="AK18" s="647"/>
      <c r="AL18" s="648">
        <v>0.3</v>
      </c>
      <c r="AM18" s="649"/>
      <c r="AN18" s="649"/>
      <c r="AO18" s="650"/>
      <c r="AP18" s="640" t="s">
        <v>200</v>
      </c>
      <c r="AQ18" s="641"/>
      <c r="AR18" s="641"/>
      <c r="AS18" s="641"/>
      <c r="AT18" s="641"/>
      <c r="AU18" s="641"/>
      <c r="AV18" s="641"/>
      <c r="AW18" s="641"/>
      <c r="AX18" s="641"/>
      <c r="AY18" s="641"/>
      <c r="AZ18" s="641"/>
      <c r="BA18" s="641"/>
      <c r="BB18" s="641"/>
      <c r="BC18" s="641"/>
      <c r="BD18" s="641"/>
      <c r="BE18" s="641"/>
      <c r="BF18" s="642"/>
      <c r="BG18" s="643" t="s">
        <v>65</v>
      </c>
      <c r="BH18" s="644"/>
      <c r="BI18" s="644"/>
      <c r="BJ18" s="644"/>
      <c r="BK18" s="644"/>
      <c r="BL18" s="644"/>
      <c r="BM18" s="644"/>
      <c r="BN18" s="645"/>
      <c r="BO18" s="646" t="s">
        <v>65</v>
      </c>
      <c r="BP18" s="646"/>
      <c r="BQ18" s="646"/>
      <c r="BR18" s="646"/>
      <c r="BS18" s="652" t="s">
        <v>65</v>
      </c>
      <c r="BT18" s="644"/>
      <c r="BU18" s="644"/>
      <c r="BV18" s="644"/>
      <c r="BW18" s="644"/>
      <c r="BX18" s="644"/>
      <c r="BY18" s="644"/>
      <c r="BZ18" s="644"/>
      <c r="CA18" s="644"/>
      <c r="CB18" s="653"/>
      <c r="CD18" s="658" t="s">
        <v>201</v>
      </c>
      <c r="CE18" s="659"/>
      <c r="CF18" s="659"/>
      <c r="CG18" s="659"/>
      <c r="CH18" s="659"/>
      <c r="CI18" s="659"/>
      <c r="CJ18" s="659"/>
      <c r="CK18" s="659"/>
      <c r="CL18" s="659"/>
      <c r="CM18" s="659"/>
      <c r="CN18" s="659"/>
      <c r="CO18" s="659"/>
      <c r="CP18" s="659"/>
      <c r="CQ18" s="660"/>
      <c r="CR18" s="643" t="s">
        <v>65</v>
      </c>
      <c r="CS18" s="644"/>
      <c r="CT18" s="644"/>
      <c r="CU18" s="644"/>
      <c r="CV18" s="644"/>
      <c r="CW18" s="644"/>
      <c r="CX18" s="644"/>
      <c r="CY18" s="645"/>
      <c r="CZ18" s="646" t="s">
        <v>65</v>
      </c>
      <c r="DA18" s="646"/>
      <c r="DB18" s="646"/>
      <c r="DC18" s="646"/>
      <c r="DD18" s="652" t="s">
        <v>65</v>
      </c>
      <c r="DE18" s="644"/>
      <c r="DF18" s="644"/>
      <c r="DG18" s="644"/>
      <c r="DH18" s="644"/>
      <c r="DI18" s="644"/>
      <c r="DJ18" s="644"/>
      <c r="DK18" s="644"/>
      <c r="DL18" s="644"/>
      <c r="DM18" s="644"/>
      <c r="DN18" s="644"/>
      <c r="DO18" s="644"/>
      <c r="DP18" s="645"/>
      <c r="DQ18" s="652" t="s">
        <v>65</v>
      </c>
      <c r="DR18" s="644"/>
      <c r="DS18" s="644"/>
      <c r="DT18" s="644"/>
      <c r="DU18" s="644"/>
      <c r="DV18" s="644"/>
      <c r="DW18" s="644"/>
      <c r="DX18" s="644"/>
      <c r="DY18" s="644"/>
      <c r="DZ18" s="644"/>
      <c r="EA18" s="644"/>
      <c r="EB18" s="644"/>
      <c r="EC18" s="653"/>
    </row>
    <row r="19" spans="2:133" ht="11.25" customHeight="1" x14ac:dyDescent="0.15">
      <c r="B19" s="640" t="s">
        <v>202</v>
      </c>
      <c r="C19" s="641"/>
      <c r="D19" s="641"/>
      <c r="E19" s="641"/>
      <c r="F19" s="641"/>
      <c r="G19" s="641"/>
      <c r="H19" s="641"/>
      <c r="I19" s="641"/>
      <c r="J19" s="641"/>
      <c r="K19" s="641"/>
      <c r="L19" s="641"/>
      <c r="M19" s="641"/>
      <c r="N19" s="641"/>
      <c r="O19" s="641"/>
      <c r="P19" s="641"/>
      <c r="Q19" s="642"/>
      <c r="R19" s="643">
        <v>7844</v>
      </c>
      <c r="S19" s="644"/>
      <c r="T19" s="644"/>
      <c r="U19" s="644"/>
      <c r="V19" s="644"/>
      <c r="W19" s="644"/>
      <c r="X19" s="644"/>
      <c r="Y19" s="645"/>
      <c r="Z19" s="646">
        <v>0</v>
      </c>
      <c r="AA19" s="646"/>
      <c r="AB19" s="646"/>
      <c r="AC19" s="646"/>
      <c r="AD19" s="647">
        <v>7844</v>
      </c>
      <c r="AE19" s="647"/>
      <c r="AF19" s="647"/>
      <c r="AG19" s="647"/>
      <c r="AH19" s="647"/>
      <c r="AI19" s="647"/>
      <c r="AJ19" s="647"/>
      <c r="AK19" s="647"/>
      <c r="AL19" s="648">
        <v>0.1</v>
      </c>
      <c r="AM19" s="649"/>
      <c r="AN19" s="649"/>
      <c r="AO19" s="650"/>
      <c r="AP19" s="640" t="s">
        <v>203</v>
      </c>
      <c r="AQ19" s="641"/>
      <c r="AR19" s="641"/>
      <c r="AS19" s="641"/>
      <c r="AT19" s="641"/>
      <c r="AU19" s="641"/>
      <c r="AV19" s="641"/>
      <c r="AW19" s="641"/>
      <c r="AX19" s="641"/>
      <c r="AY19" s="641"/>
      <c r="AZ19" s="641"/>
      <c r="BA19" s="641"/>
      <c r="BB19" s="641"/>
      <c r="BC19" s="641"/>
      <c r="BD19" s="641"/>
      <c r="BE19" s="641"/>
      <c r="BF19" s="642"/>
      <c r="BG19" s="643" t="s">
        <v>65</v>
      </c>
      <c r="BH19" s="644"/>
      <c r="BI19" s="644"/>
      <c r="BJ19" s="644"/>
      <c r="BK19" s="644"/>
      <c r="BL19" s="644"/>
      <c r="BM19" s="644"/>
      <c r="BN19" s="645"/>
      <c r="BO19" s="646" t="s">
        <v>65</v>
      </c>
      <c r="BP19" s="646"/>
      <c r="BQ19" s="646"/>
      <c r="BR19" s="646"/>
      <c r="BS19" s="652" t="s">
        <v>65</v>
      </c>
      <c r="BT19" s="644"/>
      <c r="BU19" s="644"/>
      <c r="BV19" s="644"/>
      <c r="BW19" s="644"/>
      <c r="BX19" s="644"/>
      <c r="BY19" s="644"/>
      <c r="BZ19" s="644"/>
      <c r="CA19" s="644"/>
      <c r="CB19" s="653"/>
      <c r="CD19" s="658" t="s">
        <v>204</v>
      </c>
      <c r="CE19" s="659"/>
      <c r="CF19" s="659"/>
      <c r="CG19" s="659"/>
      <c r="CH19" s="659"/>
      <c r="CI19" s="659"/>
      <c r="CJ19" s="659"/>
      <c r="CK19" s="659"/>
      <c r="CL19" s="659"/>
      <c r="CM19" s="659"/>
      <c r="CN19" s="659"/>
      <c r="CO19" s="659"/>
      <c r="CP19" s="659"/>
      <c r="CQ19" s="660"/>
      <c r="CR19" s="643" t="s">
        <v>65</v>
      </c>
      <c r="CS19" s="644"/>
      <c r="CT19" s="644"/>
      <c r="CU19" s="644"/>
      <c r="CV19" s="644"/>
      <c r="CW19" s="644"/>
      <c r="CX19" s="644"/>
      <c r="CY19" s="645"/>
      <c r="CZ19" s="646" t="s">
        <v>65</v>
      </c>
      <c r="DA19" s="646"/>
      <c r="DB19" s="646"/>
      <c r="DC19" s="646"/>
      <c r="DD19" s="652" t="s">
        <v>65</v>
      </c>
      <c r="DE19" s="644"/>
      <c r="DF19" s="644"/>
      <c r="DG19" s="644"/>
      <c r="DH19" s="644"/>
      <c r="DI19" s="644"/>
      <c r="DJ19" s="644"/>
      <c r="DK19" s="644"/>
      <c r="DL19" s="644"/>
      <c r="DM19" s="644"/>
      <c r="DN19" s="644"/>
      <c r="DO19" s="644"/>
      <c r="DP19" s="645"/>
      <c r="DQ19" s="652" t="s">
        <v>65</v>
      </c>
      <c r="DR19" s="644"/>
      <c r="DS19" s="644"/>
      <c r="DT19" s="644"/>
      <c r="DU19" s="644"/>
      <c r="DV19" s="644"/>
      <c r="DW19" s="644"/>
      <c r="DX19" s="644"/>
      <c r="DY19" s="644"/>
      <c r="DZ19" s="644"/>
      <c r="EA19" s="644"/>
      <c r="EB19" s="644"/>
      <c r="EC19" s="653"/>
    </row>
    <row r="20" spans="2:133" ht="11.25" customHeight="1" x14ac:dyDescent="0.15">
      <c r="B20" s="640" t="s">
        <v>205</v>
      </c>
      <c r="C20" s="641"/>
      <c r="D20" s="641"/>
      <c r="E20" s="641"/>
      <c r="F20" s="641"/>
      <c r="G20" s="641"/>
      <c r="H20" s="641"/>
      <c r="I20" s="641"/>
      <c r="J20" s="641"/>
      <c r="K20" s="641"/>
      <c r="L20" s="641"/>
      <c r="M20" s="641"/>
      <c r="N20" s="641"/>
      <c r="O20" s="641"/>
      <c r="P20" s="641"/>
      <c r="Q20" s="642"/>
      <c r="R20" s="643">
        <v>6888</v>
      </c>
      <c r="S20" s="644"/>
      <c r="T20" s="644"/>
      <c r="U20" s="644"/>
      <c r="V20" s="644"/>
      <c r="W20" s="644"/>
      <c r="X20" s="644"/>
      <c r="Y20" s="645"/>
      <c r="Z20" s="646">
        <v>0</v>
      </c>
      <c r="AA20" s="646"/>
      <c r="AB20" s="646"/>
      <c r="AC20" s="646"/>
      <c r="AD20" s="647">
        <v>6888</v>
      </c>
      <c r="AE20" s="647"/>
      <c r="AF20" s="647"/>
      <c r="AG20" s="647"/>
      <c r="AH20" s="647"/>
      <c r="AI20" s="647"/>
      <c r="AJ20" s="647"/>
      <c r="AK20" s="647"/>
      <c r="AL20" s="648">
        <v>0.1</v>
      </c>
      <c r="AM20" s="649"/>
      <c r="AN20" s="649"/>
      <c r="AO20" s="650"/>
      <c r="AP20" s="640" t="s">
        <v>206</v>
      </c>
      <c r="AQ20" s="641"/>
      <c r="AR20" s="641"/>
      <c r="AS20" s="641"/>
      <c r="AT20" s="641"/>
      <c r="AU20" s="641"/>
      <c r="AV20" s="641"/>
      <c r="AW20" s="641"/>
      <c r="AX20" s="641"/>
      <c r="AY20" s="641"/>
      <c r="AZ20" s="641"/>
      <c r="BA20" s="641"/>
      <c r="BB20" s="641"/>
      <c r="BC20" s="641"/>
      <c r="BD20" s="641"/>
      <c r="BE20" s="641"/>
      <c r="BF20" s="642"/>
      <c r="BG20" s="643" t="s">
        <v>65</v>
      </c>
      <c r="BH20" s="644"/>
      <c r="BI20" s="644"/>
      <c r="BJ20" s="644"/>
      <c r="BK20" s="644"/>
      <c r="BL20" s="644"/>
      <c r="BM20" s="644"/>
      <c r="BN20" s="645"/>
      <c r="BO20" s="646" t="s">
        <v>65</v>
      </c>
      <c r="BP20" s="646"/>
      <c r="BQ20" s="646"/>
      <c r="BR20" s="646"/>
      <c r="BS20" s="652" t="s">
        <v>65</v>
      </c>
      <c r="BT20" s="644"/>
      <c r="BU20" s="644"/>
      <c r="BV20" s="644"/>
      <c r="BW20" s="644"/>
      <c r="BX20" s="644"/>
      <c r="BY20" s="644"/>
      <c r="BZ20" s="644"/>
      <c r="CA20" s="644"/>
      <c r="CB20" s="653"/>
      <c r="CD20" s="658" t="s">
        <v>207</v>
      </c>
      <c r="CE20" s="659"/>
      <c r="CF20" s="659"/>
      <c r="CG20" s="659"/>
      <c r="CH20" s="659"/>
      <c r="CI20" s="659"/>
      <c r="CJ20" s="659"/>
      <c r="CK20" s="659"/>
      <c r="CL20" s="659"/>
      <c r="CM20" s="659"/>
      <c r="CN20" s="659"/>
      <c r="CO20" s="659"/>
      <c r="CP20" s="659"/>
      <c r="CQ20" s="660"/>
      <c r="CR20" s="643">
        <v>15719841</v>
      </c>
      <c r="CS20" s="644"/>
      <c r="CT20" s="644"/>
      <c r="CU20" s="644"/>
      <c r="CV20" s="644"/>
      <c r="CW20" s="644"/>
      <c r="CX20" s="644"/>
      <c r="CY20" s="645"/>
      <c r="CZ20" s="646">
        <v>100</v>
      </c>
      <c r="DA20" s="646"/>
      <c r="DB20" s="646"/>
      <c r="DC20" s="646"/>
      <c r="DD20" s="652">
        <v>4211848</v>
      </c>
      <c r="DE20" s="644"/>
      <c r="DF20" s="644"/>
      <c r="DG20" s="644"/>
      <c r="DH20" s="644"/>
      <c r="DI20" s="644"/>
      <c r="DJ20" s="644"/>
      <c r="DK20" s="644"/>
      <c r="DL20" s="644"/>
      <c r="DM20" s="644"/>
      <c r="DN20" s="644"/>
      <c r="DO20" s="644"/>
      <c r="DP20" s="645"/>
      <c r="DQ20" s="652">
        <v>7821848</v>
      </c>
      <c r="DR20" s="644"/>
      <c r="DS20" s="644"/>
      <c r="DT20" s="644"/>
      <c r="DU20" s="644"/>
      <c r="DV20" s="644"/>
      <c r="DW20" s="644"/>
      <c r="DX20" s="644"/>
      <c r="DY20" s="644"/>
      <c r="DZ20" s="644"/>
      <c r="EA20" s="644"/>
      <c r="EB20" s="644"/>
      <c r="EC20" s="653"/>
    </row>
    <row r="21" spans="2:133" ht="11.25" customHeight="1" x14ac:dyDescent="0.15">
      <c r="B21" s="640" t="s">
        <v>208</v>
      </c>
      <c r="C21" s="641"/>
      <c r="D21" s="641"/>
      <c r="E21" s="641"/>
      <c r="F21" s="641"/>
      <c r="G21" s="641"/>
      <c r="H21" s="641"/>
      <c r="I21" s="641"/>
      <c r="J21" s="641"/>
      <c r="K21" s="641"/>
      <c r="L21" s="641"/>
      <c r="M21" s="641"/>
      <c r="N21" s="641"/>
      <c r="O21" s="641"/>
      <c r="P21" s="641"/>
      <c r="Q21" s="642"/>
      <c r="R21" s="643">
        <v>1237</v>
      </c>
      <c r="S21" s="644"/>
      <c r="T21" s="644"/>
      <c r="U21" s="644"/>
      <c r="V21" s="644"/>
      <c r="W21" s="644"/>
      <c r="X21" s="644"/>
      <c r="Y21" s="645"/>
      <c r="Z21" s="646">
        <v>0</v>
      </c>
      <c r="AA21" s="646"/>
      <c r="AB21" s="646"/>
      <c r="AC21" s="646"/>
      <c r="AD21" s="647">
        <v>1237</v>
      </c>
      <c r="AE21" s="647"/>
      <c r="AF21" s="647"/>
      <c r="AG21" s="647"/>
      <c r="AH21" s="647"/>
      <c r="AI21" s="647"/>
      <c r="AJ21" s="647"/>
      <c r="AK21" s="647"/>
      <c r="AL21" s="648">
        <v>0</v>
      </c>
      <c r="AM21" s="649"/>
      <c r="AN21" s="649"/>
      <c r="AO21" s="650"/>
      <c r="AP21" s="662" t="s">
        <v>209</v>
      </c>
      <c r="AQ21" s="663"/>
      <c r="AR21" s="663"/>
      <c r="AS21" s="663"/>
      <c r="AT21" s="663"/>
      <c r="AU21" s="663"/>
      <c r="AV21" s="663"/>
      <c r="AW21" s="663"/>
      <c r="AX21" s="663"/>
      <c r="AY21" s="663"/>
      <c r="AZ21" s="663"/>
      <c r="BA21" s="663"/>
      <c r="BB21" s="663"/>
      <c r="BC21" s="663"/>
      <c r="BD21" s="663"/>
      <c r="BE21" s="663"/>
      <c r="BF21" s="664"/>
      <c r="BG21" s="643" t="s">
        <v>65</v>
      </c>
      <c r="BH21" s="644"/>
      <c r="BI21" s="644"/>
      <c r="BJ21" s="644"/>
      <c r="BK21" s="644"/>
      <c r="BL21" s="644"/>
      <c r="BM21" s="644"/>
      <c r="BN21" s="645"/>
      <c r="BO21" s="646" t="s">
        <v>65</v>
      </c>
      <c r="BP21" s="646"/>
      <c r="BQ21" s="646"/>
      <c r="BR21" s="646"/>
      <c r="BS21" s="652" t="s">
        <v>65</v>
      </c>
      <c r="BT21" s="644"/>
      <c r="BU21" s="644"/>
      <c r="BV21" s="644"/>
      <c r="BW21" s="644"/>
      <c r="BX21" s="644"/>
      <c r="BY21" s="644"/>
      <c r="BZ21" s="644"/>
      <c r="CA21" s="644"/>
      <c r="CB21" s="653"/>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x14ac:dyDescent="0.15">
      <c r="B22" s="640" t="s">
        <v>210</v>
      </c>
      <c r="C22" s="641"/>
      <c r="D22" s="641"/>
      <c r="E22" s="641"/>
      <c r="F22" s="641"/>
      <c r="G22" s="641"/>
      <c r="H22" s="641"/>
      <c r="I22" s="641"/>
      <c r="J22" s="641"/>
      <c r="K22" s="641"/>
      <c r="L22" s="641"/>
      <c r="M22" s="641"/>
      <c r="N22" s="641"/>
      <c r="O22" s="641"/>
      <c r="P22" s="641"/>
      <c r="Q22" s="642"/>
      <c r="R22" s="643">
        <v>3883383</v>
      </c>
      <c r="S22" s="644"/>
      <c r="T22" s="644"/>
      <c r="U22" s="644"/>
      <c r="V22" s="644"/>
      <c r="W22" s="644"/>
      <c r="X22" s="644"/>
      <c r="Y22" s="645"/>
      <c r="Z22" s="646">
        <v>23.6</v>
      </c>
      <c r="AA22" s="646"/>
      <c r="AB22" s="646"/>
      <c r="AC22" s="646"/>
      <c r="AD22" s="647">
        <v>3300750</v>
      </c>
      <c r="AE22" s="647"/>
      <c r="AF22" s="647"/>
      <c r="AG22" s="647"/>
      <c r="AH22" s="647"/>
      <c r="AI22" s="647"/>
      <c r="AJ22" s="647"/>
      <c r="AK22" s="647"/>
      <c r="AL22" s="648">
        <v>58.6</v>
      </c>
      <c r="AM22" s="649"/>
      <c r="AN22" s="649"/>
      <c r="AO22" s="650"/>
      <c r="AP22" s="662" t="s">
        <v>211</v>
      </c>
      <c r="AQ22" s="663"/>
      <c r="AR22" s="663"/>
      <c r="AS22" s="663"/>
      <c r="AT22" s="663"/>
      <c r="AU22" s="663"/>
      <c r="AV22" s="663"/>
      <c r="AW22" s="663"/>
      <c r="AX22" s="663"/>
      <c r="AY22" s="663"/>
      <c r="AZ22" s="663"/>
      <c r="BA22" s="663"/>
      <c r="BB22" s="663"/>
      <c r="BC22" s="663"/>
      <c r="BD22" s="663"/>
      <c r="BE22" s="663"/>
      <c r="BF22" s="664"/>
      <c r="BG22" s="643" t="s">
        <v>65</v>
      </c>
      <c r="BH22" s="644"/>
      <c r="BI22" s="644"/>
      <c r="BJ22" s="644"/>
      <c r="BK22" s="644"/>
      <c r="BL22" s="644"/>
      <c r="BM22" s="644"/>
      <c r="BN22" s="645"/>
      <c r="BO22" s="646" t="s">
        <v>65</v>
      </c>
      <c r="BP22" s="646"/>
      <c r="BQ22" s="646"/>
      <c r="BR22" s="646"/>
      <c r="BS22" s="652" t="s">
        <v>65</v>
      </c>
      <c r="BT22" s="644"/>
      <c r="BU22" s="644"/>
      <c r="BV22" s="644"/>
      <c r="BW22" s="644"/>
      <c r="BX22" s="644"/>
      <c r="BY22" s="644"/>
      <c r="BZ22" s="644"/>
      <c r="CA22" s="644"/>
      <c r="CB22" s="653"/>
      <c r="CD22" s="625" t="s">
        <v>212</v>
      </c>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7"/>
    </row>
    <row r="23" spans="2:133" ht="11.25" customHeight="1" x14ac:dyDescent="0.15">
      <c r="B23" s="640" t="s">
        <v>213</v>
      </c>
      <c r="C23" s="641"/>
      <c r="D23" s="641"/>
      <c r="E23" s="641"/>
      <c r="F23" s="641"/>
      <c r="G23" s="641"/>
      <c r="H23" s="641"/>
      <c r="I23" s="641"/>
      <c r="J23" s="641"/>
      <c r="K23" s="641"/>
      <c r="L23" s="641"/>
      <c r="M23" s="641"/>
      <c r="N23" s="641"/>
      <c r="O23" s="641"/>
      <c r="P23" s="641"/>
      <c r="Q23" s="642"/>
      <c r="R23" s="643">
        <v>3300750</v>
      </c>
      <c r="S23" s="644"/>
      <c r="T23" s="644"/>
      <c r="U23" s="644"/>
      <c r="V23" s="644"/>
      <c r="W23" s="644"/>
      <c r="X23" s="644"/>
      <c r="Y23" s="645"/>
      <c r="Z23" s="646">
        <v>20.100000000000001</v>
      </c>
      <c r="AA23" s="646"/>
      <c r="AB23" s="646"/>
      <c r="AC23" s="646"/>
      <c r="AD23" s="647">
        <v>3300750</v>
      </c>
      <c r="AE23" s="647"/>
      <c r="AF23" s="647"/>
      <c r="AG23" s="647"/>
      <c r="AH23" s="647"/>
      <c r="AI23" s="647"/>
      <c r="AJ23" s="647"/>
      <c r="AK23" s="647"/>
      <c r="AL23" s="648">
        <v>58.6</v>
      </c>
      <c r="AM23" s="649"/>
      <c r="AN23" s="649"/>
      <c r="AO23" s="650"/>
      <c r="AP23" s="662" t="s">
        <v>214</v>
      </c>
      <c r="AQ23" s="663"/>
      <c r="AR23" s="663"/>
      <c r="AS23" s="663"/>
      <c r="AT23" s="663"/>
      <c r="AU23" s="663"/>
      <c r="AV23" s="663"/>
      <c r="AW23" s="663"/>
      <c r="AX23" s="663"/>
      <c r="AY23" s="663"/>
      <c r="AZ23" s="663"/>
      <c r="BA23" s="663"/>
      <c r="BB23" s="663"/>
      <c r="BC23" s="663"/>
      <c r="BD23" s="663"/>
      <c r="BE23" s="663"/>
      <c r="BF23" s="664"/>
      <c r="BG23" s="643" t="s">
        <v>65</v>
      </c>
      <c r="BH23" s="644"/>
      <c r="BI23" s="644"/>
      <c r="BJ23" s="644"/>
      <c r="BK23" s="644"/>
      <c r="BL23" s="644"/>
      <c r="BM23" s="644"/>
      <c r="BN23" s="645"/>
      <c r="BO23" s="646" t="s">
        <v>65</v>
      </c>
      <c r="BP23" s="646"/>
      <c r="BQ23" s="646"/>
      <c r="BR23" s="646"/>
      <c r="BS23" s="652" t="s">
        <v>65</v>
      </c>
      <c r="BT23" s="644"/>
      <c r="BU23" s="644"/>
      <c r="BV23" s="644"/>
      <c r="BW23" s="644"/>
      <c r="BX23" s="644"/>
      <c r="BY23" s="644"/>
      <c r="BZ23" s="644"/>
      <c r="CA23" s="644"/>
      <c r="CB23" s="653"/>
      <c r="CD23" s="625" t="s">
        <v>154</v>
      </c>
      <c r="CE23" s="626"/>
      <c r="CF23" s="626"/>
      <c r="CG23" s="626"/>
      <c r="CH23" s="626"/>
      <c r="CI23" s="626"/>
      <c r="CJ23" s="626"/>
      <c r="CK23" s="626"/>
      <c r="CL23" s="626"/>
      <c r="CM23" s="626"/>
      <c r="CN23" s="626"/>
      <c r="CO23" s="626"/>
      <c r="CP23" s="626"/>
      <c r="CQ23" s="627"/>
      <c r="CR23" s="625" t="s">
        <v>215</v>
      </c>
      <c r="CS23" s="626"/>
      <c r="CT23" s="626"/>
      <c r="CU23" s="626"/>
      <c r="CV23" s="626"/>
      <c r="CW23" s="626"/>
      <c r="CX23" s="626"/>
      <c r="CY23" s="627"/>
      <c r="CZ23" s="625" t="s">
        <v>216</v>
      </c>
      <c r="DA23" s="626"/>
      <c r="DB23" s="626"/>
      <c r="DC23" s="627"/>
      <c r="DD23" s="625" t="s">
        <v>217</v>
      </c>
      <c r="DE23" s="626"/>
      <c r="DF23" s="626"/>
      <c r="DG23" s="626"/>
      <c r="DH23" s="626"/>
      <c r="DI23" s="626"/>
      <c r="DJ23" s="626"/>
      <c r="DK23" s="627"/>
      <c r="DL23" s="674" t="s">
        <v>218</v>
      </c>
      <c r="DM23" s="675"/>
      <c r="DN23" s="675"/>
      <c r="DO23" s="675"/>
      <c r="DP23" s="675"/>
      <c r="DQ23" s="675"/>
      <c r="DR23" s="675"/>
      <c r="DS23" s="675"/>
      <c r="DT23" s="675"/>
      <c r="DU23" s="675"/>
      <c r="DV23" s="676"/>
      <c r="DW23" s="625" t="s">
        <v>219</v>
      </c>
      <c r="DX23" s="626"/>
      <c r="DY23" s="626"/>
      <c r="DZ23" s="626"/>
      <c r="EA23" s="626"/>
      <c r="EB23" s="626"/>
      <c r="EC23" s="627"/>
    </row>
    <row r="24" spans="2:133" ht="11.25" customHeight="1" x14ac:dyDescent="0.15">
      <c r="B24" s="640" t="s">
        <v>220</v>
      </c>
      <c r="C24" s="641"/>
      <c r="D24" s="641"/>
      <c r="E24" s="641"/>
      <c r="F24" s="641"/>
      <c r="G24" s="641"/>
      <c r="H24" s="641"/>
      <c r="I24" s="641"/>
      <c r="J24" s="641"/>
      <c r="K24" s="641"/>
      <c r="L24" s="641"/>
      <c r="M24" s="641"/>
      <c r="N24" s="641"/>
      <c r="O24" s="641"/>
      <c r="P24" s="641"/>
      <c r="Q24" s="642"/>
      <c r="R24" s="643">
        <v>582633</v>
      </c>
      <c r="S24" s="644"/>
      <c r="T24" s="644"/>
      <c r="U24" s="644"/>
      <c r="V24" s="644"/>
      <c r="W24" s="644"/>
      <c r="X24" s="644"/>
      <c r="Y24" s="645"/>
      <c r="Z24" s="646">
        <v>3.5</v>
      </c>
      <c r="AA24" s="646"/>
      <c r="AB24" s="646"/>
      <c r="AC24" s="646"/>
      <c r="AD24" s="647" t="s">
        <v>65</v>
      </c>
      <c r="AE24" s="647"/>
      <c r="AF24" s="647"/>
      <c r="AG24" s="647"/>
      <c r="AH24" s="647"/>
      <c r="AI24" s="647"/>
      <c r="AJ24" s="647"/>
      <c r="AK24" s="647"/>
      <c r="AL24" s="648" t="s">
        <v>65</v>
      </c>
      <c r="AM24" s="649"/>
      <c r="AN24" s="649"/>
      <c r="AO24" s="650"/>
      <c r="AP24" s="662" t="s">
        <v>221</v>
      </c>
      <c r="AQ24" s="663"/>
      <c r="AR24" s="663"/>
      <c r="AS24" s="663"/>
      <c r="AT24" s="663"/>
      <c r="AU24" s="663"/>
      <c r="AV24" s="663"/>
      <c r="AW24" s="663"/>
      <c r="AX24" s="663"/>
      <c r="AY24" s="663"/>
      <c r="AZ24" s="663"/>
      <c r="BA24" s="663"/>
      <c r="BB24" s="663"/>
      <c r="BC24" s="663"/>
      <c r="BD24" s="663"/>
      <c r="BE24" s="663"/>
      <c r="BF24" s="664"/>
      <c r="BG24" s="643" t="s">
        <v>65</v>
      </c>
      <c r="BH24" s="644"/>
      <c r="BI24" s="644"/>
      <c r="BJ24" s="644"/>
      <c r="BK24" s="644"/>
      <c r="BL24" s="644"/>
      <c r="BM24" s="644"/>
      <c r="BN24" s="645"/>
      <c r="BO24" s="646" t="s">
        <v>65</v>
      </c>
      <c r="BP24" s="646"/>
      <c r="BQ24" s="646"/>
      <c r="BR24" s="646"/>
      <c r="BS24" s="652" t="s">
        <v>65</v>
      </c>
      <c r="BT24" s="644"/>
      <c r="BU24" s="644"/>
      <c r="BV24" s="644"/>
      <c r="BW24" s="644"/>
      <c r="BX24" s="644"/>
      <c r="BY24" s="644"/>
      <c r="BZ24" s="644"/>
      <c r="CA24" s="644"/>
      <c r="CB24" s="653"/>
      <c r="CD24" s="654" t="s">
        <v>222</v>
      </c>
      <c r="CE24" s="655"/>
      <c r="CF24" s="655"/>
      <c r="CG24" s="655"/>
      <c r="CH24" s="655"/>
      <c r="CI24" s="655"/>
      <c r="CJ24" s="655"/>
      <c r="CK24" s="655"/>
      <c r="CL24" s="655"/>
      <c r="CM24" s="655"/>
      <c r="CN24" s="655"/>
      <c r="CO24" s="655"/>
      <c r="CP24" s="655"/>
      <c r="CQ24" s="656"/>
      <c r="CR24" s="632">
        <v>4288535</v>
      </c>
      <c r="CS24" s="633"/>
      <c r="CT24" s="633"/>
      <c r="CU24" s="633"/>
      <c r="CV24" s="633"/>
      <c r="CW24" s="633"/>
      <c r="CX24" s="633"/>
      <c r="CY24" s="634"/>
      <c r="CZ24" s="637">
        <v>27.3</v>
      </c>
      <c r="DA24" s="638"/>
      <c r="DB24" s="638"/>
      <c r="DC24" s="657"/>
      <c r="DD24" s="681">
        <v>2931206</v>
      </c>
      <c r="DE24" s="633"/>
      <c r="DF24" s="633"/>
      <c r="DG24" s="633"/>
      <c r="DH24" s="633"/>
      <c r="DI24" s="633"/>
      <c r="DJ24" s="633"/>
      <c r="DK24" s="634"/>
      <c r="DL24" s="681">
        <v>2929438</v>
      </c>
      <c r="DM24" s="633"/>
      <c r="DN24" s="633"/>
      <c r="DO24" s="633"/>
      <c r="DP24" s="633"/>
      <c r="DQ24" s="633"/>
      <c r="DR24" s="633"/>
      <c r="DS24" s="633"/>
      <c r="DT24" s="633"/>
      <c r="DU24" s="633"/>
      <c r="DV24" s="634"/>
      <c r="DW24" s="637">
        <v>50.3</v>
      </c>
      <c r="DX24" s="638"/>
      <c r="DY24" s="638"/>
      <c r="DZ24" s="638"/>
      <c r="EA24" s="638"/>
      <c r="EB24" s="638"/>
      <c r="EC24" s="639"/>
    </row>
    <row r="25" spans="2:133" ht="11.25" customHeight="1" x14ac:dyDescent="0.15">
      <c r="B25" s="640" t="s">
        <v>223</v>
      </c>
      <c r="C25" s="641"/>
      <c r="D25" s="641"/>
      <c r="E25" s="641"/>
      <c r="F25" s="641"/>
      <c r="G25" s="641"/>
      <c r="H25" s="641"/>
      <c r="I25" s="641"/>
      <c r="J25" s="641"/>
      <c r="K25" s="641"/>
      <c r="L25" s="641"/>
      <c r="M25" s="641"/>
      <c r="N25" s="641"/>
      <c r="O25" s="641"/>
      <c r="P25" s="641"/>
      <c r="Q25" s="642"/>
      <c r="R25" s="643" t="s">
        <v>65</v>
      </c>
      <c r="S25" s="644"/>
      <c r="T25" s="644"/>
      <c r="U25" s="644"/>
      <c r="V25" s="644"/>
      <c r="W25" s="644"/>
      <c r="X25" s="644"/>
      <c r="Y25" s="645"/>
      <c r="Z25" s="646" t="s">
        <v>65</v>
      </c>
      <c r="AA25" s="646"/>
      <c r="AB25" s="646"/>
      <c r="AC25" s="646"/>
      <c r="AD25" s="647" t="s">
        <v>65</v>
      </c>
      <c r="AE25" s="647"/>
      <c r="AF25" s="647"/>
      <c r="AG25" s="647"/>
      <c r="AH25" s="647"/>
      <c r="AI25" s="647"/>
      <c r="AJ25" s="647"/>
      <c r="AK25" s="647"/>
      <c r="AL25" s="648" t="s">
        <v>65</v>
      </c>
      <c r="AM25" s="649"/>
      <c r="AN25" s="649"/>
      <c r="AO25" s="650"/>
      <c r="AP25" s="662" t="s">
        <v>224</v>
      </c>
      <c r="AQ25" s="663"/>
      <c r="AR25" s="663"/>
      <c r="AS25" s="663"/>
      <c r="AT25" s="663"/>
      <c r="AU25" s="663"/>
      <c r="AV25" s="663"/>
      <c r="AW25" s="663"/>
      <c r="AX25" s="663"/>
      <c r="AY25" s="663"/>
      <c r="AZ25" s="663"/>
      <c r="BA25" s="663"/>
      <c r="BB25" s="663"/>
      <c r="BC25" s="663"/>
      <c r="BD25" s="663"/>
      <c r="BE25" s="663"/>
      <c r="BF25" s="664"/>
      <c r="BG25" s="643" t="s">
        <v>65</v>
      </c>
      <c r="BH25" s="644"/>
      <c r="BI25" s="644"/>
      <c r="BJ25" s="644"/>
      <c r="BK25" s="644"/>
      <c r="BL25" s="644"/>
      <c r="BM25" s="644"/>
      <c r="BN25" s="645"/>
      <c r="BO25" s="646" t="s">
        <v>65</v>
      </c>
      <c r="BP25" s="646"/>
      <c r="BQ25" s="646"/>
      <c r="BR25" s="646"/>
      <c r="BS25" s="652" t="s">
        <v>65</v>
      </c>
      <c r="BT25" s="644"/>
      <c r="BU25" s="644"/>
      <c r="BV25" s="644"/>
      <c r="BW25" s="644"/>
      <c r="BX25" s="644"/>
      <c r="BY25" s="644"/>
      <c r="BZ25" s="644"/>
      <c r="CA25" s="644"/>
      <c r="CB25" s="653"/>
      <c r="CD25" s="658" t="s">
        <v>225</v>
      </c>
      <c r="CE25" s="659"/>
      <c r="CF25" s="659"/>
      <c r="CG25" s="659"/>
      <c r="CH25" s="659"/>
      <c r="CI25" s="659"/>
      <c r="CJ25" s="659"/>
      <c r="CK25" s="659"/>
      <c r="CL25" s="659"/>
      <c r="CM25" s="659"/>
      <c r="CN25" s="659"/>
      <c r="CO25" s="659"/>
      <c r="CP25" s="659"/>
      <c r="CQ25" s="660"/>
      <c r="CR25" s="643">
        <v>1664335</v>
      </c>
      <c r="CS25" s="677"/>
      <c r="CT25" s="677"/>
      <c r="CU25" s="677"/>
      <c r="CV25" s="677"/>
      <c r="CW25" s="677"/>
      <c r="CX25" s="677"/>
      <c r="CY25" s="678"/>
      <c r="CZ25" s="648">
        <v>10.6</v>
      </c>
      <c r="DA25" s="679"/>
      <c r="DB25" s="679"/>
      <c r="DC25" s="682"/>
      <c r="DD25" s="652">
        <v>1507504</v>
      </c>
      <c r="DE25" s="677"/>
      <c r="DF25" s="677"/>
      <c r="DG25" s="677"/>
      <c r="DH25" s="677"/>
      <c r="DI25" s="677"/>
      <c r="DJ25" s="677"/>
      <c r="DK25" s="678"/>
      <c r="DL25" s="652">
        <v>1505758</v>
      </c>
      <c r="DM25" s="677"/>
      <c r="DN25" s="677"/>
      <c r="DO25" s="677"/>
      <c r="DP25" s="677"/>
      <c r="DQ25" s="677"/>
      <c r="DR25" s="677"/>
      <c r="DS25" s="677"/>
      <c r="DT25" s="677"/>
      <c r="DU25" s="677"/>
      <c r="DV25" s="678"/>
      <c r="DW25" s="648">
        <v>25.9</v>
      </c>
      <c r="DX25" s="679"/>
      <c r="DY25" s="679"/>
      <c r="DZ25" s="679"/>
      <c r="EA25" s="679"/>
      <c r="EB25" s="679"/>
      <c r="EC25" s="680"/>
    </row>
    <row r="26" spans="2:133" ht="11.25" customHeight="1" x14ac:dyDescent="0.15">
      <c r="B26" s="640" t="s">
        <v>226</v>
      </c>
      <c r="C26" s="641"/>
      <c r="D26" s="641"/>
      <c r="E26" s="641"/>
      <c r="F26" s="641"/>
      <c r="G26" s="641"/>
      <c r="H26" s="641"/>
      <c r="I26" s="641"/>
      <c r="J26" s="641"/>
      <c r="K26" s="641"/>
      <c r="L26" s="641"/>
      <c r="M26" s="641"/>
      <c r="N26" s="641"/>
      <c r="O26" s="641"/>
      <c r="P26" s="641"/>
      <c r="Q26" s="642"/>
      <c r="R26" s="643">
        <v>6012491</v>
      </c>
      <c r="S26" s="644"/>
      <c r="T26" s="644"/>
      <c r="U26" s="644"/>
      <c r="V26" s="644"/>
      <c r="W26" s="644"/>
      <c r="X26" s="644"/>
      <c r="Y26" s="645"/>
      <c r="Z26" s="646">
        <v>36.6</v>
      </c>
      <c r="AA26" s="646"/>
      <c r="AB26" s="646"/>
      <c r="AC26" s="646"/>
      <c r="AD26" s="647">
        <v>5429858</v>
      </c>
      <c r="AE26" s="647"/>
      <c r="AF26" s="647"/>
      <c r="AG26" s="647"/>
      <c r="AH26" s="647"/>
      <c r="AI26" s="647"/>
      <c r="AJ26" s="647"/>
      <c r="AK26" s="647"/>
      <c r="AL26" s="648">
        <v>96.3</v>
      </c>
      <c r="AM26" s="649"/>
      <c r="AN26" s="649"/>
      <c r="AO26" s="650"/>
      <c r="AP26" s="662" t="s">
        <v>227</v>
      </c>
      <c r="AQ26" s="683"/>
      <c r="AR26" s="683"/>
      <c r="AS26" s="683"/>
      <c r="AT26" s="683"/>
      <c r="AU26" s="683"/>
      <c r="AV26" s="683"/>
      <c r="AW26" s="683"/>
      <c r="AX26" s="683"/>
      <c r="AY26" s="683"/>
      <c r="AZ26" s="683"/>
      <c r="BA26" s="683"/>
      <c r="BB26" s="683"/>
      <c r="BC26" s="683"/>
      <c r="BD26" s="683"/>
      <c r="BE26" s="683"/>
      <c r="BF26" s="664"/>
      <c r="BG26" s="643" t="s">
        <v>65</v>
      </c>
      <c r="BH26" s="644"/>
      <c r="BI26" s="644"/>
      <c r="BJ26" s="644"/>
      <c r="BK26" s="644"/>
      <c r="BL26" s="644"/>
      <c r="BM26" s="644"/>
      <c r="BN26" s="645"/>
      <c r="BO26" s="646" t="s">
        <v>65</v>
      </c>
      <c r="BP26" s="646"/>
      <c r="BQ26" s="646"/>
      <c r="BR26" s="646"/>
      <c r="BS26" s="652" t="s">
        <v>65</v>
      </c>
      <c r="BT26" s="644"/>
      <c r="BU26" s="644"/>
      <c r="BV26" s="644"/>
      <c r="BW26" s="644"/>
      <c r="BX26" s="644"/>
      <c r="BY26" s="644"/>
      <c r="BZ26" s="644"/>
      <c r="CA26" s="644"/>
      <c r="CB26" s="653"/>
      <c r="CD26" s="658" t="s">
        <v>228</v>
      </c>
      <c r="CE26" s="659"/>
      <c r="CF26" s="659"/>
      <c r="CG26" s="659"/>
      <c r="CH26" s="659"/>
      <c r="CI26" s="659"/>
      <c r="CJ26" s="659"/>
      <c r="CK26" s="659"/>
      <c r="CL26" s="659"/>
      <c r="CM26" s="659"/>
      <c r="CN26" s="659"/>
      <c r="CO26" s="659"/>
      <c r="CP26" s="659"/>
      <c r="CQ26" s="660"/>
      <c r="CR26" s="643">
        <v>901963</v>
      </c>
      <c r="CS26" s="644"/>
      <c r="CT26" s="644"/>
      <c r="CU26" s="644"/>
      <c r="CV26" s="644"/>
      <c r="CW26" s="644"/>
      <c r="CX26" s="644"/>
      <c r="CY26" s="645"/>
      <c r="CZ26" s="648">
        <v>5.7</v>
      </c>
      <c r="DA26" s="679"/>
      <c r="DB26" s="679"/>
      <c r="DC26" s="682"/>
      <c r="DD26" s="652">
        <v>816182</v>
      </c>
      <c r="DE26" s="644"/>
      <c r="DF26" s="644"/>
      <c r="DG26" s="644"/>
      <c r="DH26" s="644"/>
      <c r="DI26" s="644"/>
      <c r="DJ26" s="644"/>
      <c r="DK26" s="645"/>
      <c r="DL26" s="652" t="s">
        <v>65</v>
      </c>
      <c r="DM26" s="644"/>
      <c r="DN26" s="644"/>
      <c r="DO26" s="644"/>
      <c r="DP26" s="644"/>
      <c r="DQ26" s="644"/>
      <c r="DR26" s="644"/>
      <c r="DS26" s="644"/>
      <c r="DT26" s="644"/>
      <c r="DU26" s="644"/>
      <c r="DV26" s="645"/>
      <c r="DW26" s="648" t="s">
        <v>65</v>
      </c>
      <c r="DX26" s="679"/>
      <c r="DY26" s="679"/>
      <c r="DZ26" s="679"/>
      <c r="EA26" s="679"/>
      <c r="EB26" s="679"/>
      <c r="EC26" s="680"/>
    </row>
    <row r="27" spans="2:133" ht="11.25" customHeight="1" x14ac:dyDescent="0.15">
      <c r="B27" s="640" t="s">
        <v>229</v>
      </c>
      <c r="C27" s="641"/>
      <c r="D27" s="641"/>
      <c r="E27" s="641"/>
      <c r="F27" s="641"/>
      <c r="G27" s="641"/>
      <c r="H27" s="641"/>
      <c r="I27" s="641"/>
      <c r="J27" s="641"/>
      <c r="K27" s="641"/>
      <c r="L27" s="641"/>
      <c r="M27" s="641"/>
      <c r="N27" s="641"/>
      <c r="O27" s="641"/>
      <c r="P27" s="641"/>
      <c r="Q27" s="642"/>
      <c r="R27" s="643">
        <v>4314</v>
      </c>
      <c r="S27" s="644"/>
      <c r="T27" s="644"/>
      <c r="U27" s="644"/>
      <c r="V27" s="644"/>
      <c r="W27" s="644"/>
      <c r="X27" s="644"/>
      <c r="Y27" s="645"/>
      <c r="Z27" s="646">
        <v>0</v>
      </c>
      <c r="AA27" s="646"/>
      <c r="AB27" s="646"/>
      <c r="AC27" s="646"/>
      <c r="AD27" s="647">
        <v>4314</v>
      </c>
      <c r="AE27" s="647"/>
      <c r="AF27" s="647"/>
      <c r="AG27" s="647"/>
      <c r="AH27" s="647"/>
      <c r="AI27" s="647"/>
      <c r="AJ27" s="647"/>
      <c r="AK27" s="647"/>
      <c r="AL27" s="648">
        <v>0.1</v>
      </c>
      <c r="AM27" s="649"/>
      <c r="AN27" s="649"/>
      <c r="AO27" s="650"/>
      <c r="AP27" s="640" t="s">
        <v>230</v>
      </c>
      <c r="AQ27" s="641"/>
      <c r="AR27" s="641"/>
      <c r="AS27" s="641"/>
      <c r="AT27" s="641"/>
      <c r="AU27" s="641"/>
      <c r="AV27" s="641"/>
      <c r="AW27" s="641"/>
      <c r="AX27" s="641"/>
      <c r="AY27" s="641"/>
      <c r="AZ27" s="641"/>
      <c r="BA27" s="641"/>
      <c r="BB27" s="641"/>
      <c r="BC27" s="641"/>
      <c r="BD27" s="641"/>
      <c r="BE27" s="641"/>
      <c r="BF27" s="642"/>
      <c r="BG27" s="643">
        <v>1559214</v>
      </c>
      <c r="BH27" s="644"/>
      <c r="BI27" s="644"/>
      <c r="BJ27" s="644"/>
      <c r="BK27" s="644"/>
      <c r="BL27" s="644"/>
      <c r="BM27" s="644"/>
      <c r="BN27" s="645"/>
      <c r="BO27" s="646">
        <v>100</v>
      </c>
      <c r="BP27" s="646"/>
      <c r="BQ27" s="646"/>
      <c r="BR27" s="646"/>
      <c r="BS27" s="652" t="s">
        <v>65</v>
      </c>
      <c r="BT27" s="644"/>
      <c r="BU27" s="644"/>
      <c r="BV27" s="644"/>
      <c r="BW27" s="644"/>
      <c r="BX27" s="644"/>
      <c r="BY27" s="644"/>
      <c r="BZ27" s="644"/>
      <c r="CA27" s="644"/>
      <c r="CB27" s="653"/>
      <c r="CD27" s="658" t="s">
        <v>231</v>
      </c>
      <c r="CE27" s="659"/>
      <c r="CF27" s="659"/>
      <c r="CG27" s="659"/>
      <c r="CH27" s="659"/>
      <c r="CI27" s="659"/>
      <c r="CJ27" s="659"/>
      <c r="CK27" s="659"/>
      <c r="CL27" s="659"/>
      <c r="CM27" s="659"/>
      <c r="CN27" s="659"/>
      <c r="CO27" s="659"/>
      <c r="CP27" s="659"/>
      <c r="CQ27" s="660"/>
      <c r="CR27" s="643">
        <v>1564250</v>
      </c>
      <c r="CS27" s="677"/>
      <c r="CT27" s="677"/>
      <c r="CU27" s="677"/>
      <c r="CV27" s="677"/>
      <c r="CW27" s="677"/>
      <c r="CX27" s="677"/>
      <c r="CY27" s="678"/>
      <c r="CZ27" s="648">
        <v>10</v>
      </c>
      <c r="DA27" s="679"/>
      <c r="DB27" s="679"/>
      <c r="DC27" s="682"/>
      <c r="DD27" s="652">
        <v>396817</v>
      </c>
      <c r="DE27" s="677"/>
      <c r="DF27" s="677"/>
      <c r="DG27" s="677"/>
      <c r="DH27" s="677"/>
      <c r="DI27" s="677"/>
      <c r="DJ27" s="677"/>
      <c r="DK27" s="678"/>
      <c r="DL27" s="652">
        <v>396795</v>
      </c>
      <c r="DM27" s="677"/>
      <c r="DN27" s="677"/>
      <c r="DO27" s="677"/>
      <c r="DP27" s="677"/>
      <c r="DQ27" s="677"/>
      <c r="DR27" s="677"/>
      <c r="DS27" s="677"/>
      <c r="DT27" s="677"/>
      <c r="DU27" s="677"/>
      <c r="DV27" s="678"/>
      <c r="DW27" s="648">
        <v>6.8</v>
      </c>
      <c r="DX27" s="679"/>
      <c r="DY27" s="679"/>
      <c r="DZ27" s="679"/>
      <c r="EA27" s="679"/>
      <c r="EB27" s="679"/>
      <c r="EC27" s="680"/>
    </row>
    <row r="28" spans="2:133" ht="11.25" customHeight="1" x14ac:dyDescent="0.15">
      <c r="B28" s="640" t="s">
        <v>232</v>
      </c>
      <c r="C28" s="641"/>
      <c r="D28" s="641"/>
      <c r="E28" s="641"/>
      <c r="F28" s="641"/>
      <c r="G28" s="641"/>
      <c r="H28" s="641"/>
      <c r="I28" s="641"/>
      <c r="J28" s="641"/>
      <c r="K28" s="641"/>
      <c r="L28" s="641"/>
      <c r="M28" s="641"/>
      <c r="N28" s="641"/>
      <c r="O28" s="641"/>
      <c r="P28" s="641"/>
      <c r="Q28" s="642"/>
      <c r="R28" s="643">
        <v>58919</v>
      </c>
      <c r="S28" s="644"/>
      <c r="T28" s="644"/>
      <c r="U28" s="644"/>
      <c r="V28" s="644"/>
      <c r="W28" s="644"/>
      <c r="X28" s="644"/>
      <c r="Y28" s="645"/>
      <c r="Z28" s="646">
        <v>0.4</v>
      </c>
      <c r="AA28" s="646"/>
      <c r="AB28" s="646"/>
      <c r="AC28" s="646"/>
      <c r="AD28" s="647" t="s">
        <v>65</v>
      </c>
      <c r="AE28" s="647"/>
      <c r="AF28" s="647"/>
      <c r="AG28" s="647"/>
      <c r="AH28" s="647"/>
      <c r="AI28" s="647"/>
      <c r="AJ28" s="647"/>
      <c r="AK28" s="647"/>
      <c r="AL28" s="648" t="s">
        <v>65</v>
      </c>
      <c r="AM28" s="649"/>
      <c r="AN28" s="649"/>
      <c r="AO28" s="650"/>
      <c r="AP28" s="640"/>
      <c r="AQ28" s="641"/>
      <c r="AR28" s="641"/>
      <c r="AS28" s="641"/>
      <c r="AT28" s="641"/>
      <c r="AU28" s="641"/>
      <c r="AV28" s="641"/>
      <c r="AW28" s="641"/>
      <c r="AX28" s="641"/>
      <c r="AY28" s="641"/>
      <c r="AZ28" s="641"/>
      <c r="BA28" s="641"/>
      <c r="BB28" s="641"/>
      <c r="BC28" s="641"/>
      <c r="BD28" s="641"/>
      <c r="BE28" s="641"/>
      <c r="BF28" s="642"/>
      <c r="BG28" s="643"/>
      <c r="BH28" s="644"/>
      <c r="BI28" s="644"/>
      <c r="BJ28" s="644"/>
      <c r="BK28" s="644"/>
      <c r="BL28" s="644"/>
      <c r="BM28" s="644"/>
      <c r="BN28" s="645"/>
      <c r="BO28" s="646"/>
      <c r="BP28" s="646"/>
      <c r="BQ28" s="646"/>
      <c r="BR28" s="646"/>
      <c r="BS28" s="652"/>
      <c r="BT28" s="644"/>
      <c r="BU28" s="644"/>
      <c r="BV28" s="644"/>
      <c r="BW28" s="644"/>
      <c r="BX28" s="644"/>
      <c r="BY28" s="644"/>
      <c r="BZ28" s="644"/>
      <c r="CA28" s="644"/>
      <c r="CB28" s="653"/>
      <c r="CD28" s="658" t="s">
        <v>233</v>
      </c>
      <c r="CE28" s="659"/>
      <c r="CF28" s="659"/>
      <c r="CG28" s="659"/>
      <c r="CH28" s="659"/>
      <c r="CI28" s="659"/>
      <c r="CJ28" s="659"/>
      <c r="CK28" s="659"/>
      <c r="CL28" s="659"/>
      <c r="CM28" s="659"/>
      <c r="CN28" s="659"/>
      <c r="CO28" s="659"/>
      <c r="CP28" s="659"/>
      <c r="CQ28" s="660"/>
      <c r="CR28" s="643">
        <v>1059950</v>
      </c>
      <c r="CS28" s="644"/>
      <c r="CT28" s="644"/>
      <c r="CU28" s="644"/>
      <c r="CV28" s="644"/>
      <c r="CW28" s="644"/>
      <c r="CX28" s="644"/>
      <c r="CY28" s="645"/>
      <c r="CZ28" s="648">
        <v>6.7</v>
      </c>
      <c r="DA28" s="679"/>
      <c r="DB28" s="679"/>
      <c r="DC28" s="682"/>
      <c r="DD28" s="652">
        <v>1026885</v>
      </c>
      <c r="DE28" s="644"/>
      <c r="DF28" s="644"/>
      <c r="DG28" s="644"/>
      <c r="DH28" s="644"/>
      <c r="DI28" s="644"/>
      <c r="DJ28" s="644"/>
      <c r="DK28" s="645"/>
      <c r="DL28" s="652">
        <v>1026885</v>
      </c>
      <c r="DM28" s="644"/>
      <c r="DN28" s="644"/>
      <c r="DO28" s="644"/>
      <c r="DP28" s="644"/>
      <c r="DQ28" s="644"/>
      <c r="DR28" s="644"/>
      <c r="DS28" s="644"/>
      <c r="DT28" s="644"/>
      <c r="DU28" s="644"/>
      <c r="DV28" s="645"/>
      <c r="DW28" s="648">
        <v>17.600000000000001</v>
      </c>
      <c r="DX28" s="679"/>
      <c r="DY28" s="679"/>
      <c r="DZ28" s="679"/>
      <c r="EA28" s="679"/>
      <c r="EB28" s="679"/>
      <c r="EC28" s="680"/>
    </row>
    <row r="29" spans="2:133" ht="11.25" customHeight="1" x14ac:dyDescent="0.15">
      <c r="B29" s="640" t="s">
        <v>234</v>
      </c>
      <c r="C29" s="641"/>
      <c r="D29" s="641"/>
      <c r="E29" s="641"/>
      <c r="F29" s="641"/>
      <c r="G29" s="641"/>
      <c r="H29" s="641"/>
      <c r="I29" s="641"/>
      <c r="J29" s="641"/>
      <c r="K29" s="641"/>
      <c r="L29" s="641"/>
      <c r="M29" s="641"/>
      <c r="N29" s="641"/>
      <c r="O29" s="641"/>
      <c r="P29" s="641"/>
      <c r="Q29" s="642"/>
      <c r="R29" s="643">
        <v>135463</v>
      </c>
      <c r="S29" s="644"/>
      <c r="T29" s="644"/>
      <c r="U29" s="644"/>
      <c r="V29" s="644"/>
      <c r="W29" s="644"/>
      <c r="X29" s="644"/>
      <c r="Y29" s="645"/>
      <c r="Z29" s="646">
        <v>0.8</v>
      </c>
      <c r="AA29" s="646"/>
      <c r="AB29" s="646"/>
      <c r="AC29" s="646"/>
      <c r="AD29" s="647">
        <v>3349</v>
      </c>
      <c r="AE29" s="647"/>
      <c r="AF29" s="647"/>
      <c r="AG29" s="647"/>
      <c r="AH29" s="647"/>
      <c r="AI29" s="647"/>
      <c r="AJ29" s="647"/>
      <c r="AK29" s="647"/>
      <c r="AL29" s="648">
        <v>0.1</v>
      </c>
      <c r="AM29" s="649"/>
      <c r="AN29" s="649"/>
      <c r="AO29" s="650"/>
      <c r="AP29" s="684"/>
      <c r="AQ29" s="685"/>
      <c r="AR29" s="685"/>
      <c r="AS29" s="685"/>
      <c r="AT29" s="685"/>
      <c r="AU29" s="685"/>
      <c r="AV29" s="685"/>
      <c r="AW29" s="685"/>
      <c r="AX29" s="685"/>
      <c r="AY29" s="685"/>
      <c r="AZ29" s="685"/>
      <c r="BA29" s="685"/>
      <c r="BB29" s="685"/>
      <c r="BC29" s="685"/>
      <c r="BD29" s="685"/>
      <c r="BE29" s="685"/>
      <c r="BF29" s="686"/>
      <c r="BG29" s="643"/>
      <c r="BH29" s="644"/>
      <c r="BI29" s="644"/>
      <c r="BJ29" s="644"/>
      <c r="BK29" s="644"/>
      <c r="BL29" s="644"/>
      <c r="BM29" s="644"/>
      <c r="BN29" s="645"/>
      <c r="BO29" s="646"/>
      <c r="BP29" s="646"/>
      <c r="BQ29" s="646"/>
      <c r="BR29" s="646"/>
      <c r="BS29" s="647"/>
      <c r="BT29" s="647"/>
      <c r="BU29" s="647"/>
      <c r="BV29" s="647"/>
      <c r="BW29" s="647"/>
      <c r="BX29" s="647"/>
      <c r="BY29" s="647"/>
      <c r="BZ29" s="647"/>
      <c r="CA29" s="647"/>
      <c r="CB29" s="651"/>
      <c r="CD29" s="689" t="s">
        <v>235</v>
      </c>
      <c r="CE29" s="690"/>
      <c r="CF29" s="658" t="s">
        <v>236</v>
      </c>
      <c r="CG29" s="659"/>
      <c r="CH29" s="659"/>
      <c r="CI29" s="659"/>
      <c r="CJ29" s="659"/>
      <c r="CK29" s="659"/>
      <c r="CL29" s="659"/>
      <c r="CM29" s="659"/>
      <c r="CN29" s="659"/>
      <c r="CO29" s="659"/>
      <c r="CP29" s="659"/>
      <c r="CQ29" s="660"/>
      <c r="CR29" s="643">
        <v>1059213</v>
      </c>
      <c r="CS29" s="677"/>
      <c r="CT29" s="677"/>
      <c r="CU29" s="677"/>
      <c r="CV29" s="677"/>
      <c r="CW29" s="677"/>
      <c r="CX29" s="677"/>
      <c r="CY29" s="678"/>
      <c r="CZ29" s="648">
        <v>6.7</v>
      </c>
      <c r="DA29" s="679"/>
      <c r="DB29" s="679"/>
      <c r="DC29" s="682"/>
      <c r="DD29" s="652">
        <v>1026148</v>
      </c>
      <c r="DE29" s="677"/>
      <c r="DF29" s="677"/>
      <c r="DG29" s="677"/>
      <c r="DH29" s="677"/>
      <c r="DI29" s="677"/>
      <c r="DJ29" s="677"/>
      <c r="DK29" s="678"/>
      <c r="DL29" s="652">
        <v>1026148</v>
      </c>
      <c r="DM29" s="677"/>
      <c r="DN29" s="677"/>
      <c r="DO29" s="677"/>
      <c r="DP29" s="677"/>
      <c r="DQ29" s="677"/>
      <c r="DR29" s="677"/>
      <c r="DS29" s="677"/>
      <c r="DT29" s="677"/>
      <c r="DU29" s="677"/>
      <c r="DV29" s="678"/>
      <c r="DW29" s="648">
        <v>17.600000000000001</v>
      </c>
      <c r="DX29" s="679"/>
      <c r="DY29" s="679"/>
      <c r="DZ29" s="679"/>
      <c r="EA29" s="679"/>
      <c r="EB29" s="679"/>
      <c r="EC29" s="680"/>
    </row>
    <row r="30" spans="2:133" ht="11.25" customHeight="1" x14ac:dyDescent="0.15">
      <c r="B30" s="640" t="s">
        <v>237</v>
      </c>
      <c r="C30" s="641"/>
      <c r="D30" s="641"/>
      <c r="E30" s="641"/>
      <c r="F30" s="641"/>
      <c r="G30" s="641"/>
      <c r="H30" s="641"/>
      <c r="I30" s="641"/>
      <c r="J30" s="641"/>
      <c r="K30" s="641"/>
      <c r="L30" s="641"/>
      <c r="M30" s="641"/>
      <c r="N30" s="641"/>
      <c r="O30" s="641"/>
      <c r="P30" s="641"/>
      <c r="Q30" s="642"/>
      <c r="R30" s="643">
        <v>10584</v>
      </c>
      <c r="S30" s="644"/>
      <c r="T30" s="644"/>
      <c r="U30" s="644"/>
      <c r="V30" s="644"/>
      <c r="W30" s="644"/>
      <c r="X30" s="644"/>
      <c r="Y30" s="645"/>
      <c r="Z30" s="646">
        <v>0.1</v>
      </c>
      <c r="AA30" s="646"/>
      <c r="AB30" s="646"/>
      <c r="AC30" s="646"/>
      <c r="AD30" s="647" t="s">
        <v>65</v>
      </c>
      <c r="AE30" s="647"/>
      <c r="AF30" s="647"/>
      <c r="AG30" s="647"/>
      <c r="AH30" s="647"/>
      <c r="AI30" s="647"/>
      <c r="AJ30" s="647"/>
      <c r="AK30" s="647"/>
      <c r="AL30" s="648" t="s">
        <v>65</v>
      </c>
      <c r="AM30" s="649"/>
      <c r="AN30" s="649"/>
      <c r="AO30" s="650"/>
      <c r="AP30" s="622" t="s">
        <v>154</v>
      </c>
      <c r="AQ30" s="623"/>
      <c r="AR30" s="623"/>
      <c r="AS30" s="623"/>
      <c r="AT30" s="623"/>
      <c r="AU30" s="623"/>
      <c r="AV30" s="623"/>
      <c r="AW30" s="623"/>
      <c r="AX30" s="623"/>
      <c r="AY30" s="623"/>
      <c r="AZ30" s="623"/>
      <c r="BA30" s="623"/>
      <c r="BB30" s="623"/>
      <c r="BC30" s="623"/>
      <c r="BD30" s="623"/>
      <c r="BE30" s="623"/>
      <c r="BF30" s="624"/>
      <c r="BG30" s="622" t="s">
        <v>238</v>
      </c>
      <c r="BH30" s="687"/>
      <c r="BI30" s="687"/>
      <c r="BJ30" s="687"/>
      <c r="BK30" s="687"/>
      <c r="BL30" s="687"/>
      <c r="BM30" s="687"/>
      <c r="BN30" s="687"/>
      <c r="BO30" s="687"/>
      <c r="BP30" s="687"/>
      <c r="BQ30" s="688"/>
      <c r="BR30" s="622" t="s">
        <v>239</v>
      </c>
      <c r="BS30" s="687"/>
      <c r="BT30" s="687"/>
      <c r="BU30" s="687"/>
      <c r="BV30" s="687"/>
      <c r="BW30" s="687"/>
      <c r="BX30" s="687"/>
      <c r="BY30" s="687"/>
      <c r="BZ30" s="687"/>
      <c r="CA30" s="687"/>
      <c r="CB30" s="688"/>
      <c r="CD30" s="691"/>
      <c r="CE30" s="692"/>
      <c r="CF30" s="658" t="s">
        <v>240</v>
      </c>
      <c r="CG30" s="659"/>
      <c r="CH30" s="659"/>
      <c r="CI30" s="659"/>
      <c r="CJ30" s="659"/>
      <c r="CK30" s="659"/>
      <c r="CL30" s="659"/>
      <c r="CM30" s="659"/>
      <c r="CN30" s="659"/>
      <c r="CO30" s="659"/>
      <c r="CP30" s="659"/>
      <c r="CQ30" s="660"/>
      <c r="CR30" s="643">
        <v>1015091</v>
      </c>
      <c r="CS30" s="644"/>
      <c r="CT30" s="644"/>
      <c r="CU30" s="644"/>
      <c r="CV30" s="644"/>
      <c r="CW30" s="644"/>
      <c r="CX30" s="644"/>
      <c r="CY30" s="645"/>
      <c r="CZ30" s="648">
        <v>6.5</v>
      </c>
      <c r="DA30" s="679"/>
      <c r="DB30" s="679"/>
      <c r="DC30" s="682"/>
      <c r="DD30" s="652">
        <v>993899</v>
      </c>
      <c r="DE30" s="644"/>
      <c r="DF30" s="644"/>
      <c r="DG30" s="644"/>
      <c r="DH30" s="644"/>
      <c r="DI30" s="644"/>
      <c r="DJ30" s="644"/>
      <c r="DK30" s="645"/>
      <c r="DL30" s="652">
        <v>993899</v>
      </c>
      <c r="DM30" s="644"/>
      <c r="DN30" s="644"/>
      <c r="DO30" s="644"/>
      <c r="DP30" s="644"/>
      <c r="DQ30" s="644"/>
      <c r="DR30" s="644"/>
      <c r="DS30" s="644"/>
      <c r="DT30" s="644"/>
      <c r="DU30" s="644"/>
      <c r="DV30" s="645"/>
      <c r="DW30" s="648">
        <v>17.100000000000001</v>
      </c>
      <c r="DX30" s="679"/>
      <c r="DY30" s="679"/>
      <c r="DZ30" s="679"/>
      <c r="EA30" s="679"/>
      <c r="EB30" s="679"/>
      <c r="EC30" s="680"/>
    </row>
    <row r="31" spans="2:133" ht="11.25" customHeight="1" x14ac:dyDescent="0.15">
      <c r="B31" s="640" t="s">
        <v>241</v>
      </c>
      <c r="C31" s="641"/>
      <c r="D31" s="641"/>
      <c r="E31" s="641"/>
      <c r="F31" s="641"/>
      <c r="G31" s="641"/>
      <c r="H31" s="641"/>
      <c r="I31" s="641"/>
      <c r="J31" s="641"/>
      <c r="K31" s="641"/>
      <c r="L31" s="641"/>
      <c r="M31" s="641"/>
      <c r="N31" s="641"/>
      <c r="O31" s="641"/>
      <c r="P31" s="641"/>
      <c r="Q31" s="642"/>
      <c r="R31" s="643">
        <v>4579343</v>
      </c>
      <c r="S31" s="644"/>
      <c r="T31" s="644"/>
      <c r="U31" s="644"/>
      <c r="V31" s="644"/>
      <c r="W31" s="644"/>
      <c r="X31" s="644"/>
      <c r="Y31" s="645"/>
      <c r="Z31" s="646">
        <v>27.9</v>
      </c>
      <c r="AA31" s="646"/>
      <c r="AB31" s="646"/>
      <c r="AC31" s="646"/>
      <c r="AD31" s="647" t="s">
        <v>65</v>
      </c>
      <c r="AE31" s="647"/>
      <c r="AF31" s="647"/>
      <c r="AG31" s="647"/>
      <c r="AH31" s="647"/>
      <c r="AI31" s="647"/>
      <c r="AJ31" s="647"/>
      <c r="AK31" s="647"/>
      <c r="AL31" s="648" t="s">
        <v>65</v>
      </c>
      <c r="AM31" s="649"/>
      <c r="AN31" s="649"/>
      <c r="AO31" s="650"/>
      <c r="AP31" s="700" t="s">
        <v>242</v>
      </c>
      <c r="AQ31" s="701"/>
      <c r="AR31" s="701"/>
      <c r="AS31" s="701"/>
      <c r="AT31" s="706" t="s">
        <v>243</v>
      </c>
      <c r="AU31" s="86"/>
      <c r="AV31" s="86"/>
      <c r="AW31" s="86"/>
      <c r="AX31" s="629" t="s">
        <v>120</v>
      </c>
      <c r="AY31" s="630"/>
      <c r="AZ31" s="630"/>
      <c r="BA31" s="630"/>
      <c r="BB31" s="630"/>
      <c r="BC31" s="630"/>
      <c r="BD31" s="630"/>
      <c r="BE31" s="630"/>
      <c r="BF31" s="631"/>
      <c r="BG31" s="699">
        <v>97.4</v>
      </c>
      <c r="BH31" s="695"/>
      <c r="BI31" s="695"/>
      <c r="BJ31" s="695"/>
      <c r="BK31" s="695"/>
      <c r="BL31" s="695"/>
      <c r="BM31" s="638">
        <v>89.6</v>
      </c>
      <c r="BN31" s="695"/>
      <c r="BO31" s="695"/>
      <c r="BP31" s="695"/>
      <c r="BQ31" s="696"/>
      <c r="BR31" s="699">
        <v>97.8</v>
      </c>
      <c r="BS31" s="695"/>
      <c r="BT31" s="695"/>
      <c r="BU31" s="695"/>
      <c r="BV31" s="695"/>
      <c r="BW31" s="695"/>
      <c r="BX31" s="638">
        <v>90.2</v>
      </c>
      <c r="BY31" s="695"/>
      <c r="BZ31" s="695"/>
      <c r="CA31" s="695"/>
      <c r="CB31" s="696"/>
      <c r="CD31" s="691"/>
      <c r="CE31" s="692"/>
      <c r="CF31" s="658" t="s">
        <v>244</v>
      </c>
      <c r="CG31" s="659"/>
      <c r="CH31" s="659"/>
      <c r="CI31" s="659"/>
      <c r="CJ31" s="659"/>
      <c r="CK31" s="659"/>
      <c r="CL31" s="659"/>
      <c r="CM31" s="659"/>
      <c r="CN31" s="659"/>
      <c r="CO31" s="659"/>
      <c r="CP31" s="659"/>
      <c r="CQ31" s="660"/>
      <c r="CR31" s="643">
        <v>44122</v>
      </c>
      <c r="CS31" s="677"/>
      <c r="CT31" s="677"/>
      <c r="CU31" s="677"/>
      <c r="CV31" s="677"/>
      <c r="CW31" s="677"/>
      <c r="CX31" s="677"/>
      <c r="CY31" s="678"/>
      <c r="CZ31" s="648">
        <v>0.3</v>
      </c>
      <c r="DA31" s="679"/>
      <c r="DB31" s="679"/>
      <c r="DC31" s="682"/>
      <c r="DD31" s="652">
        <v>32249</v>
      </c>
      <c r="DE31" s="677"/>
      <c r="DF31" s="677"/>
      <c r="DG31" s="677"/>
      <c r="DH31" s="677"/>
      <c r="DI31" s="677"/>
      <c r="DJ31" s="677"/>
      <c r="DK31" s="678"/>
      <c r="DL31" s="652">
        <v>32249</v>
      </c>
      <c r="DM31" s="677"/>
      <c r="DN31" s="677"/>
      <c r="DO31" s="677"/>
      <c r="DP31" s="677"/>
      <c r="DQ31" s="677"/>
      <c r="DR31" s="677"/>
      <c r="DS31" s="677"/>
      <c r="DT31" s="677"/>
      <c r="DU31" s="677"/>
      <c r="DV31" s="678"/>
      <c r="DW31" s="648">
        <v>0.6</v>
      </c>
      <c r="DX31" s="679"/>
      <c r="DY31" s="679"/>
      <c r="DZ31" s="679"/>
      <c r="EA31" s="679"/>
      <c r="EB31" s="679"/>
      <c r="EC31" s="680"/>
    </row>
    <row r="32" spans="2:133" ht="11.25" customHeight="1" x14ac:dyDescent="0.15">
      <c r="B32" s="710" t="s">
        <v>245</v>
      </c>
      <c r="C32" s="711"/>
      <c r="D32" s="711"/>
      <c r="E32" s="711"/>
      <c r="F32" s="711"/>
      <c r="G32" s="711"/>
      <c r="H32" s="711"/>
      <c r="I32" s="711"/>
      <c r="J32" s="711"/>
      <c r="K32" s="711"/>
      <c r="L32" s="711"/>
      <c r="M32" s="711"/>
      <c r="N32" s="711"/>
      <c r="O32" s="711"/>
      <c r="P32" s="711"/>
      <c r="Q32" s="712"/>
      <c r="R32" s="643">
        <v>191704</v>
      </c>
      <c r="S32" s="644"/>
      <c r="T32" s="644"/>
      <c r="U32" s="644"/>
      <c r="V32" s="644"/>
      <c r="W32" s="644"/>
      <c r="X32" s="644"/>
      <c r="Y32" s="645"/>
      <c r="Z32" s="646">
        <v>1.2</v>
      </c>
      <c r="AA32" s="646"/>
      <c r="AB32" s="646"/>
      <c r="AC32" s="646"/>
      <c r="AD32" s="647">
        <v>191704</v>
      </c>
      <c r="AE32" s="647"/>
      <c r="AF32" s="647"/>
      <c r="AG32" s="647"/>
      <c r="AH32" s="647"/>
      <c r="AI32" s="647"/>
      <c r="AJ32" s="647"/>
      <c r="AK32" s="647"/>
      <c r="AL32" s="648">
        <v>3.4</v>
      </c>
      <c r="AM32" s="649"/>
      <c r="AN32" s="649"/>
      <c r="AO32" s="650"/>
      <c r="AP32" s="702"/>
      <c r="AQ32" s="703"/>
      <c r="AR32" s="703"/>
      <c r="AS32" s="703"/>
      <c r="AT32" s="707"/>
      <c r="AU32" s="85" t="s">
        <v>246</v>
      </c>
      <c r="AV32" s="85"/>
      <c r="AW32" s="85"/>
      <c r="AX32" s="640" t="s">
        <v>247</v>
      </c>
      <c r="AY32" s="641"/>
      <c r="AZ32" s="641"/>
      <c r="BA32" s="641"/>
      <c r="BB32" s="641"/>
      <c r="BC32" s="641"/>
      <c r="BD32" s="641"/>
      <c r="BE32" s="641"/>
      <c r="BF32" s="642"/>
      <c r="BG32" s="709">
        <v>98.8</v>
      </c>
      <c r="BH32" s="677"/>
      <c r="BI32" s="677"/>
      <c r="BJ32" s="677"/>
      <c r="BK32" s="677"/>
      <c r="BL32" s="677"/>
      <c r="BM32" s="649">
        <v>92.4</v>
      </c>
      <c r="BN32" s="697"/>
      <c r="BO32" s="697"/>
      <c r="BP32" s="697"/>
      <c r="BQ32" s="698"/>
      <c r="BR32" s="709">
        <v>98.5</v>
      </c>
      <c r="BS32" s="677"/>
      <c r="BT32" s="677"/>
      <c r="BU32" s="677"/>
      <c r="BV32" s="677"/>
      <c r="BW32" s="677"/>
      <c r="BX32" s="649">
        <v>92.5</v>
      </c>
      <c r="BY32" s="697"/>
      <c r="BZ32" s="697"/>
      <c r="CA32" s="697"/>
      <c r="CB32" s="698"/>
      <c r="CD32" s="693"/>
      <c r="CE32" s="694"/>
      <c r="CF32" s="658" t="s">
        <v>248</v>
      </c>
      <c r="CG32" s="659"/>
      <c r="CH32" s="659"/>
      <c r="CI32" s="659"/>
      <c r="CJ32" s="659"/>
      <c r="CK32" s="659"/>
      <c r="CL32" s="659"/>
      <c r="CM32" s="659"/>
      <c r="CN32" s="659"/>
      <c r="CO32" s="659"/>
      <c r="CP32" s="659"/>
      <c r="CQ32" s="660"/>
      <c r="CR32" s="643">
        <v>737</v>
      </c>
      <c r="CS32" s="644"/>
      <c r="CT32" s="644"/>
      <c r="CU32" s="644"/>
      <c r="CV32" s="644"/>
      <c r="CW32" s="644"/>
      <c r="CX32" s="644"/>
      <c r="CY32" s="645"/>
      <c r="CZ32" s="648">
        <v>0</v>
      </c>
      <c r="DA32" s="679"/>
      <c r="DB32" s="679"/>
      <c r="DC32" s="682"/>
      <c r="DD32" s="652">
        <v>737</v>
      </c>
      <c r="DE32" s="644"/>
      <c r="DF32" s="644"/>
      <c r="DG32" s="644"/>
      <c r="DH32" s="644"/>
      <c r="DI32" s="644"/>
      <c r="DJ32" s="644"/>
      <c r="DK32" s="645"/>
      <c r="DL32" s="652">
        <v>737</v>
      </c>
      <c r="DM32" s="644"/>
      <c r="DN32" s="644"/>
      <c r="DO32" s="644"/>
      <c r="DP32" s="644"/>
      <c r="DQ32" s="644"/>
      <c r="DR32" s="644"/>
      <c r="DS32" s="644"/>
      <c r="DT32" s="644"/>
      <c r="DU32" s="644"/>
      <c r="DV32" s="645"/>
      <c r="DW32" s="648">
        <v>0</v>
      </c>
      <c r="DX32" s="679"/>
      <c r="DY32" s="679"/>
      <c r="DZ32" s="679"/>
      <c r="EA32" s="679"/>
      <c r="EB32" s="679"/>
      <c r="EC32" s="680"/>
    </row>
    <row r="33" spans="2:133" ht="11.25" customHeight="1" x14ac:dyDescent="0.15">
      <c r="B33" s="640" t="s">
        <v>249</v>
      </c>
      <c r="C33" s="641"/>
      <c r="D33" s="641"/>
      <c r="E33" s="641"/>
      <c r="F33" s="641"/>
      <c r="G33" s="641"/>
      <c r="H33" s="641"/>
      <c r="I33" s="641"/>
      <c r="J33" s="641"/>
      <c r="K33" s="641"/>
      <c r="L33" s="641"/>
      <c r="M33" s="641"/>
      <c r="N33" s="641"/>
      <c r="O33" s="641"/>
      <c r="P33" s="641"/>
      <c r="Q33" s="642"/>
      <c r="R33" s="643">
        <v>898745</v>
      </c>
      <c r="S33" s="644"/>
      <c r="T33" s="644"/>
      <c r="U33" s="644"/>
      <c r="V33" s="644"/>
      <c r="W33" s="644"/>
      <c r="X33" s="644"/>
      <c r="Y33" s="645"/>
      <c r="Z33" s="646">
        <v>5.5</v>
      </c>
      <c r="AA33" s="646"/>
      <c r="AB33" s="646"/>
      <c r="AC33" s="646"/>
      <c r="AD33" s="647" t="s">
        <v>65</v>
      </c>
      <c r="AE33" s="647"/>
      <c r="AF33" s="647"/>
      <c r="AG33" s="647"/>
      <c r="AH33" s="647"/>
      <c r="AI33" s="647"/>
      <c r="AJ33" s="647"/>
      <c r="AK33" s="647"/>
      <c r="AL33" s="648" t="s">
        <v>65</v>
      </c>
      <c r="AM33" s="649"/>
      <c r="AN33" s="649"/>
      <c r="AO33" s="650"/>
      <c r="AP33" s="704"/>
      <c r="AQ33" s="705"/>
      <c r="AR33" s="705"/>
      <c r="AS33" s="705"/>
      <c r="AT33" s="708"/>
      <c r="AU33" s="87"/>
      <c r="AV33" s="87"/>
      <c r="AW33" s="87"/>
      <c r="AX33" s="684" t="s">
        <v>250</v>
      </c>
      <c r="AY33" s="685"/>
      <c r="AZ33" s="685"/>
      <c r="BA33" s="685"/>
      <c r="BB33" s="685"/>
      <c r="BC33" s="685"/>
      <c r="BD33" s="685"/>
      <c r="BE33" s="685"/>
      <c r="BF33" s="686"/>
      <c r="BG33" s="713">
        <v>95.6</v>
      </c>
      <c r="BH33" s="714"/>
      <c r="BI33" s="714"/>
      <c r="BJ33" s="714"/>
      <c r="BK33" s="714"/>
      <c r="BL33" s="714"/>
      <c r="BM33" s="715">
        <v>85.2</v>
      </c>
      <c r="BN33" s="714"/>
      <c r="BO33" s="714"/>
      <c r="BP33" s="714"/>
      <c r="BQ33" s="716"/>
      <c r="BR33" s="713">
        <v>96.7</v>
      </c>
      <c r="BS33" s="714"/>
      <c r="BT33" s="714"/>
      <c r="BU33" s="714"/>
      <c r="BV33" s="714"/>
      <c r="BW33" s="714"/>
      <c r="BX33" s="715">
        <v>86.5</v>
      </c>
      <c r="BY33" s="714"/>
      <c r="BZ33" s="714"/>
      <c r="CA33" s="714"/>
      <c r="CB33" s="716"/>
      <c r="CD33" s="658" t="s">
        <v>251</v>
      </c>
      <c r="CE33" s="659"/>
      <c r="CF33" s="659"/>
      <c r="CG33" s="659"/>
      <c r="CH33" s="659"/>
      <c r="CI33" s="659"/>
      <c r="CJ33" s="659"/>
      <c r="CK33" s="659"/>
      <c r="CL33" s="659"/>
      <c r="CM33" s="659"/>
      <c r="CN33" s="659"/>
      <c r="CO33" s="659"/>
      <c r="CP33" s="659"/>
      <c r="CQ33" s="660"/>
      <c r="CR33" s="643">
        <v>7138740</v>
      </c>
      <c r="CS33" s="677"/>
      <c r="CT33" s="677"/>
      <c r="CU33" s="677"/>
      <c r="CV33" s="677"/>
      <c r="CW33" s="677"/>
      <c r="CX33" s="677"/>
      <c r="CY33" s="678"/>
      <c r="CZ33" s="648">
        <v>45.4</v>
      </c>
      <c r="DA33" s="679"/>
      <c r="DB33" s="679"/>
      <c r="DC33" s="682"/>
      <c r="DD33" s="652">
        <v>4128280</v>
      </c>
      <c r="DE33" s="677"/>
      <c r="DF33" s="677"/>
      <c r="DG33" s="677"/>
      <c r="DH33" s="677"/>
      <c r="DI33" s="677"/>
      <c r="DJ33" s="677"/>
      <c r="DK33" s="678"/>
      <c r="DL33" s="652">
        <v>2785075</v>
      </c>
      <c r="DM33" s="677"/>
      <c r="DN33" s="677"/>
      <c r="DO33" s="677"/>
      <c r="DP33" s="677"/>
      <c r="DQ33" s="677"/>
      <c r="DR33" s="677"/>
      <c r="DS33" s="677"/>
      <c r="DT33" s="677"/>
      <c r="DU33" s="677"/>
      <c r="DV33" s="678"/>
      <c r="DW33" s="648">
        <v>47.8</v>
      </c>
      <c r="DX33" s="679"/>
      <c r="DY33" s="679"/>
      <c r="DZ33" s="679"/>
      <c r="EA33" s="679"/>
      <c r="EB33" s="679"/>
      <c r="EC33" s="680"/>
    </row>
    <row r="34" spans="2:133" ht="11.25" customHeight="1" x14ac:dyDescent="0.15">
      <c r="B34" s="640" t="s">
        <v>252</v>
      </c>
      <c r="C34" s="641"/>
      <c r="D34" s="641"/>
      <c r="E34" s="641"/>
      <c r="F34" s="641"/>
      <c r="G34" s="641"/>
      <c r="H34" s="641"/>
      <c r="I34" s="641"/>
      <c r="J34" s="641"/>
      <c r="K34" s="641"/>
      <c r="L34" s="641"/>
      <c r="M34" s="641"/>
      <c r="N34" s="641"/>
      <c r="O34" s="641"/>
      <c r="P34" s="641"/>
      <c r="Q34" s="642"/>
      <c r="R34" s="643">
        <v>25342</v>
      </c>
      <c r="S34" s="644"/>
      <c r="T34" s="644"/>
      <c r="U34" s="644"/>
      <c r="V34" s="644"/>
      <c r="W34" s="644"/>
      <c r="X34" s="644"/>
      <c r="Y34" s="645"/>
      <c r="Z34" s="646">
        <v>0.2</v>
      </c>
      <c r="AA34" s="646"/>
      <c r="AB34" s="646"/>
      <c r="AC34" s="646"/>
      <c r="AD34" s="647">
        <v>7265</v>
      </c>
      <c r="AE34" s="647"/>
      <c r="AF34" s="647"/>
      <c r="AG34" s="647"/>
      <c r="AH34" s="647"/>
      <c r="AI34" s="647"/>
      <c r="AJ34" s="647"/>
      <c r="AK34" s="647"/>
      <c r="AL34" s="648">
        <v>0.1</v>
      </c>
      <c r="AM34" s="649"/>
      <c r="AN34" s="649"/>
      <c r="AO34" s="650"/>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8" t="s">
        <v>253</v>
      </c>
      <c r="CE34" s="659"/>
      <c r="CF34" s="659"/>
      <c r="CG34" s="659"/>
      <c r="CH34" s="659"/>
      <c r="CI34" s="659"/>
      <c r="CJ34" s="659"/>
      <c r="CK34" s="659"/>
      <c r="CL34" s="659"/>
      <c r="CM34" s="659"/>
      <c r="CN34" s="659"/>
      <c r="CO34" s="659"/>
      <c r="CP34" s="659"/>
      <c r="CQ34" s="660"/>
      <c r="CR34" s="643">
        <v>1861302</v>
      </c>
      <c r="CS34" s="644"/>
      <c r="CT34" s="644"/>
      <c r="CU34" s="644"/>
      <c r="CV34" s="644"/>
      <c r="CW34" s="644"/>
      <c r="CX34" s="644"/>
      <c r="CY34" s="645"/>
      <c r="CZ34" s="648">
        <v>11.8</v>
      </c>
      <c r="DA34" s="679"/>
      <c r="DB34" s="679"/>
      <c r="DC34" s="682"/>
      <c r="DD34" s="652">
        <v>1152458</v>
      </c>
      <c r="DE34" s="644"/>
      <c r="DF34" s="644"/>
      <c r="DG34" s="644"/>
      <c r="DH34" s="644"/>
      <c r="DI34" s="644"/>
      <c r="DJ34" s="644"/>
      <c r="DK34" s="645"/>
      <c r="DL34" s="652">
        <v>984030</v>
      </c>
      <c r="DM34" s="644"/>
      <c r="DN34" s="644"/>
      <c r="DO34" s="644"/>
      <c r="DP34" s="644"/>
      <c r="DQ34" s="644"/>
      <c r="DR34" s="644"/>
      <c r="DS34" s="644"/>
      <c r="DT34" s="644"/>
      <c r="DU34" s="644"/>
      <c r="DV34" s="645"/>
      <c r="DW34" s="648">
        <v>16.899999999999999</v>
      </c>
      <c r="DX34" s="679"/>
      <c r="DY34" s="679"/>
      <c r="DZ34" s="679"/>
      <c r="EA34" s="679"/>
      <c r="EB34" s="679"/>
      <c r="EC34" s="680"/>
    </row>
    <row r="35" spans="2:133" ht="11.25" customHeight="1" x14ac:dyDescent="0.15">
      <c r="B35" s="640" t="s">
        <v>254</v>
      </c>
      <c r="C35" s="641"/>
      <c r="D35" s="641"/>
      <c r="E35" s="641"/>
      <c r="F35" s="641"/>
      <c r="G35" s="641"/>
      <c r="H35" s="641"/>
      <c r="I35" s="641"/>
      <c r="J35" s="641"/>
      <c r="K35" s="641"/>
      <c r="L35" s="641"/>
      <c r="M35" s="641"/>
      <c r="N35" s="641"/>
      <c r="O35" s="641"/>
      <c r="P35" s="641"/>
      <c r="Q35" s="642"/>
      <c r="R35" s="643">
        <v>77529</v>
      </c>
      <c r="S35" s="644"/>
      <c r="T35" s="644"/>
      <c r="U35" s="644"/>
      <c r="V35" s="644"/>
      <c r="W35" s="644"/>
      <c r="X35" s="644"/>
      <c r="Y35" s="645"/>
      <c r="Z35" s="646">
        <v>0.5</v>
      </c>
      <c r="AA35" s="646"/>
      <c r="AB35" s="646"/>
      <c r="AC35" s="646"/>
      <c r="AD35" s="647" t="s">
        <v>65</v>
      </c>
      <c r="AE35" s="647"/>
      <c r="AF35" s="647"/>
      <c r="AG35" s="647"/>
      <c r="AH35" s="647"/>
      <c r="AI35" s="647"/>
      <c r="AJ35" s="647"/>
      <c r="AK35" s="647"/>
      <c r="AL35" s="648" t="s">
        <v>65</v>
      </c>
      <c r="AM35" s="649"/>
      <c r="AN35" s="649"/>
      <c r="AO35" s="650"/>
      <c r="AP35" s="90"/>
      <c r="AQ35" s="622" t="s">
        <v>255</v>
      </c>
      <c r="AR35" s="623"/>
      <c r="AS35" s="623"/>
      <c r="AT35" s="623"/>
      <c r="AU35" s="623"/>
      <c r="AV35" s="623"/>
      <c r="AW35" s="623"/>
      <c r="AX35" s="623"/>
      <c r="AY35" s="623"/>
      <c r="AZ35" s="623"/>
      <c r="BA35" s="623"/>
      <c r="BB35" s="623"/>
      <c r="BC35" s="623"/>
      <c r="BD35" s="623"/>
      <c r="BE35" s="623"/>
      <c r="BF35" s="624"/>
      <c r="BG35" s="622" t="s">
        <v>256</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658" t="s">
        <v>257</v>
      </c>
      <c r="CE35" s="659"/>
      <c r="CF35" s="659"/>
      <c r="CG35" s="659"/>
      <c r="CH35" s="659"/>
      <c r="CI35" s="659"/>
      <c r="CJ35" s="659"/>
      <c r="CK35" s="659"/>
      <c r="CL35" s="659"/>
      <c r="CM35" s="659"/>
      <c r="CN35" s="659"/>
      <c r="CO35" s="659"/>
      <c r="CP35" s="659"/>
      <c r="CQ35" s="660"/>
      <c r="CR35" s="643">
        <v>235254</v>
      </c>
      <c r="CS35" s="677"/>
      <c r="CT35" s="677"/>
      <c r="CU35" s="677"/>
      <c r="CV35" s="677"/>
      <c r="CW35" s="677"/>
      <c r="CX35" s="677"/>
      <c r="CY35" s="678"/>
      <c r="CZ35" s="648">
        <v>1.5</v>
      </c>
      <c r="DA35" s="679"/>
      <c r="DB35" s="679"/>
      <c r="DC35" s="682"/>
      <c r="DD35" s="652">
        <v>189185</v>
      </c>
      <c r="DE35" s="677"/>
      <c r="DF35" s="677"/>
      <c r="DG35" s="677"/>
      <c r="DH35" s="677"/>
      <c r="DI35" s="677"/>
      <c r="DJ35" s="677"/>
      <c r="DK35" s="678"/>
      <c r="DL35" s="652">
        <v>161551</v>
      </c>
      <c r="DM35" s="677"/>
      <c r="DN35" s="677"/>
      <c r="DO35" s="677"/>
      <c r="DP35" s="677"/>
      <c r="DQ35" s="677"/>
      <c r="DR35" s="677"/>
      <c r="DS35" s="677"/>
      <c r="DT35" s="677"/>
      <c r="DU35" s="677"/>
      <c r="DV35" s="678"/>
      <c r="DW35" s="648">
        <v>2.8</v>
      </c>
      <c r="DX35" s="679"/>
      <c r="DY35" s="679"/>
      <c r="DZ35" s="679"/>
      <c r="EA35" s="679"/>
      <c r="EB35" s="679"/>
      <c r="EC35" s="680"/>
    </row>
    <row r="36" spans="2:133" ht="11.25" customHeight="1" x14ac:dyDescent="0.15">
      <c r="B36" s="640" t="s">
        <v>258</v>
      </c>
      <c r="C36" s="641"/>
      <c r="D36" s="641"/>
      <c r="E36" s="641"/>
      <c r="F36" s="641"/>
      <c r="G36" s="641"/>
      <c r="H36" s="641"/>
      <c r="I36" s="641"/>
      <c r="J36" s="641"/>
      <c r="K36" s="641"/>
      <c r="L36" s="641"/>
      <c r="M36" s="641"/>
      <c r="N36" s="641"/>
      <c r="O36" s="641"/>
      <c r="P36" s="641"/>
      <c r="Q36" s="642"/>
      <c r="R36" s="643">
        <v>696246</v>
      </c>
      <c r="S36" s="644"/>
      <c r="T36" s="644"/>
      <c r="U36" s="644"/>
      <c r="V36" s="644"/>
      <c r="W36" s="644"/>
      <c r="X36" s="644"/>
      <c r="Y36" s="645"/>
      <c r="Z36" s="646">
        <v>4.2</v>
      </c>
      <c r="AA36" s="646"/>
      <c r="AB36" s="646"/>
      <c r="AC36" s="646"/>
      <c r="AD36" s="647" t="s">
        <v>65</v>
      </c>
      <c r="AE36" s="647"/>
      <c r="AF36" s="647"/>
      <c r="AG36" s="647"/>
      <c r="AH36" s="647"/>
      <c r="AI36" s="647"/>
      <c r="AJ36" s="647"/>
      <c r="AK36" s="647"/>
      <c r="AL36" s="648" t="s">
        <v>65</v>
      </c>
      <c r="AM36" s="649"/>
      <c r="AN36" s="649"/>
      <c r="AO36" s="650"/>
      <c r="AP36" s="90"/>
      <c r="AQ36" s="717" t="s">
        <v>259</v>
      </c>
      <c r="AR36" s="718"/>
      <c r="AS36" s="718"/>
      <c r="AT36" s="718"/>
      <c r="AU36" s="718"/>
      <c r="AV36" s="718"/>
      <c r="AW36" s="718"/>
      <c r="AX36" s="718"/>
      <c r="AY36" s="719"/>
      <c r="AZ36" s="632">
        <v>1458995</v>
      </c>
      <c r="BA36" s="633"/>
      <c r="BB36" s="633"/>
      <c r="BC36" s="633"/>
      <c r="BD36" s="633"/>
      <c r="BE36" s="633"/>
      <c r="BF36" s="720"/>
      <c r="BG36" s="654" t="s">
        <v>260</v>
      </c>
      <c r="BH36" s="655"/>
      <c r="BI36" s="655"/>
      <c r="BJ36" s="655"/>
      <c r="BK36" s="655"/>
      <c r="BL36" s="655"/>
      <c r="BM36" s="655"/>
      <c r="BN36" s="655"/>
      <c r="BO36" s="655"/>
      <c r="BP36" s="655"/>
      <c r="BQ36" s="655"/>
      <c r="BR36" s="655"/>
      <c r="BS36" s="655"/>
      <c r="BT36" s="655"/>
      <c r="BU36" s="656"/>
      <c r="BV36" s="632">
        <v>72368</v>
      </c>
      <c r="BW36" s="633"/>
      <c r="BX36" s="633"/>
      <c r="BY36" s="633"/>
      <c r="BZ36" s="633"/>
      <c r="CA36" s="633"/>
      <c r="CB36" s="720"/>
      <c r="CD36" s="658" t="s">
        <v>261</v>
      </c>
      <c r="CE36" s="659"/>
      <c r="CF36" s="659"/>
      <c r="CG36" s="659"/>
      <c r="CH36" s="659"/>
      <c r="CI36" s="659"/>
      <c r="CJ36" s="659"/>
      <c r="CK36" s="659"/>
      <c r="CL36" s="659"/>
      <c r="CM36" s="659"/>
      <c r="CN36" s="659"/>
      <c r="CO36" s="659"/>
      <c r="CP36" s="659"/>
      <c r="CQ36" s="660"/>
      <c r="CR36" s="643">
        <v>3494775</v>
      </c>
      <c r="CS36" s="644"/>
      <c r="CT36" s="644"/>
      <c r="CU36" s="644"/>
      <c r="CV36" s="644"/>
      <c r="CW36" s="644"/>
      <c r="CX36" s="644"/>
      <c r="CY36" s="645"/>
      <c r="CZ36" s="648">
        <v>22.2</v>
      </c>
      <c r="DA36" s="679"/>
      <c r="DB36" s="679"/>
      <c r="DC36" s="682"/>
      <c r="DD36" s="652">
        <v>1486806</v>
      </c>
      <c r="DE36" s="644"/>
      <c r="DF36" s="644"/>
      <c r="DG36" s="644"/>
      <c r="DH36" s="644"/>
      <c r="DI36" s="644"/>
      <c r="DJ36" s="644"/>
      <c r="DK36" s="645"/>
      <c r="DL36" s="652">
        <v>923201</v>
      </c>
      <c r="DM36" s="644"/>
      <c r="DN36" s="644"/>
      <c r="DO36" s="644"/>
      <c r="DP36" s="644"/>
      <c r="DQ36" s="644"/>
      <c r="DR36" s="644"/>
      <c r="DS36" s="644"/>
      <c r="DT36" s="644"/>
      <c r="DU36" s="644"/>
      <c r="DV36" s="645"/>
      <c r="DW36" s="648">
        <v>15.9</v>
      </c>
      <c r="DX36" s="679"/>
      <c r="DY36" s="679"/>
      <c r="DZ36" s="679"/>
      <c r="EA36" s="679"/>
      <c r="EB36" s="679"/>
      <c r="EC36" s="680"/>
    </row>
    <row r="37" spans="2:133" ht="11.25" customHeight="1" x14ac:dyDescent="0.15">
      <c r="B37" s="640" t="s">
        <v>262</v>
      </c>
      <c r="C37" s="641"/>
      <c r="D37" s="641"/>
      <c r="E37" s="641"/>
      <c r="F37" s="641"/>
      <c r="G37" s="641"/>
      <c r="H37" s="641"/>
      <c r="I37" s="641"/>
      <c r="J37" s="641"/>
      <c r="K37" s="641"/>
      <c r="L37" s="641"/>
      <c r="M37" s="641"/>
      <c r="N37" s="641"/>
      <c r="O37" s="641"/>
      <c r="P37" s="641"/>
      <c r="Q37" s="642"/>
      <c r="R37" s="643">
        <v>791476</v>
      </c>
      <c r="S37" s="644"/>
      <c r="T37" s="644"/>
      <c r="U37" s="644"/>
      <c r="V37" s="644"/>
      <c r="W37" s="644"/>
      <c r="X37" s="644"/>
      <c r="Y37" s="645"/>
      <c r="Z37" s="646">
        <v>4.8</v>
      </c>
      <c r="AA37" s="646"/>
      <c r="AB37" s="646"/>
      <c r="AC37" s="646"/>
      <c r="AD37" s="647" t="s">
        <v>65</v>
      </c>
      <c r="AE37" s="647"/>
      <c r="AF37" s="647"/>
      <c r="AG37" s="647"/>
      <c r="AH37" s="647"/>
      <c r="AI37" s="647"/>
      <c r="AJ37" s="647"/>
      <c r="AK37" s="647"/>
      <c r="AL37" s="648" t="s">
        <v>65</v>
      </c>
      <c r="AM37" s="649"/>
      <c r="AN37" s="649"/>
      <c r="AO37" s="650"/>
      <c r="AQ37" s="721" t="s">
        <v>263</v>
      </c>
      <c r="AR37" s="722"/>
      <c r="AS37" s="722"/>
      <c r="AT37" s="722"/>
      <c r="AU37" s="722"/>
      <c r="AV37" s="722"/>
      <c r="AW37" s="722"/>
      <c r="AX37" s="722"/>
      <c r="AY37" s="723"/>
      <c r="AZ37" s="643">
        <v>500250</v>
      </c>
      <c r="BA37" s="644"/>
      <c r="BB37" s="644"/>
      <c r="BC37" s="644"/>
      <c r="BD37" s="677"/>
      <c r="BE37" s="677"/>
      <c r="BF37" s="698"/>
      <c r="BG37" s="658" t="s">
        <v>264</v>
      </c>
      <c r="BH37" s="659"/>
      <c r="BI37" s="659"/>
      <c r="BJ37" s="659"/>
      <c r="BK37" s="659"/>
      <c r="BL37" s="659"/>
      <c r="BM37" s="659"/>
      <c r="BN37" s="659"/>
      <c r="BO37" s="659"/>
      <c r="BP37" s="659"/>
      <c r="BQ37" s="659"/>
      <c r="BR37" s="659"/>
      <c r="BS37" s="659"/>
      <c r="BT37" s="659"/>
      <c r="BU37" s="660"/>
      <c r="BV37" s="643">
        <v>42084</v>
      </c>
      <c r="BW37" s="644"/>
      <c r="BX37" s="644"/>
      <c r="BY37" s="644"/>
      <c r="BZ37" s="644"/>
      <c r="CA37" s="644"/>
      <c r="CB37" s="653"/>
      <c r="CD37" s="658" t="s">
        <v>265</v>
      </c>
      <c r="CE37" s="659"/>
      <c r="CF37" s="659"/>
      <c r="CG37" s="659"/>
      <c r="CH37" s="659"/>
      <c r="CI37" s="659"/>
      <c r="CJ37" s="659"/>
      <c r="CK37" s="659"/>
      <c r="CL37" s="659"/>
      <c r="CM37" s="659"/>
      <c r="CN37" s="659"/>
      <c r="CO37" s="659"/>
      <c r="CP37" s="659"/>
      <c r="CQ37" s="660"/>
      <c r="CR37" s="643">
        <v>287693</v>
      </c>
      <c r="CS37" s="677"/>
      <c r="CT37" s="677"/>
      <c r="CU37" s="677"/>
      <c r="CV37" s="677"/>
      <c r="CW37" s="677"/>
      <c r="CX37" s="677"/>
      <c r="CY37" s="678"/>
      <c r="CZ37" s="648">
        <v>1.8</v>
      </c>
      <c r="DA37" s="679"/>
      <c r="DB37" s="679"/>
      <c r="DC37" s="682"/>
      <c r="DD37" s="652">
        <v>287693</v>
      </c>
      <c r="DE37" s="677"/>
      <c r="DF37" s="677"/>
      <c r="DG37" s="677"/>
      <c r="DH37" s="677"/>
      <c r="DI37" s="677"/>
      <c r="DJ37" s="677"/>
      <c r="DK37" s="678"/>
      <c r="DL37" s="652">
        <v>287693</v>
      </c>
      <c r="DM37" s="677"/>
      <c r="DN37" s="677"/>
      <c r="DO37" s="677"/>
      <c r="DP37" s="677"/>
      <c r="DQ37" s="677"/>
      <c r="DR37" s="677"/>
      <c r="DS37" s="677"/>
      <c r="DT37" s="677"/>
      <c r="DU37" s="677"/>
      <c r="DV37" s="678"/>
      <c r="DW37" s="648">
        <v>4.9000000000000004</v>
      </c>
      <c r="DX37" s="679"/>
      <c r="DY37" s="679"/>
      <c r="DZ37" s="679"/>
      <c r="EA37" s="679"/>
      <c r="EB37" s="679"/>
      <c r="EC37" s="680"/>
    </row>
    <row r="38" spans="2:133" ht="11.25" customHeight="1" x14ac:dyDescent="0.15">
      <c r="B38" s="640" t="s">
        <v>266</v>
      </c>
      <c r="C38" s="641"/>
      <c r="D38" s="641"/>
      <c r="E38" s="641"/>
      <c r="F38" s="641"/>
      <c r="G38" s="641"/>
      <c r="H38" s="641"/>
      <c r="I38" s="641"/>
      <c r="J38" s="641"/>
      <c r="K38" s="641"/>
      <c r="L38" s="641"/>
      <c r="M38" s="641"/>
      <c r="N38" s="641"/>
      <c r="O38" s="641"/>
      <c r="P38" s="641"/>
      <c r="Q38" s="642"/>
      <c r="R38" s="643">
        <v>268286</v>
      </c>
      <c r="S38" s="644"/>
      <c r="T38" s="644"/>
      <c r="U38" s="644"/>
      <c r="V38" s="644"/>
      <c r="W38" s="644"/>
      <c r="X38" s="644"/>
      <c r="Y38" s="645"/>
      <c r="Z38" s="646">
        <v>1.6</v>
      </c>
      <c r="AA38" s="646"/>
      <c r="AB38" s="646"/>
      <c r="AC38" s="646"/>
      <c r="AD38" s="647" t="s">
        <v>65</v>
      </c>
      <c r="AE38" s="647"/>
      <c r="AF38" s="647"/>
      <c r="AG38" s="647"/>
      <c r="AH38" s="647"/>
      <c r="AI38" s="647"/>
      <c r="AJ38" s="647"/>
      <c r="AK38" s="647"/>
      <c r="AL38" s="648" t="s">
        <v>65</v>
      </c>
      <c r="AM38" s="649"/>
      <c r="AN38" s="649"/>
      <c r="AO38" s="650"/>
      <c r="AQ38" s="721" t="s">
        <v>267</v>
      </c>
      <c r="AR38" s="722"/>
      <c r="AS38" s="722"/>
      <c r="AT38" s="722"/>
      <c r="AU38" s="722"/>
      <c r="AV38" s="722"/>
      <c r="AW38" s="722"/>
      <c r="AX38" s="722"/>
      <c r="AY38" s="723"/>
      <c r="AZ38" s="643">
        <v>99022</v>
      </c>
      <c r="BA38" s="644"/>
      <c r="BB38" s="644"/>
      <c r="BC38" s="644"/>
      <c r="BD38" s="677"/>
      <c r="BE38" s="677"/>
      <c r="BF38" s="698"/>
      <c r="BG38" s="658" t="s">
        <v>268</v>
      </c>
      <c r="BH38" s="659"/>
      <c r="BI38" s="659"/>
      <c r="BJ38" s="659"/>
      <c r="BK38" s="659"/>
      <c r="BL38" s="659"/>
      <c r="BM38" s="659"/>
      <c r="BN38" s="659"/>
      <c r="BO38" s="659"/>
      <c r="BP38" s="659"/>
      <c r="BQ38" s="659"/>
      <c r="BR38" s="659"/>
      <c r="BS38" s="659"/>
      <c r="BT38" s="659"/>
      <c r="BU38" s="660"/>
      <c r="BV38" s="643">
        <v>2608</v>
      </c>
      <c r="BW38" s="644"/>
      <c r="BX38" s="644"/>
      <c r="BY38" s="644"/>
      <c r="BZ38" s="644"/>
      <c r="CA38" s="644"/>
      <c r="CB38" s="653"/>
      <c r="CD38" s="658" t="s">
        <v>269</v>
      </c>
      <c r="CE38" s="659"/>
      <c r="CF38" s="659"/>
      <c r="CG38" s="659"/>
      <c r="CH38" s="659"/>
      <c r="CI38" s="659"/>
      <c r="CJ38" s="659"/>
      <c r="CK38" s="659"/>
      <c r="CL38" s="659"/>
      <c r="CM38" s="659"/>
      <c r="CN38" s="659"/>
      <c r="CO38" s="659"/>
      <c r="CP38" s="659"/>
      <c r="CQ38" s="660"/>
      <c r="CR38" s="643">
        <v>859723</v>
      </c>
      <c r="CS38" s="644"/>
      <c r="CT38" s="644"/>
      <c r="CU38" s="644"/>
      <c r="CV38" s="644"/>
      <c r="CW38" s="644"/>
      <c r="CX38" s="644"/>
      <c r="CY38" s="645"/>
      <c r="CZ38" s="648">
        <v>5.5</v>
      </c>
      <c r="DA38" s="679"/>
      <c r="DB38" s="679"/>
      <c r="DC38" s="682"/>
      <c r="DD38" s="652">
        <v>716293</v>
      </c>
      <c r="DE38" s="644"/>
      <c r="DF38" s="644"/>
      <c r="DG38" s="644"/>
      <c r="DH38" s="644"/>
      <c r="DI38" s="644"/>
      <c r="DJ38" s="644"/>
      <c r="DK38" s="645"/>
      <c r="DL38" s="652">
        <v>716293</v>
      </c>
      <c r="DM38" s="644"/>
      <c r="DN38" s="644"/>
      <c r="DO38" s="644"/>
      <c r="DP38" s="644"/>
      <c r="DQ38" s="644"/>
      <c r="DR38" s="644"/>
      <c r="DS38" s="644"/>
      <c r="DT38" s="644"/>
      <c r="DU38" s="644"/>
      <c r="DV38" s="645"/>
      <c r="DW38" s="648">
        <v>12.3</v>
      </c>
      <c r="DX38" s="679"/>
      <c r="DY38" s="679"/>
      <c r="DZ38" s="679"/>
      <c r="EA38" s="679"/>
      <c r="EB38" s="679"/>
      <c r="EC38" s="680"/>
    </row>
    <row r="39" spans="2:133" ht="11.25" customHeight="1" x14ac:dyDescent="0.15">
      <c r="B39" s="640" t="s">
        <v>270</v>
      </c>
      <c r="C39" s="641"/>
      <c r="D39" s="641"/>
      <c r="E39" s="641"/>
      <c r="F39" s="641"/>
      <c r="G39" s="641"/>
      <c r="H39" s="641"/>
      <c r="I39" s="641"/>
      <c r="J39" s="641"/>
      <c r="K39" s="641"/>
      <c r="L39" s="641"/>
      <c r="M39" s="641"/>
      <c r="N39" s="641"/>
      <c r="O39" s="641"/>
      <c r="P39" s="641"/>
      <c r="Q39" s="642"/>
      <c r="R39" s="643">
        <v>2687549</v>
      </c>
      <c r="S39" s="644"/>
      <c r="T39" s="644"/>
      <c r="U39" s="644"/>
      <c r="V39" s="644"/>
      <c r="W39" s="644"/>
      <c r="X39" s="644"/>
      <c r="Y39" s="645"/>
      <c r="Z39" s="646">
        <v>16.3</v>
      </c>
      <c r="AA39" s="646"/>
      <c r="AB39" s="646"/>
      <c r="AC39" s="646"/>
      <c r="AD39" s="647" t="s">
        <v>65</v>
      </c>
      <c r="AE39" s="647"/>
      <c r="AF39" s="647"/>
      <c r="AG39" s="647"/>
      <c r="AH39" s="647"/>
      <c r="AI39" s="647"/>
      <c r="AJ39" s="647"/>
      <c r="AK39" s="647"/>
      <c r="AL39" s="648" t="s">
        <v>65</v>
      </c>
      <c r="AM39" s="649"/>
      <c r="AN39" s="649"/>
      <c r="AO39" s="650"/>
      <c r="AQ39" s="721" t="s">
        <v>271</v>
      </c>
      <c r="AR39" s="722"/>
      <c r="AS39" s="722"/>
      <c r="AT39" s="722"/>
      <c r="AU39" s="722"/>
      <c r="AV39" s="722"/>
      <c r="AW39" s="722"/>
      <c r="AX39" s="722"/>
      <c r="AY39" s="723"/>
      <c r="AZ39" s="643" t="s">
        <v>65</v>
      </c>
      <c r="BA39" s="644"/>
      <c r="BB39" s="644"/>
      <c r="BC39" s="644"/>
      <c r="BD39" s="677"/>
      <c r="BE39" s="677"/>
      <c r="BF39" s="698"/>
      <c r="BG39" s="658" t="s">
        <v>272</v>
      </c>
      <c r="BH39" s="659"/>
      <c r="BI39" s="659"/>
      <c r="BJ39" s="659"/>
      <c r="BK39" s="659"/>
      <c r="BL39" s="659"/>
      <c r="BM39" s="659"/>
      <c r="BN39" s="659"/>
      <c r="BO39" s="659"/>
      <c r="BP39" s="659"/>
      <c r="BQ39" s="659"/>
      <c r="BR39" s="659"/>
      <c r="BS39" s="659"/>
      <c r="BT39" s="659"/>
      <c r="BU39" s="660"/>
      <c r="BV39" s="643">
        <v>4020</v>
      </c>
      <c r="BW39" s="644"/>
      <c r="BX39" s="644"/>
      <c r="BY39" s="644"/>
      <c r="BZ39" s="644"/>
      <c r="CA39" s="644"/>
      <c r="CB39" s="653"/>
      <c r="CD39" s="658" t="s">
        <v>273</v>
      </c>
      <c r="CE39" s="659"/>
      <c r="CF39" s="659"/>
      <c r="CG39" s="659"/>
      <c r="CH39" s="659"/>
      <c r="CI39" s="659"/>
      <c r="CJ39" s="659"/>
      <c r="CK39" s="659"/>
      <c r="CL39" s="659"/>
      <c r="CM39" s="659"/>
      <c r="CN39" s="659"/>
      <c r="CO39" s="659"/>
      <c r="CP39" s="659"/>
      <c r="CQ39" s="660"/>
      <c r="CR39" s="643">
        <v>424825</v>
      </c>
      <c r="CS39" s="677"/>
      <c r="CT39" s="677"/>
      <c r="CU39" s="677"/>
      <c r="CV39" s="677"/>
      <c r="CW39" s="677"/>
      <c r="CX39" s="677"/>
      <c r="CY39" s="678"/>
      <c r="CZ39" s="648">
        <v>2.7</v>
      </c>
      <c r="DA39" s="679"/>
      <c r="DB39" s="679"/>
      <c r="DC39" s="682"/>
      <c r="DD39" s="652">
        <v>415737</v>
      </c>
      <c r="DE39" s="677"/>
      <c r="DF39" s="677"/>
      <c r="DG39" s="677"/>
      <c r="DH39" s="677"/>
      <c r="DI39" s="677"/>
      <c r="DJ39" s="677"/>
      <c r="DK39" s="678"/>
      <c r="DL39" s="652" t="s">
        <v>65</v>
      </c>
      <c r="DM39" s="677"/>
      <c r="DN39" s="677"/>
      <c r="DO39" s="677"/>
      <c r="DP39" s="677"/>
      <c r="DQ39" s="677"/>
      <c r="DR39" s="677"/>
      <c r="DS39" s="677"/>
      <c r="DT39" s="677"/>
      <c r="DU39" s="677"/>
      <c r="DV39" s="678"/>
      <c r="DW39" s="648" t="s">
        <v>65</v>
      </c>
      <c r="DX39" s="679"/>
      <c r="DY39" s="679"/>
      <c r="DZ39" s="679"/>
      <c r="EA39" s="679"/>
      <c r="EB39" s="679"/>
      <c r="EC39" s="680"/>
    </row>
    <row r="40" spans="2:133" ht="11.25" customHeight="1" x14ac:dyDescent="0.15">
      <c r="B40" s="640" t="s">
        <v>274</v>
      </c>
      <c r="C40" s="641"/>
      <c r="D40" s="641"/>
      <c r="E40" s="641"/>
      <c r="F40" s="641"/>
      <c r="G40" s="641"/>
      <c r="H40" s="641"/>
      <c r="I40" s="641"/>
      <c r="J40" s="641"/>
      <c r="K40" s="641"/>
      <c r="L40" s="641"/>
      <c r="M40" s="641"/>
      <c r="N40" s="641"/>
      <c r="O40" s="641"/>
      <c r="P40" s="641"/>
      <c r="Q40" s="642"/>
      <c r="R40" s="643" t="s">
        <v>65</v>
      </c>
      <c r="S40" s="644"/>
      <c r="T40" s="644"/>
      <c r="U40" s="644"/>
      <c r="V40" s="644"/>
      <c r="W40" s="644"/>
      <c r="X40" s="644"/>
      <c r="Y40" s="645"/>
      <c r="Z40" s="646" t="s">
        <v>65</v>
      </c>
      <c r="AA40" s="646"/>
      <c r="AB40" s="646"/>
      <c r="AC40" s="646"/>
      <c r="AD40" s="647" t="s">
        <v>65</v>
      </c>
      <c r="AE40" s="647"/>
      <c r="AF40" s="647"/>
      <c r="AG40" s="647"/>
      <c r="AH40" s="647"/>
      <c r="AI40" s="647"/>
      <c r="AJ40" s="647"/>
      <c r="AK40" s="647"/>
      <c r="AL40" s="648" t="s">
        <v>65</v>
      </c>
      <c r="AM40" s="649"/>
      <c r="AN40" s="649"/>
      <c r="AO40" s="650"/>
      <c r="AQ40" s="721" t="s">
        <v>275</v>
      </c>
      <c r="AR40" s="722"/>
      <c r="AS40" s="722"/>
      <c r="AT40" s="722"/>
      <c r="AU40" s="722"/>
      <c r="AV40" s="722"/>
      <c r="AW40" s="722"/>
      <c r="AX40" s="722"/>
      <c r="AY40" s="723"/>
      <c r="AZ40" s="643" t="s">
        <v>65</v>
      </c>
      <c r="BA40" s="644"/>
      <c r="BB40" s="644"/>
      <c r="BC40" s="644"/>
      <c r="BD40" s="677"/>
      <c r="BE40" s="677"/>
      <c r="BF40" s="698"/>
      <c r="BG40" s="724" t="s">
        <v>276</v>
      </c>
      <c r="BH40" s="725"/>
      <c r="BI40" s="725"/>
      <c r="BJ40" s="725"/>
      <c r="BK40" s="725"/>
      <c r="BL40" s="91"/>
      <c r="BM40" s="659" t="s">
        <v>277</v>
      </c>
      <c r="BN40" s="659"/>
      <c r="BO40" s="659"/>
      <c r="BP40" s="659"/>
      <c r="BQ40" s="659"/>
      <c r="BR40" s="659"/>
      <c r="BS40" s="659"/>
      <c r="BT40" s="659"/>
      <c r="BU40" s="660"/>
      <c r="BV40" s="643">
        <v>82</v>
      </c>
      <c r="BW40" s="644"/>
      <c r="BX40" s="644"/>
      <c r="BY40" s="644"/>
      <c r="BZ40" s="644"/>
      <c r="CA40" s="644"/>
      <c r="CB40" s="653"/>
      <c r="CD40" s="658" t="s">
        <v>278</v>
      </c>
      <c r="CE40" s="659"/>
      <c r="CF40" s="659"/>
      <c r="CG40" s="659"/>
      <c r="CH40" s="659"/>
      <c r="CI40" s="659"/>
      <c r="CJ40" s="659"/>
      <c r="CK40" s="659"/>
      <c r="CL40" s="659"/>
      <c r="CM40" s="659"/>
      <c r="CN40" s="659"/>
      <c r="CO40" s="659"/>
      <c r="CP40" s="659"/>
      <c r="CQ40" s="660"/>
      <c r="CR40" s="643">
        <v>262861</v>
      </c>
      <c r="CS40" s="644"/>
      <c r="CT40" s="644"/>
      <c r="CU40" s="644"/>
      <c r="CV40" s="644"/>
      <c r="CW40" s="644"/>
      <c r="CX40" s="644"/>
      <c r="CY40" s="645"/>
      <c r="CZ40" s="648">
        <v>1.7</v>
      </c>
      <c r="DA40" s="679"/>
      <c r="DB40" s="679"/>
      <c r="DC40" s="682"/>
      <c r="DD40" s="652">
        <v>167801</v>
      </c>
      <c r="DE40" s="644"/>
      <c r="DF40" s="644"/>
      <c r="DG40" s="644"/>
      <c r="DH40" s="644"/>
      <c r="DI40" s="644"/>
      <c r="DJ40" s="644"/>
      <c r="DK40" s="645"/>
      <c r="DL40" s="652" t="s">
        <v>65</v>
      </c>
      <c r="DM40" s="644"/>
      <c r="DN40" s="644"/>
      <c r="DO40" s="644"/>
      <c r="DP40" s="644"/>
      <c r="DQ40" s="644"/>
      <c r="DR40" s="644"/>
      <c r="DS40" s="644"/>
      <c r="DT40" s="644"/>
      <c r="DU40" s="644"/>
      <c r="DV40" s="645"/>
      <c r="DW40" s="648" t="s">
        <v>65</v>
      </c>
      <c r="DX40" s="679"/>
      <c r="DY40" s="679"/>
      <c r="DZ40" s="679"/>
      <c r="EA40" s="679"/>
      <c r="EB40" s="679"/>
      <c r="EC40" s="680"/>
    </row>
    <row r="41" spans="2:133" ht="11.25" customHeight="1" x14ac:dyDescent="0.15">
      <c r="B41" s="640" t="s">
        <v>279</v>
      </c>
      <c r="C41" s="641"/>
      <c r="D41" s="641"/>
      <c r="E41" s="641"/>
      <c r="F41" s="641"/>
      <c r="G41" s="641"/>
      <c r="H41" s="641"/>
      <c r="I41" s="641"/>
      <c r="J41" s="641"/>
      <c r="K41" s="641"/>
      <c r="L41" s="641"/>
      <c r="M41" s="641"/>
      <c r="N41" s="641"/>
      <c r="O41" s="641"/>
      <c r="P41" s="641"/>
      <c r="Q41" s="642"/>
      <c r="R41" s="643" t="s">
        <v>65</v>
      </c>
      <c r="S41" s="644"/>
      <c r="T41" s="644"/>
      <c r="U41" s="644"/>
      <c r="V41" s="644"/>
      <c r="W41" s="644"/>
      <c r="X41" s="644"/>
      <c r="Y41" s="645"/>
      <c r="Z41" s="646" t="s">
        <v>65</v>
      </c>
      <c r="AA41" s="646"/>
      <c r="AB41" s="646"/>
      <c r="AC41" s="646"/>
      <c r="AD41" s="647" t="s">
        <v>65</v>
      </c>
      <c r="AE41" s="647"/>
      <c r="AF41" s="647"/>
      <c r="AG41" s="647"/>
      <c r="AH41" s="647"/>
      <c r="AI41" s="647"/>
      <c r="AJ41" s="647"/>
      <c r="AK41" s="647"/>
      <c r="AL41" s="648" t="s">
        <v>65</v>
      </c>
      <c r="AM41" s="649"/>
      <c r="AN41" s="649"/>
      <c r="AO41" s="650"/>
      <c r="AQ41" s="721" t="s">
        <v>280</v>
      </c>
      <c r="AR41" s="722"/>
      <c r="AS41" s="722"/>
      <c r="AT41" s="722"/>
      <c r="AU41" s="722"/>
      <c r="AV41" s="722"/>
      <c r="AW41" s="722"/>
      <c r="AX41" s="722"/>
      <c r="AY41" s="723"/>
      <c r="AZ41" s="643">
        <v>180994</v>
      </c>
      <c r="BA41" s="644"/>
      <c r="BB41" s="644"/>
      <c r="BC41" s="644"/>
      <c r="BD41" s="677"/>
      <c r="BE41" s="677"/>
      <c r="BF41" s="698"/>
      <c r="BG41" s="724"/>
      <c r="BH41" s="725"/>
      <c r="BI41" s="725"/>
      <c r="BJ41" s="725"/>
      <c r="BK41" s="725"/>
      <c r="BL41" s="91"/>
      <c r="BM41" s="659" t="s">
        <v>281</v>
      </c>
      <c r="BN41" s="659"/>
      <c r="BO41" s="659"/>
      <c r="BP41" s="659"/>
      <c r="BQ41" s="659"/>
      <c r="BR41" s="659"/>
      <c r="BS41" s="659"/>
      <c r="BT41" s="659"/>
      <c r="BU41" s="660"/>
      <c r="BV41" s="643">
        <v>2</v>
      </c>
      <c r="BW41" s="644"/>
      <c r="BX41" s="644"/>
      <c r="BY41" s="644"/>
      <c r="BZ41" s="644"/>
      <c r="CA41" s="644"/>
      <c r="CB41" s="653"/>
      <c r="CD41" s="658" t="s">
        <v>282</v>
      </c>
      <c r="CE41" s="659"/>
      <c r="CF41" s="659"/>
      <c r="CG41" s="659"/>
      <c r="CH41" s="659"/>
      <c r="CI41" s="659"/>
      <c r="CJ41" s="659"/>
      <c r="CK41" s="659"/>
      <c r="CL41" s="659"/>
      <c r="CM41" s="659"/>
      <c r="CN41" s="659"/>
      <c r="CO41" s="659"/>
      <c r="CP41" s="659"/>
      <c r="CQ41" s="660"/>
      <c r="CR41" s="643" t="s">
        <v>65</v>
      </c>
      <c r="CS41" s="677"/>
      <c r="CT41" s="677"/>
      <c r="CU41" s="677"/>
      <c r="CV41" s="677"/>
      <c r="CW41" s="677"/>
      <c r="CX41" s="677"/>
      <c r="CY41" s="678"/>
      <c r="CZ41" s="648" t="s">
        <v>65</v>
      </c>
      <c r="DA41" s="679"/>
      <c r="DB41" s="679"/>
      <c r="DC41" s="682"/>
      <c r="DD41" s="652" t="s">
        <v>65</v>
      </c>
      <c r="DE41" s="677"/>
      <c r="DF41" s="677"/>
      <c r="DG41" s="677"/>
      <c r="DH41" s="677"/>
      <c r="DI41" s="677"/>
      <c r="DJ41" s="677"/>
      <c r="DK41" s="678"/>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0" t="s">
        <v>283</v>
      </c>
      <c r="C42" s="641"/>
      <c r="D42" s="641"/>
      <c r="E42" s="641"/>
      <c r="F42" s="641"/>
      <c r="G42" s="641"/>
      <c r="H42" s="641"/>
      <c r="I42" s="641"/>
      <c r="J42" s="641"/>
      <c r="K42" s="641"/>
      <c r="L42" s="641"/>
      <c r="M42" s="641"/>
      <c r="N42" s="641"/>
      <c r="O42" s="641"/>
      <c r="P42" s="641"/>
      <c r="Q42" s="642"/>
      <c r="R42" s="643">
        <v>184449</v>
      </c>
      <c r="S42" s="644"/>
      <c r="T42" s="644"/>
      <c r="U42" s="644"/>
      <c r="V42" s="644"/>
      <c r="W42" s="644"/>
      <c r="X42" s="644"/>
      <c r="Y42" s="645"/>
      <c r="Z42" s="646">
        <v>1.1000000000000001</v>
      </c>
      <c r="AA42" s="646"/>
      <c r="AB42" s="646"/>
      <c r="AC42" s="646"/>
      <c r="AD42" s="647" t="s">
        <v>65</v>
      </c>
      <c r="AE42" s="647"/>
      <c r="AF42" s="647"/>
      <c r="AG42" s="647"/>
      <c r="AH42" s="647"/>
      <c r="AI42" s="647"/>
      <c r="AJ42" s="647"/>
      <c r="AK42" s="647"/>
      <c r="AL42" s="648" t="s">
        <v>65</v>
      </c>
      <c r="AM42" s="649"/>
      <c r="AN42" s="649"/>
      <c r="AO42" s="650"/>
      <c r="AQ42" s="742" t="s">
        <v>284</v>
      </c>
      <c r="AR42" s="743"/>
      <c r="AS42" s="743"/>
      <c r="AT42" s="743"/>
      <c r="AU42" s="743"/>
      <c r="AV42" s="743"/>
      <c r="AW42" s="743"/>
      <c r="AX42" s="743"/>
      <c r="AY42" s="744"/>
      <c r="AZ42" s="734">
        <v>678729</v>
      </c>
      <c r="BA42" s="735"/>
      <c r="BB42" s="735"/>
      <c r="BC42" s="735"/>
      <c r="BD42" s="714"/>
      <c r="BE42" s="714"/>
      <c r="BF42" s="716"/>
      <c r="BG42" s="726"/>
      <c r="BH42" s="727"/>
      <c r="BI42" s="727"/>
      <c r="BJ42" s="727"/>
      <c r="BK42" s="727"/>
      <c r="BL42" s="92"/>
      <c r="BM42" s="669" t="s">
        <v>285</v>
      </c>
      <c r="BN42" s="669"/>
      <c r="BO42" s="669"/>
      <c r="BP42" s="669"/>
      <c r="BQ42" s="669"/>
      <c r="BR42" s="669"/>
      <c r="BS42" s="669"/>
      <c r="BT42" s="669"/>
      <c r="BU42" s="670"/>
      <c r="BV42" s="734">
        <v>358</v>
      </c>
      <c r="BW42" s="735"/>
      <c r="BX42" s="735"/>
      <c r="BY42" s="735"/>
      <c r="BZ42" s="735"/>
      <c r="CA42" s="735"/>
      <c r="CB42" s="741"/>
      <c r="CD42" s="640" t="s">
        <v>286</v>
      </c>
      <c r="CE42" s="641"/>
      <c r="CF42" s="641"/>
      <c r="CG42" s="641"/>
      <c r="CH42" s="641"/>
      <c r="CI42" s="641"/>
      <c r="CJ42" s="641"/>
      <c r="CK42" s="641"/>
      <c r="CL42" s="641"/>
      <c r="CM42" s="641"/>
      <c r="CN42" s="641"/>
      <c r="CO42" s="641"/>
      <c r="CP42" s="641"/>
      <c r="CQ42" s="642"/>
      <c r="CR42" s="643">
        <v>4292566</v>
      </c>
      <c r="CS42" s="644"/>
      <c r="CT42" s="644"/>
      <c r="CU42" s="644"/>
      <c r="CV42" s="644"/>
      <c r="CW42" s="644"/>
      <c r="CX42" s="644"/>
      <c r="CY42" s="645"/>
      <c r="CZ42" s="648">
        <v>27.3</v>
      </c>
      <c r="DA42" s="649"/>
      <c r="DB42" s="649"/>
      <c r="DC42" s="661"/>
      <c r="DD42" s="652">
        <v>762362</v>
      </c>
      <c r="DE42" s="644"/>
      <c r="DF42" s="644"/>
      <c r="DG42" s="644"/>
      <c r="DH42" s="644"/>
      <c r="DI42" s="644"/>
      <c r="DJ42" s="644"/>
      <c r="DK42" s="645"/>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84" t="s">
        <v>287</v>
      </c>
      <c r="C43" s="685"/>
      <c r="D43" s="685"/>
      <c r="E43" s="685"/>
      <c r="F43" s="685"/>
      <c r="G43" s="685"/>
      <c r="H43" s="685"/>
      <c r="I43" s="685"/>
      <c r="J43" s="685"/>
      <c r="K43" s="685"/>
      <c r="L43" s="685"/>
      <c r="M43" s="685"/>
      <c r="N43" s="685"/>
      <c r="O43" s="685"/>
      <c r="P43" s="685"/>
      <c r="Q43" s="686"/>
      <c r="R43" s="734">
        <v>16437991</v>
      </c>
      <c r="S43" s="735"/>
      <c r="T43" s="735"/>
      <c r="U43" s="735"/>
      <c r="V43" s="735"/>
      <c r="W43" s="735"/>
      <c r="X43" s="735"/>
      <c r="Y43" s="736"/>
      <c r="Z43" s="737">
        <v>100</v>
      </c>
      <c r="AA43" s="737"/>
      <c r="AB43" s="737"/>
      <c r="AC43" s="737"/>
      <c r="AD43" s="738">
        <v>5636490</v>
      </c>
      <c r="AE43" s="738"/>
      <c r="AF43" s="738"/>
      <c r="AG43" s="738"/>
      <c r="AH43" s="738"/>
      <c r="AI43" s="738"/>
      <c r="AJ43" s="738"/>
      <c r="AK43" s="738"/>
      <c r="AL43" s="739">
        <v>100</v>
      </c>
      <c r="AM43" s="715"/>
      <c r="AN43" s="715"/>
      <c r="AO43" s="740"/>
      <c r="BV43" s="93"/>
      <c r="BW43" s="93"/>
      <c r="BX43" s="93"/>
      <c r="BY43" s="93"/>
      <c r="BZ43" s="93"/>
      <c r="CA43" s="93"/>
      <c r="CB43" s="93"/>
      <c r="CD43" s="640" t="s">
        <v>288</v>
      </c>
      <c r="CE43" s="641"/>
      <c r="CF43" s="641"/>
      <c r="CG43" s="641"/>
      <c r="CH43" s="641"/>
      <c r="CI43" s="641"/>
      <c r="CJ43" s="641"/>
      <c r="CK43" s="641"/>
      <c r="CL43" s="641"/>
      <c r="CM43" s="641"/>
      <c r="CN43" s="641"/>
      <c r="CO43" s="641"/>
      <c r="CP43" s="641"/>
      <c r="CQ43" s="642"/>
      <c r="CR43" s="643">
        <v>96869</v>
      </c>
      <c r="CS43" s="677"/>
      <c r="CT43" s="677"/>
      <c r="CU43" s="677"/>
      <c r="CV43" s="677"/>
      <c r="CW43" s="677"/>
      <c r="CX43" s="677"/>
      <c r="CY43" s="678"/>
      <c r="CZ43" s="648">
        <v>0.6</v>
      </c>
      <c r="DA43" s="679"/>
      <c r="DB43" s="679"/>
      <c r="DC43" s="682"/>
      <c r="DD43" s="652">
        <v>96869</v>
      </c>
      <c r="DE43" s="677"/>
      <c r="DF43" s="677"/>
      <c r="DG43" s="677"/>
      <c r="DH43" s="677"/>
      <c r="DI43" s="677"/>
      <c r="DJ43" s="677"/>
      <c r="DK43" s="678"/>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755" t="s">
        <v>235</v>
      </c>
      <c r="CE44" s="756"/>
      <c r="CF44" s="640" t="s">
        <v>289</v>
      </c>
      <c r="CG44" s="641"/>
      <c r="CH44" s="641"/>
      <c r="CI44" s="641"/>
      <c r="CJ44" s="641"/>
      <c r="CK44" s="641"/>
      <c r="CL44" s="641"/>
      <c r="CM44" s="641"/>
      <c r="CN44" s="641"/>
      <c r="CO44" s="641"/>
      <c r="CP44" s="641"/>
      <c r="CQ44" s="642"/>
      <c r="CR44" s="643">
        <v>4211848</v>
      </c>
      <c r="CS44" s="644"/>
      <c r="CT44" s="644"/>
      <c r="CU44" s="644"/>
      <c r="CV44" s="644"/>
      <c r="CW44" s="644"/>
      <c r="CX44" s="644"/>
      <c r="CY44" s="645"/>
      <c r="CZ44" s="648">
        <v>26.8</v>
      </c>
      <c r="DA44" s="649"/>
      <c r="DB44" s="649"/>
      <c r="DC44" s="661"/>
      <c r="DD44" s="652">
        <v>731956</v>
      </c>
      <c r="DE44" s="644"/>
      <c r="DF44" s="644"/>
      <c r="DG44" s="644"/>
      <c r="DH44" s="644"/>
      <c r="DI44" s="644"/>
      <c r="DJ44" s="644"/>
      <c r="DK44" s="645"/>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95" t="s">
        <v>290</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757"/>
      <c r="CE45" s="758"/>
      <c r="CF45" s="640" t="s">
        <v>291</v>
      </c>
      <c r="CG45" s="641"/>
      <c r="CH45" s="641"/>
      <c r="CI45" s="641"/>
      <c r="CJ45" s="641"/>
      <c r="CK45" s="641"/>
      <c r="CL45" s="641"/>
      <c r="CM45" s="641"/>
      <c r="CN45" s="641"/>
      <c r="CO45" s="641"/>
      <c r="CP45" s="641"/>
      <c r="CQ45" s="642"/>
      <c r="CR45" s="643">
        <v>1375774</v>
      </c>
      <c r="CS45" s="677"/>
      <c r="CT45" s="677"/>
      <c r="CU45" s="677"/>
      <c r="CV45" s="677"/>
      <c r="CW45" s="677"/>
      <c r="CX45" s="677"/>
      <c r="CY45" s="678"/>
      <c r="CZ45" s="648">
        <v>8.8000000000000007</v>
      </c>
      <c r="DA45" s="679"/>
      <c r="DB45" s="679"/>
      <c r="DC45" s="682"/>
      <c r="DD45" s="652">
        <v>189293</v>
      </c>
      <c r="DE45" s="677"/>
      <c r="DF45" s="677"/>
      <c r="DG45" s="677"/>
      <c r="DH45" s="677"/>
      <c r="DI45" s="677"/>
      <c r="DJ45" s="677"/>
      <c r="DK45" s="678"/>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96" t="s">
        <v>292</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757"/>
      <c r="CE46" s="758"/>
      <c r="CF46" s="640" t="s">
        <v>293</v>
      </c>
      <c r="CG46" s="641"/>
      <c r="CH46" s="641"/>
      <c r="CI46" s="641"/>
      <c r="CJ46" s="641"/>
      <c r="CK46" s="641"/>
      <c r="CL46" s="641"/>
      <c r="CM46" s="641"/>
      <c r="CN46" s="641"/>
      <c r="CO46" s="641"/>
      <c r="CP46" s="641"/>
      <c r="CQ46" s="642"/>
      <c r="CR46" s="643">
        <v>2780227</v>
      </c>
      <c r="CS46" s="644"/>
      <c r="CT46" s="644"/>
      <c r="CU46" s="644"/>
      <c r="CV46" s="644"/>
      <c r="CW46" s="644"/>
      <c r="CX46" s="644"/>
      <c r="CY46" s="645"/>
      <c r="CZ46" s="648">
        <v>17.7</v>
      </c>
      <c r="DA46" s="649"/>
      <c r="DB46" s="649"/>
      <c r="DC46" s="661"/>
      <c r="DD46" s="652">
        <v>507721</v>
      </c>
      <c r="DE46" s="644"/>
      <c r="DF46" s="644"/>
      <c r="DG46" s="644"/>
      <c r="DH46" s="644"/>
      <c r="DI46" s="644"/>
      <c r="DJ46" s="644"/>
      <c r="DK46" s="645"/>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97" t="s">
        <v>294</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7"/>
      <c r="CE47" s="758"/>
      <c r="CF47" s="640" t="s">
        <v>295</v>
      </c>
      <c r="CG47" s="641"/>
      <c r="CH47" s="641"/>
      <c r="CI47" s="641"/>
      <c r="CJ47" s="641"/>
      <c r="CK47" s="641"/>
      <c r="CL47" s="641"/>
      <c r="CM47" s="641"/>
      <c r="CN47" s="641"/>
      <c r="CO47" s="641"/>
      <c r="CP47" s="641"/>
      <c r="CQ47" s="642"/>
      <c r="CR47" s="643">
        <v>80718</v>
      </c>
      <c r="CS47" s="677"/>
      <c r="CT47" s="677"/>
      <c r="CU47" s="677"/>
      <c r="CV47" s="677"/>
      <c r="CW47" s="677"/>
      <c r="CX47" s="677"/>
      <c r="CY47" s="678"/>
      <c r="CZ47" s="648">
        <v>0.5</v>
      </c>
      <c r="DA47" s="679"/>
      <c r="DB47" s="679"/>
      <c r="DC47" s="682"/>
      <c r="DD47" s="652">
        <v>30406</v>
      </c>
      <c r="DE47" s="677"/>
      <c r="DF47" s="677"/>
      <c r="DG47" s="677"/>
      <c r="DH47" s="677"/>
      <c r="DI47" s="677"/>
      <c r="DJ47" s="677"/>
      <c r="DK47" s="678"/>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759"/>
      <c r="CE48" s="760"/>
      <c r="CF48" s="640" t="s">
        <v>296</v>
      </c>
      <c r="CG48" s="641"/>
      <c r="CH48" s="641"/>
      <c r="CI48" s="641"/>
      <c r="CJ48" s="641"/>
      <c r="CK48" s="641"/>
      <c r="CL48" s="641"/>
      <c r="CM48" s="641"/>
      <c r="CN48" s="641"/>
      <c r="CO48" s="641"/>
      <c r="CP48" s="641"/>
      <c r="CQ48" s="642"/>
      <c r="CR48" s="643" t="s">
        <v>65</v>
      </c>
      <c r="CS48" s="644"/>
      <c r="CT48" s="644"/>
      <c r="CU48" s="644"/>
      <c r="CV48" s="644"/>
      <c r="CW48" s="644"/>
      <c r="CX48" s="644"/>
      <c r="CY48" s="645"/>
      <c r="CZ48" s="648" t="s">
        <v>65</v>
      </c>
      <c r="DA48" s="649"/>
      <c r="DB48" s="649"/>
      <c r="DC48" s="661"/>
      <c r="DD48" s="652" t="s">
        <v>65</v>
      </c>
      <c r="DE48" s="644"/>
      <c r="DF48" s="644"/>
      <c r="DG48" s="644"/>
      <c r="DH48" s="644"/>
      <c r="DI48" s="644"/>
      <c r="DJ48" s="644"/>
      <c r="DK48" s="645"/>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84" t="s">
        <v>297</v>
      </c>
      <c r="CE49" s="685"/>
      <c r="CF49" s="685"/>
      <c r="CG49" s="685"/>
      <c r="CH49" s="685"/>
      <c r="CI49" s="685"/>
      <c r="CJ49" s="685"/>
      <c r="CK49" s="685"/>
      <c r="CL49" s="685"/>
      <c r="CM49" s="685"/>
      <c r="CN49" s="685"/>
      <c r="CO49" s="685"/>
      <c r="CP49" s="685"/>
      <c r="CQ49" s="686"/>
      <c r="CR49" s="734">
        <v>15719841</v>
      </c>
      <c r="CS49" s="714"/>
      <c r="CT49" s="714"/>
      <c r="CU49" s="714"/>
      <c r="CV49" s="714"/>
      <c r="CW49" s="714"/>
      <c r="CX49" s="714"/>
      <c r="CY49" s="745"/>
      <c r="CZ49" s="739">
        <v>100</v>
      </c>
      <c r="DA49" s="746"/>
      <c r="DB49" s="746"/>
      <c r="DC49" s="747"/>
      <c r="DD49" s="748">
        <v>7821848</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UQBb13E9fa0S0JOssH3j1BHil2QWFV600zeO22fcfECbo5cyqhJOLg7SEDoncF71iCwYJSIwpxf7/JY3RO5MrA==" saltValue="TlMSgf6QuuPWwtNId2tx5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3" zoomScale="70" zoomScaleNormal="25" zoomScaleSheetLayoutView="70" workbookViewId="0"/>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298</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790" t="s">
        <v>299</v>
      </c>
      <c r="DK2" s="791"/>
      <c r="DL2" s="791"/>
      <c r="DM2" s="791"/>
      <c r="DN2" s="791"/>
      <c r="DO2" s="792"/>
      <c r="DP2" s="106"/>
      <c r="DQ2" s="790" t="s">
        <v>300</v>
      </c>
      <c r="DR2" s="791"/>
      <c r="DS2" s="791"/>
      <c r="DT2" s="791"/>
      <c r="DU2" s="791"/>
      <c r="DV2" s="791"/>
      <c r="DW2" s="791"/>
      <c r="DX2" s="791"/>
      <c r="DY2" s="791"/>
      <c r="DZ2" s="792"/>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793" t="s">
        <v>301</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109"/>
      <c r="BA4" s="109"/>
      <c r="BB4" s="109"/>
      <c r="BC4" s="109"/>
      <c r="BD4" s="109"/>
      <c r="BE4" s="110"/>
      <c r="BF4" s="110"/>
      <c r="BG4" s="110"/>
      <c r="BH4" s="110"/>
      <c r="BI4" s="110"/>
      <c r="BJ4" s="110"/>
      <c r="BK4" s="110"/>
      <c r="BL4" s="110"/>
      <c r="BM4" s="110"/>
      <c r="BN4" s="110"/>
      <c r="BO4" s="110"/>
      <c r="BP4" s="110"/>
      <c r="BQ4" s="109" t="s">
        <v>302</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784" t="s">
        <v>303</v>
      </c>
      <c r="B5" s="785"/>
      <c r="C5" s="785"/>
      <c r="D5" s="785"/>
      <c r="E5" s="785"/>
      <c r="F5" s="785"/>
      <c r="G5" s="785"/>
      <c r="H5" s="785"/>
      <c r="I5" s="785"/>
      <c r="J5" s="785"/>
      <c r="K5" s="785"/>
      <c r="L5" s="785"/>
      <c r="M5" s="785"/>
      <c r="N5" s="785"/>
      <c r="O5" s="785"/>
      <c r="P5" s="786"/>
      <c r="Q5" s="761" t="s">
        <v>304</v>
      </c>
      <c r="R5" s="762"/>
      <c r="S5" s="762"/>
      <c r="T5" s="762"/>
      <c r="U5" s="763"/>
      <c r="V5" s="761" t="s">
        <v>305</v>
      </c>
      <c r="W5" s="762"/>
      <c r="X5" s="762"/>
      <c r="Y5" s="762"/>
      <c r="Z5" s="763"/>
      <c r="AA5" s="761" t="s">
        <v>306</v>
      </c>
      <c r="AB5" s="762"/>
      <c r="AC5" s="762"/>
      <c r="AD5" s="762"/>
      <c r="AE5" s="762"/>
      <c r="AF5" s="794" t="s">
        <v>307</v>
      </c>
      <c r="AG5" s="762"/>
      <c r="AH5" s="762"/>
      <c r="AI5" s="762"/>
      <c r="AJ5" s="773"/>
      <c r="AK5" s="762" t="s">
        <v>308</v>
      </c>
      <c r="AL5" s="762"/>
      <c r="AM5" s="762"/>
      <c r="AN5" s="762"/>
      <c r="AO5" s="763"/>
      <c r="AP5" s="761" t="s">
        <v>309</v>
      </c>
      <c r="AQ5" s="762"/>
      <c r="AR5" s="762"/>
      <c r="AS5" s="762"/>
      <c r="AT5" s="763"/>
      <c r="AU5" s="761" t="s">
        <v>310</v>
      </c>
      <c r="AV5" s="762"/>
      <c r="AW5" s="762"/>
      <c r="AX5" s="762"/>
      <c r="AY5" s="773"/>
      <c r="AZ5" s="113"/>
      <c r="BA5" s="113"/>
      <c r="BB5" s="113"/>
      <c r="BC5" s="113"/>
      <c r="BD5" s="113"/>
      <c r="BE5" s="114"/>
      <c r="BF5" s="114"/>
      <c r="BG5" s="114"/>
      <c r="BH5" s="114"/>
      <c r="BI5" s="114"/>
      <c r="BJ5" s="114"/>
      <c r="BK5" s="114"/>
      <c r="BL5" s="114"/>
      <c r="BM5" s="114"/>
      <c r="BN5" s="114"/>
      <c r="BO5" s="114"/>
      <c r="BP5" s="114"/>
      <c r="BQ5" s="784" t="s">
        <v>311</v>
      </c>
      <c r="BR5" s="785"/>
      <c r="BS5" s="785"/>
      <c r="BT5" s="785"/>
      <c r="BU5" s="785"/>
      <c r="BV5" s="785"/>
      <c r="BW5" s="785"/>
      <c r="BX5" s="785"/>
      <c r="BY5" s="785"/>
      <c r="BZ5" s="785"/>
      <c r="CA5" s="785"/>
      <c r="CB5" s="785"/>
      <c r="CC5" s="785"/>
      <c r="CD5" s="785"/>
      <c r="CE5" s="785"/>
      <c r="CF5" s="785"/>
      <c r="CG5" s="786"/>
      <c r="CH5" s="761" t="s">
        <v>312</v>
      </c>
      <c r="CI5" s="762"/>
      <c r="CJ5" s="762"/>
      <c r="CK5" s="762"/>
      <c r="CL5" s="763"/>
      <c r="CM5" s="761" t="s">
        <v>313</v>
      </c>
      <c r="CN5" s="762"/>
      <c r="CO5" s="762"/>
      <c r="CP5" s="762"/>
      <c r="CQ5" s="763"/>
      <c r="CR5" s="761" t="s">
        <v>314</v>
      </c>
      <c r="CS5" s="762"/>
      <c r="CT5" s="762"/>
      <c r="CU5" s="762"/>
      <c r="CV5" s="763"/>
      <c r="CW5" s="761" t="s">
        <v>315</v>
      </c>
      <c r="CX5" s="762"/>
      <c r="CY5" s="762"/>
      <c r="CZ5" s="762"/>
      <c r="DA5" s="763"/>
      <c r="DB5" s="761" t="s">
        <v>316</v>
      </c>
      <c r="DC5" s="762"/>
      <c r="DD5" s="762"/>
      <c r="DE5" s="762"/>
      <c r="DF5" s="763"/>
      <c r="DG5" s="767" t="s">
        <v>317</v>
      </c>
      <c r="DH5" s="768"/>
      <c r="DI5" s="768"/>
      <c r="DJ5" s="768"/>
      <c r="DK5" s="769"/>
      <c r="DL5" s="767" t="s">
        <v>318</v>
      </c>
      <c r="DM5" s="768"/>
      <c r="DN5" s="768"/>
      <c r="DO5" s="768"/>
      <c r="DP5" s="769"/>
      <c r="DQ5" s="761" t="s">
        <v>319</v>
      </c>
      <c r="DR5" s="762"/>
      <c r="DS5" s="762"/>
      <c r="DT5" s="762"/>
      <c r="DU5" s="763"/>
      <c r="DV5" s="761" t="s">
        <v>310</v>
      </c>
      <c r="DW5" s="762"/>
      <c r="DX5" s="762"/>
      <c r="DY5" s="762"/>
      <c r="DZ5" s="773"/>
      <c r="EA5" s="111"/>
    </row>
    <row r="6" spans="1:131" s="112" customFormat="1" ht="26.25" customHeight="1" thickBot="1" x14ac:dyDescent="0.2">
      <c r="A6" s="787"/>
      <c r="B6" s="788"/>
      <c r="C6" s="788"/>
      <c r="D6" s="788"/>
      <c r="E6" s="788"/>
      <c r="F6" s="788"/>
      <c r="G6" s="788"/>
      <c r="H6" s="788"/>
      <c r="I6" s="788"/>
      <c r="J6" s="788"/>
      <c r="K6" s="788"/>
      <c r="L6" s="788"/>
      <c r="M6" s="788"/>
      <c r="N6" s="788"/>
      <c r="O6" s="788"/>
      <c r="P6" s="789"/>
      <c r="Q6" s="764"/>
      <c r="R6" s="765"/>
      <c r="S6" s="765"/>
      <c r="T6" s="765"/>
      <c r="U6" s="766"/>
      <c r="V6" s="764"/>
      <c r="W6" s="765"/>
      <c r="X6" s="765"/>
      <c r="Y6" s="765"/>
      <c r="Z6" s="766"/>
      <c r="AA6" s="764"/>
      <c r="AB6" s="765"/>
      <c r="AC6" s="765"/>
      <c r="AD6" s="765"/>
      <c r="AE6" s="765"/>
      <c r="AF6" s="795"/>
      <c r="AG6" s="765"/>
      <c r="AH6" s="765"/>
      <c r="AI6" s="765"/>
      <c r="AJ6" s="774"/>
      <c r="AK6" s="765"/>
      <c r="AL6" s="765"/>
      <c r="AM6" s="765"/>
      <c r="AN6" s="765"/>
      <c r="AO6" s="766"/>
      <c r="AP6" s="764"/>
      <c r="AQ6" s="765"/>
      <c r="AR6" s="765"/>
      <c r="AS6" s="765"/>
      <c r="AT6" s="766"/>
      <c r="AU6" s="764"/>
      <c r="AV6" s="765"/>
      <c r="AW6" s="765"/>
      <c r="AX6" s="765"/>
      <c r="AY6" s="774"/>
      <c r="AZ6" s="109"/>
      <c r="BA6" s="109"/>
      <c r="BB6" s="109"/>
      <c r="BC6" s="109"/>
      <c r="BD6" s="109"/>
      <c r="BE6" s="110"/>
      <c r="BF6" s="110"/>
      <c r="BG6" s="110"/>
      <c r="BH6" s="110"/>
      <c r="BI6" s="110"/>
      <c r="BJ6" s="110"/>
      <c r="BK6" s="110"/>
      <c r="BL6" s="110"/>
      <c r="BM6" s="110"/>
      <c r="BN6" s="110"/>
      <c r="BO6" s="110"/>
      <c r="BP6" s="110"/>
      <c r="BQ6" s="787"/>
      <c r="BR6" s="788"/>
      <c r="BS6" s="788"/>
      <c r="BT6" s="788"/>
      <c r="BU6" s="788"/>
      <c r="BV6" s="788"/>
      <c r="BW6" s="788"/>
      <c r="BX6" s="788"/>
      <c r="BY6" s="788"/>
      <c r="BZ6" s="788"/>
      <c r="CA6" s="788"/>
      <c r="CB6" s="788"/>
      <c r="CC6" s="788"/>
      <c r="CD6" s="788"/>
      <c r="CE6" s="788"/>
      <c r="CF6" s="788"/>
      <c r="CG6" s="789"/>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70"/>
      <c r="DH6" s="771"/>
      <c r="DI6" s="771"/>
      <c r="DJ6" s="771"/>
      <c r="DK6" s="772"/>
      <c r="DL6" s="770"/>
      <c r="DM6" s="771"/>
      <c r="DN6" s="771"/>
      <c r="DO6" s="771"/>
      <c r="DP6" s="772"/>
      <c r="DQ6" s="764"/>
      <c r="DR6" s="765"/>
      <c r="DS6" s="765"/>
      <c r="DT6" s="765"/>
      <c r="DU6" s="766"/>
      <c r="DV6" s="764"/>
      <c r="DW6" s="765"/>
      <c r="DX6" s="765"/>
      <c r="DY6" s="765"/>
      <c r="DZ6" s="774"/>
      <c r="EA6" s="111"/>
    </row>
    <row r="7" spans="1:131" s="112" customFormat="1" ht="26.25" customHeight="1" thickTop="1" x14ac:dyDescent="0.15">
      <c r="A7" s="115">
        <v>1</v>
      </c>
      <c r="B7" s="775" t="s">
        <v>320</v>
      </c>
      <c r="C7" s="776"/>
      <c r="D7" s="776"/>
      <c r="E7" s="776"/>
      <c r="F7" s="776"/>
      <c r="G7" s="776"/>
      <c r="H7" s="776"/>
      <c r="I7" s="776"/>
      <c r="J7" s="776"/>
      <c r="K7" s="776"/>
      <c r="L7" s="776"/>
      <c r="M7" s="776"/>
      <c r="N7" s="776"/>
      <c r="O7" s="776"/>
      <c r="P7" s="777"/>
      <c r="Q7" s="778">
        <v>16579</v>
      </c>
      <c r="R7" s="779"/>
      <c r="S7" s="779"/>
      <c r="T7" s="779"/>
      <c r="U7" s="779"/>
      <c r="V7" s="779">
        <v>15714</v>
      </c>
      <c r="W7" s="779"/>
      <c r="X7" s="779"/>
      <c r="Y7" s="779"/>
      <c r="Z7" s="779"/>
      <c r="AA7" s="779">
        <v>866</v>
      </c>
      <c r="AB7" s="779"/>
      <c r="AC7" s="779"/>
      <c r="AD7" s="779"/>
      <c r="AE7" s="780"/>
      <c r="AF7" s="781">
        <v>682</v>
      </c>
      <c r="AG7" s="782"/>
      <c r="AH7" s="782"/>
      <c r="AI7" s="782"/>
      <c r="AJ7" s="783"/>
      <c r="AK7" s="818">
        <v>696</v>
      </c>
      <c r="AL7" s="819"/>
      <c r="AM7" s="819"/>
      <c r="AN7" s="819"/>
      <c r="AO7" s="819"/>
      <c r="AP7" s="819">
        <v>12862</v>
      </c>
      <c r="AQ7" s="819"/>
      <c r="AR7" s="819"/>
      <c r="AS7" s="819"/>
      <c r="AT7" s="819"/>
      <c r="AU7" s="820"/>
      <c r="AV7" s="820"/>
      <c r="AW7" s="820"/>
      <c r="AX7" s="820"/>
      <c r="AY7" s="821"/>
      <c r="AZ7" s="109"/>
      <c r="BA7" s="109"/>
      <c r="BB7" s="109"/>
      <c r="BC7" s="109"/>
      <c r="BD7" s="109"/>
      <c r="BE7" s="110"/>
      <c r="BF7" s="110"/>
      <c r="BG7" s="110"/>
      <c r="BH7" s="110"/>
      <c r="BI7" s="110"/>
      <c r="BJ7" s="110"/>
      <c r="BK7" s="110"/>
      <c r="BL7" s="110"/>
      <c r="BM7" s="110"/>
      <c r="BN7" s="110"/>
      <c r="BO7" s="110"/>
      <c r="BP7" s="110"/>
      <c r="BQ7" s="116">
        <v>1</v>
      </c>
      <c r="BR7" s="117"/>
      <c r="BS7" s="822" t="s">
        <v>321</v>
      </c>
      <c r="BT7" s="823"/>
      <c r="BU7" s="823"/>
      <c r="BV7" s="823"/>
      <c r="BW7" s="823"/>
      <c r="BX7" s="823"/>
      <c r="BY7" s="823"/>
      <c r="BZ7" s="823"/>
      <c r="CA7" s="823"/>
      <c r="CB7" s="823"/>
      <c r="CC7" s="823"/>
      <c r="CD7" s="823"/>
      <c r="CE7" s="823"/>
      <c r="CF7" s="823"/>
      <c r="CG7" s="824"/>
      <c r="CH7" s="815">
        <v>2</v>
      </c>
      <c r="CI7" s="816"/>
      <c r="CJ7" s="816"/>
      <c r="CK7" s="816"/>
      <c r="CL7" s="817"/>
      <c r="CM7" s="815">
        <v>37</v>
      </c>
      <c r="CN7" s="816"/>
      <c r="CO7" s="816"/>
      <c r="CP7" s="816"/>
      <c r="CQ7" s="817"/>
      <c r="CR7" s="815">
        <v>32</v>
      </c>
      <c r="CS7" s="816"/>
      <c r="CT7" s="816"/>
      <c r="CU7" s="816"/>
      <c r="CV7" s="817"/>
      <c r="CW7" s="815" t="s">
        <v>322</v>
      </c>
      <c r="CX7" s="816"/>
      <c r="CY7" s="816"/>
      <c r="CZ7" s="816"/>
      <c r="DA7" s="817"/>
      <c r="DB7" s="815" t="s">
        <v>322</v>
      </c>
      <c r="DC7" s="816"/>
      <c r="DD7" s="816"/>
      <c r="DE7" s="816"/>
      <c r="DF7" s="817"/>
      <c r="DG7" s="815" t="s">
        <v>322</v>
      </c>
      <c r="DH7" s="816"/>
      <c r="DI7" s="816"/>
      <c r="DJ7" s="816"/>
      <c r="DK7" s="817"/>
      <c r="DL7" s="815" t="s">
        <v>322</v>
      </c>
      <c r="DM7" s="816"/>
      <c r="DN7" s="816"/>
      <c r="DO7" s="816"/>
      <c r="DP7" s="817"/>
      <c r="DQ7" s="815" t="s">
        <v>322</v>
      </c>
      <c r="DR7" s="816"/>
      <c r="DS7" s="816"/>
      <c r="DT7" s="816"/>
      <c r="DU7" s="817"/>
      <c r="DV7" s="796"/>
      <c r="DW7" s="797"/>
      <c r="DX7" s="797"/>
      <c r="DY7" s="797"/>
      <c r="DZ7" s="798"/>
      <c r="EA7" s="111"/>
    </row>
    <row r="8" spans="1:131" s="112" customFormat="1" ht="26.25" customHeight="1" x14ac:dyDescent="0.15">
      <c r="A8" s="118">
        <v>2</v>
      </c>
      <c r="B8" s="799" t="s">
        <v>323</v>
      </c>
      <c r="C8" s="800"/>
      <c r="D8" s="800"/>
      <c r="E8" s="800"/>
      <c r="F8" s="800"/>
      <c r="G8" s="800"/>
      <c r="H8" s="800"/>
      <c r="I8" s="800"/>
      <c r="J8" s="800"/>
      <c r="K8" s="800"/>
      <c r="L8" s="800"/>
      <c r="M8" s="800"/>
      <c r="N8" s="800"/>
      <c r="O8" s="800"/>
      <c r="P8" s="801"/>
      <c r="Q8" s="802">
        <v>5</v>
      </c>
      <c r="R8" s="803"/>
      <c r="S8" s="803"/>
      <c r="T8" s="803"/>
      <c r="U8" s="803"/>
      <c r="V8" s="803">
        <v>155</v>
      </c>
      <c r="W8" s="803"/>
      <c r="X8" s="803"/>
      <c r="Y8" s="803"/>
      <c r="Z8" s="803"/>
      <c r="AA8" s="803">
        <v>-150</v>
      </c>
      <c r="AB8" s="803"/>
      <c r="AC8" s="803"/>
      <c r="AD8" s="803"/>
      <c r="AE8" s="804"/>
      <c r="AF8" s="805">
        <v>-150</v>
      </c>
      <c r="AG8" s="806"/>
      <c r="AH8" s="806"/>
      <c r="AI8" s="806"/>
      <c r="AJ8" s="807"/>
      <c r="AK8" s="808" t="s">
        <v>322</v>
      </c>
      <c r="AL8" s="809"/>
      <c r="AM8" s="809"/>
      <c r="AN8" s="809"/>
      <c r="AO8" s="809"/>
      <c r="AP8" s="809" t="s">
        <v>322</v>
      </c>
      <c r="AQ8" s="809"/>
      <c r="AR8" s="809"/>
      <c r="AS8" s="809"/>
      <c r="AT8" s="809"/>
      <c r="AU8" s="810"/>
      <c r="AV8" s="810"/>
      <c r="AW8" s="810"/>
      <c r="AX8" s="810"/>
      <c r="AY8" s="811"/>
      <c r="AZ8" s="109"/>
      <c r="BA8" s="109"/>
      <c r="BB8" s="109"/>
      <c r="BC8" s="109"/>
      <c r="BD8" s="109"/>
      <c r="BE8" s="110"/>
      <c r="BF8" s="110"/>
      <c r="BG8" s="110"/>
      <c r="BH8" s="110"/>
      <c r="BI8" s="110"/>
      <c r="BJ8" s="110"/>
      <c r="BK8" s="110"/>
      <c r="BL8" s="110"/>
      <c r="BM8" s="110"/>
      <c r="BN8" s="110"/>
      <c r="BO8" s="110"/>
      <c r="BP8" s="110"/>
      <c r="BQ8" s="119">
        <v>2</v>
      </c>
      <c r="BR8" s="120"/>
      <c r="BS8" s="812" t="s">
        <v>324</v>
      </c>
      <c r="BT8" s="813"/>
      <c r="BU8" s="813"/>
      <c r="BV8" s="813"/>
      <c r="BW8" s="813"/>
      <c r="BX8" s="813"/>
      <c r="BY8" s="813"/>
      <c r="BZ8" s="813"/>
      <c r="CA8" s="813"/>
      <c r="CB8" s="813"/>
      <c r="CC8" s="813"/>
      <c r="CD8" s="813"/>
      <c r="CE8" s="813"/>
      <c r="CF8" s="813"/>
      <c r="CG8" s="814"/>
      <c r="CH8" s="825">
        <v>1</v>
      </c>
      <c r="CI8" s="826"/>
      <c r="CJ8" s="826"/>
      <c r="CK8" s="826"/>
      <c r="CL8" s="827"/>
      <c r="CM8" s="825">
        <v>19</v>
      </c>
      <c r="CN8" s="826"/>
      <c r="CO8" s="826"/>
      <c r="CP8" s="826"/>
      <c r="CQ8" s="827"/>
      <c r="CR8" s="825">
        <v>9</v>
      </c>
      <c r="CS8" s="826"/>
      <c r="CT8" s="826"/>
      <c r="CU8" s="826"/>
      <c r="CV8" s="827"/>
      <c r="CW8" s="825" t="s">
        <v>322</v>
      </c>
      <c r="CX8" s="826"/>
      <c r="CY8" s="826"/>
      <c r="CZ8" s="826"/>
      <c r="DA8" s="827"/>
      <c r="DB8" s="825" t="s">
        <v>322</v>
      </c>
      <c r="DC8" s="826"/>
      <c r="DD8" s="826"/>
      <c r="DE8" s="826"/>
      <c r="DF8" s="827"/>
      <c r="DG8" s="825" t="s">
        <v>322</v>
      </c>
      <c r="DH8" s="826"/>
      <c r="DI8" s="826"/>
      <c r="DJ8" s="826"/>
      <c r="DK8" s="827"/>
      <c r="DL8" s="825" t="s">
        <v>322</v>
      </c>
      <c r="DM8" s="826"/>
      <c r="DN8" s="826"/>
      <c r="DO8" s="826"/>
      <c r="DP8" s="827"/>
      <c r="DQ8" s="825" t="s">
        <v>322</v>
      </c>
      <c r="DR8" s="826"/>
      <c r="DS8" s="826"/>
      <c r="DT8" s="826"/>
      <c r="DU8" s="827"/>
      <c r="DV8" s="828"/>
      <c r="DW8" s="829"/>
      <c r="DX8" s="829"/>
      <c r="DY8" s="829"/>
      <c r="DZ8" s="830"/>
      <c r="EA8" s="111"/>
    </row>
    <row r="9" spans="1:131" s="112" customFormat="1" ht="26.25" customHeight="1" x14ac:dyDescent="0.15">
      <c r="A9" s="118">
        <v>3</v>
      </c>
      <c r="B9" s="799" t="s">
        <v>325</v>
      </c>
      <c r="C9" s="800"/>
      <c r="D9" s="800"/>
      <c r="E9" s="800"/>
      <c r="F9" s="800"/>
      <c r="G9" s="800"/>
      <c r="H9" s="800"/>
      <c r="I9" s="800"/>
      <c r="J9" s="800"/>
      <c r="K9" s="800"/>
      <c r="L9" s="800"/>
      <c r="M9" s="800"/>
      <c r="N9" s="800"/>
      <c r="O9" s="800"/>
      <c r="P9" s="801"/>
      <c r="Q9" s="802">
        <v>5</v>
      </c>
      <c r="R9" s="803"/>
      <c r="S9" s="803"/>
      <c r="T9" s="803"/>
      <c r="U9" s="803"/>
      <c r="V9" s="803">
        <v>3</v>
      </c>
      <c r="W9" s="803"/>
      <c r="X9" s="803"/>
      <c r="Y9" s="803"/>
      <c r="Z9" s="803"/>
      <c r="AA9" s="803">
        <v>2</v>
      </c>
      <c r="AB9" s="803"/>
      <c r="AC9" s="803"/>
      <c r="AD9" s="803"/>
      <c r="AE9" s="804"/>
      <c r="AF9" s="805">
        <v>2</v>
      </c>
      <c r="AG9" s="806"/>
      <c r="AH9" s="806"/>
      <c r="AI9" s="806"/>
      <c r="AJ9" s="807"/>
      <c r="AK9" s="808" t="s">
        <v>322</v>
      </c>
      <c r="AL9" s="809"/>
      <c r="AM9" s="809"/>
      <c r="AN9" s="809"/>
      <c r="AO9" s="809"/>
      <c r="AP9" s="809" t="s">
        <v>322</v>
      </c>
      <c r="AQ9" s="809"/>
      <c r="AR9" s="809"/>
      <c r="AS9" s="809"/>
      <c r="AT9" s="809"/>
      <c r="AU9" s="810"/>
      <c r="AV9" s="810"/>
      <c r="AW9" s="810"/>
      <c r="AX9" s="810"/>
      <c r="AY9" s="811"/>
      <c r="AZ9" s="109"/>
      <c r="BA9" s="109"/>
      <c r="BB9" s="109"/>
      <c r="BC9" s="109"/>
      <c r="BD9" s="109"/>
      <c r="BE9" s="110"/>
      <c r="BF9" s="110"/>
      <c r="BG9" s="110"/>
      <c r="BH9" s="110"/>
      <c r="BI9" s="110"/>
      <c r="BJ9" s="110"/>
      <c r="BK9" s="110"/>
      <c r="BL9" s="110"/>
      <c r="BM9" s="110"/>
      <c r="BN9" s="110"/>
      <c r="BO9" s="110"/>
      <c r="BP9" s="110"/>
      <c r="BQ9" s="119">
        <v>3</v>
      </c>
      <c r="BR9" s="120"/>
      <c r="BS9" s="812" t="s">
        <v>326</v>
      </c>
      <c r="BT9" s="813"/>
      <c r="BU9" s="813"/>
      <c r="BV9" s="813"/>
      <c r="BW9" s="813"/>
      <c r="BX9" s="813"/>
      <c r="BY9" s="813"/>
      <c r="BZ9" s="813"/>
      <c r="CA9" s="813"/>
      <c r="CB9" s="813"/>
      <c r="CC9" s="813"/>
      <c r="CD9" s="813"/>
      <c r="CE9" s="813"/>
      <c r="CF9" s="813"/>
      <c r="CG9" s="814"/>
      <c r="CH9" s="825">
        <v>-6</v>
      </c>
      <c r="CI9" s="826"/>
      <c r="CJ9" s="826"/>
      <c r="CK9" s="826"/>
      <c r="CL9" s="827"/>
      <c r="CM9" s="825">
        <v>76</v>
      </c>
      <c r="CN9" s="826"/>
      <c r="CO9" s="826"/>
      <c r="CP9" s="826"/>
      <c r="CQ9" s="827"/>
      <c r="CR9" s="825">
        <v>9</v>
      </c>
      <c r="CS9" s="826"/>
      <c r="CT9" s="826"/>
      <c r="CU9" s="826"/>
      <c r="CV9" s="827"/>
      <c r="CW9" s="825" t="s">
        <v>322</v>
      </c>
      <c r="CX9" s="826"/>
      <c r="CY9" s="826"/>
      <c r="CZ9" s="826"/>
      <c r="DA9" s="827"/>
      <c r="DB9" s="825" t="s">
        <v>322</v>
      </c>
      <c r="DC9" s="826"/>
      <c r="DD9" s="826"/>
      <c r="DE9" s="826"/>
      <c r="DF9" s="827"/>
      <c r="DG9" s="825" t="s">
        <v>322</v>
      </c>
      <c r="DH9" s="826"/>
      <c r="DI9" s="826"/>
      <c r="DJ9" s="826"/>
      <c r="DK9" s="827"/>
      <c r="DL9" s="825" t="s">
        <v>322</v>
      </c>
      <c r="DM9" s="826"/>
      <c r="DN9" s="826"/>
      <c r="DO9" s="826"/>
      <c r="DP9" s="827"/>
      <c r="DQ9" s="825" t="s">
        <v>322</v>
      </c>
      <c r="DR9" s="826"/>
      <c r="DS9" s="826"/>
      <c r="DT9" s="826"/>
      <c r="DU9" s="827"/>
      <c r="DV9" s="828"/>
      <c r="DW9" s="829"/>
      <c r="DX9" s="829"/>
      <c r="DY9" s="829"/>
      <c r="DZ9" s="830"/>
      <c r="EA9" s="111"/>
    </row>
    <row r="10" spans="1:131" s="112" customFormat="1" ht="26.25" customHeight="1" x14ac:dyDescent="0.15">
      <c r="A10" s="118">
        <v>4</v>
      </c>
      <c r="B10" s="799" t="s">
        <v>327</v>
      </c>
      <c r="C10" s="800"/>
      <c r="D10" s="800"/>
      <c r="E10" s="800"/>
      <c r="F10" s="800"/>
      <c r="G10" s="800"/>
      <c r="H10" s="800"/>
      <c r="I10" s="800"/>
      <c r="J10" s="800"/>
      <c r="K10" s="800"/>
      <c r="L10" s="800"/>
      <c r="M10" s="800"/>
      <c r="N10" s="800"/>
      <c r="O10" s="800"/>
      <c r="P10" s="801"/>
      <c r="Q10" s="802">
        <v>0</v>
      </c>
      <c r="R10" s="803"/>
      <c r="S10" s="803"/>
      <c r="T10" s="803"/>
      <c r="U10" s="803"/>
      <c r="V10" s="803" t="s">
        <v>322</v>
      </c>
      <c r="W10" s="803"/>
      <c r="X10" s="803"/>
      <c r="Y10" s="803"/>
      <c r="Z10" s="803"/>
      <c r="AA10" s="803">
        <v>0</v>
      </c>
      <c r="AB10" s="803"/>
      <c r="AC10" s="803"/>
      <c r="AD10" s="803"/>
      <c r="AE10" s="804"/>
      <c r="AF10" s="805">
        <v>0</v>
      </c>
      <c r="AG10" s="806"/>
      <c r="AH10" s="806"/>
      <c r="AI10" s="806"/>
      <c r="AJ10" s="807"/>
      <c r="AK10" s="808" t="s">
        <v>322</v>
      </c>
      <c r="AL10" s="809"/>
      <c r="AM10" s="809"/>
      <c r="AN10" s="809"/>
      <c r="AO10" s="809"/>
      <c r="AP10" s="809" t="s">
        <v>322</v>
      </c>
      <c r="AQ10" s="809"/>
      <c r="AR10" s="809"/>
      <c r="AS10" s="809"/>
      <c r="AT10" s="809"/>
      <c r="AU10" s="810"/>
      <c r="AV10" s="810"/>
      <c r="AW10" s="810"/>
      <c r="AX10" s="810"/>
      <c r="AY10" s="811"/>
      <c r="AZ10" s="109"/>
      <c r="BA10" s="109"/>
      <c r="BB10" s="109"/>
      <c r="BC10" s="109"/>
      <c r="BD10" s="109"/>
      <c r="BE10" s="110"/>
      <c r="BF10" s="110"/>
      <c r="BG10" s="110"/>
      <c r="BH10" s="110"/>
      <c r="BI10" s="110"/>
      <c r="BJ10" s="110"/>
      <c r="BK10" s="110"/>
      <c r="BL10" s="110"/>
      <c r="BM10" s="110"/>
      <c r="BN10" s="110"/>
      <c r="BO10" s="110"/>
      <c r="BP10" s="110"/>
      <c r="BQ10" s="119">
        <v>4</v>
      </c>
      <c r="BR10" s="120"/>
      <c r="BS10" s="812"/>
      <c r="BT10" s="813"/>
      <c r="BU10" s="813"/>
      <c r="BV10" s="813"/>
      <c r="BW10" s="813"/>
      <c r="BX10" s="813"/>
      <c r="BY10" s="813"/>
      <c r="BZ10" s="813"/>
      <c r="CA10" s="813"/>
      <c r="CB10" s="813"/>
      <c r="CC10" s="813"/>
      <c r="CD10" s="813"/>
      <c r="CE10" s="813"/>
      <c r="CF10" s="813"/>
      <c r="CG10" s="814"/>
      <c r="CH10" s="825"/>
      <c r="CI10" s="826"/>
      <c r="CJ10" s="826"/>
      <c r="CK10" s="826"/>
      <c r="CL10" s="827"/>
      <c r="CM10" s="825"/>
      <c r="CN10" s="826"/>
      <c r="CO10" s="826"/>
      <c r="CP10" s="826"/>
      <c r="CQ10" s="827"/>
      <c r="CR10" s="825"/>
      <c r="CS10" s="826"/>
      <c r="CT10" s="826"/>
      <c r="CU10" s="826"/>
      <c r="CV10" s="827"/>
      <c r="CW10" s="825"/>
      <c r="CX10" s="826"/>
      <c r="CY10" s="826"/>
      <c r="CZ10" s="826"/>
      <c r="DA10" s="827"/>
      <c r="DB10" s="825"/>
      <c r="DC10" s="826"/>
      <c r="DD10" s="826"/>
      <c r="DE10" s="826"/>
      <c r="DF10" s="827"/>
      <c r="DG10" s="825"/>
      <c r="DH10" s="826"/>
      <c r="DI10" s="826"/>
      <c r="DJ10" s="826"/>
      <c r="DK10" s="827"/>
      <c r="DL10" s="825"/>
      <c r="DM10" s="826"/>
      <c r="DN10" s="826"/>
      <c r="DO10" s="826"/>
      <c r="DP10" s="827"/>
      <c r="DQ10" s="825"/>
      <c r="DR10" s="826"/>
      <c r="DS10" s="826"/>
      <c r="DT10" s="826"/>
      <c r="DU10" s="827"/>
      <c r="DV10" s="828"/>
      <c r="DW10" s="829"/>
      <c r="DX10" s="829"/>
      <c r="DY10" s="829"/>
      <c r="DZ10" s="830"/>
      <c r="EA10" s="111"/>
    </row>
    <row r="11" spans="1:131" s="112" customFormat="1" ht="26.25" customHeight="1" x14ac:dyDescent="0.15">
      <c r="A11" s="118">
        <v>5</v>
      </c>
      <c r="B11" s="799" t="s">
        <v>328</v>
      </c>
      <c r="C11" s="800"/>
      <c r="D11" s="800"/>
      <c r="E11" s="800"/>
      <c r="F11" s="800"/>
      <c r="G11" s="800"/>
      <c r="H11" s="800"/>
      <c r="I11" s="800"/>
      <c r="J11" s="800"/>
      <c r="K11" s="800"/>
      <c r="L11" s="800"/>
      <c r="M11" s="800"/>
      <c r="N11" s="800"/>
      <c r="O11" s="800"/>
      <c r="P11" s="801"/>
      <c r="Q11" s="802">
        <v>2</v>
      </c>
      <c r="R11" s="803"/>
      <c r="S11" s="803"/>
      <c r="T11" s="803"/>
      <c r="U11" s="803"/>
      <c r="V11" s="803">
        <v>2</v>
      </c>
      <c r="W11" s="803"/>
      <c r="X11" s="803"/>
      <c r="Y11" s="803"/>
      <c r="Z11" s="803"/>
      <c r="AA11" s="803">
        <v>0</v>
      </c>
      <c r="AB11" s="803"/>
      <c r="AC11" s="803"/>
      <c r="AD11" s="803"/>
      <c r="AE11" s="804"/>
      <c r="AF11" s="805">
        <v>0</v>
      </c>
      <c r="AG11" s="806"/>
      <c r="AH11" s="806"/>
      <c r="AI11" s="806"/>
      <c r="AJ11" s="807"/>
      <c r="AK11" s="808" t="s">
        <v>322</v>
      </c>
      <c r="AL11" s="809"/>
      <c r="AM11" s="809"/>
      <c r="AN11" s="809"/>
      <c r="AO11" s="809"/>
      <c r="AP11" s="809" t="s">
        <v>322</v>
      </c>
      <c r="AQ11" s="809"/>
      <c r="AR11" s="809"/>
      <c r="AS11" s="809"/>
      <c r="AT11" s="809"/>
      <c r="AU11" s="810"/>
      <c r="AV11" s="810"/>
      <c r="AW11" s="810"/>
      <c r="AX11" s="810"/>
      <c r="AY11" s="811"/>
      <c r="AZ11" s="109"/>
      <c r="BA11" s="109"/>
      <c r="BB11" s="109"/>
      <c r="BC11" s="109"/>
      <c r="BD11" s="109"/>
      <c r="BE11" s="110"/>
      <c r="BF11" s="110"/>
      <c r="BG11" s="110"/>
      <c r="BH11" s="110"/>
      <c r="BI11" s="110"/>
      <c r="BJ11" s="110"/>
      <c r="BK11" s="110"/>
      <c r="BL11" s="110"/>
      <c r="BM11" s="110"/>
      <c r="BN11" s="110"/>
      <c r="BO11" s="110"/>
      <c r="BP11" s="110"/>
      <c r="BQ11" s="119">
        <v>5</v>
      </c>
      <c r="BR11" s="120"/>
      <c r="BS11" s="812"/>
      <c r="BT11" s="813"/>
      <c r="BU11" s="813"/>
      <c r="BV11" s="813"/>
      <c r="BW11" s="813"/>
      <c r="BX11" s="813"/>
      <c r="BY11" s="813"/>
      <c r="BZ11" s="813"/>
      <c r="CA11" s="813"/>
      <c r="CB11" s="813"/>
      <c r="CC11" s="813"/>
      <c r="CD11" s="813"/>
      <c r="CE11" s="813"/>
      <c r="CF11" s="813"/>
      <c r="CG11" s="814"/>
      <c r="CH11" s="825"/>
      <c r="CI11" s="826"/>
      <c r="CJ11" s="826"/>
      <c r="CK11" s="826"/>
      <c r="CL11" s="827"/>
      <c r="CM11" s="825"/>
      <c r="CN11" s="826"/>
      <c r="CO11" s="826"/>
      <c r="CP11" s="826"/>
      <c r="CQ11" s="827"/>
      <c r="CR11" s="825"/>
      <c r="CS11" s="826"/>
      <c r="CT11" s="826"/>
      <c r="CU11" s="826"/>
      <c r="CV11" s="827"/>
      <c r="CW11" s="825"/>
      <c r="CX11" s="826"/>
      <c r="CY11" s="826"/>
      <c r="CZ11" s="826"/>
      <c r="DA11" s="827"/>
      <c r="DB11" s="825"/>
      <c r="DC11" s="826"/>
      <c r="DD11" s="826"/>
      <c r="DE11" s="826"/>
      <c r="DF11" s="827"/>
      <c r="DG11" s="825"/>
      <c r="DH11" s="826"/>
      <c r="DI11" s="826"/>
      <c r="DJ11" s="826"/>
      <c r="DK11" s="827"/>
      <c r="DL11" s="825"/>
      <c r="DM11" s="826"/>
      <c r="DN11" s="826"/>
      <c r="DO11" s="826"/>
      <c r="DP11" s="827"/>
      <c r="DQ11" s="825"/>
      <c r="DR11" s="826"/>
      <c r="DS11" s="826"/>
      <c r="DT11" s="826"/>
      <c r="DU11" s="827"/>
      <c r="DV11" s="828"/>
      <c r="DW11" s="829"/>
      <c r="DX11" s="829"/>
      <c r="DY11" s="829"/>
      <c r="DZ11" s="830"/>
      <c r="EA11" s="111"/>
    </row>
    <row r="12" spans="1:131" s="112" customFormat="1" ht="26.25" customHeight="1" x14ac:dyDescent="0.15">
      <c r="A12" s="118">
        <v>6</v>
      </c>
      <c r="B12" s="799"/>
      <c r="C12" s="800"/>
      <c r="D12" s="800"/>
      <c r="E12" s="800"/>
      <c r="F12" s="800"/>
      <c r="G12" s="800"/>
      <c r="H12" s="800"/>
      <c r="I12" s="800"/>
      <c r="J12" s="800"/>
      <c r="K12" s="800"/>
      <c r="L12" s="800"/>
      <c r="M12" s="800"/>
      <c r="N12" s="800"/>
      <c r="O12" s="800"/>
      <c r="P12" s="801"/>
      <c r="Q12" s="802"/>
      <c r="R12" s="803"/>
      <c r="S12" s="803"/>
      <c r="T12" s="803"/>
      <c r="U12" s="803"/>
      <c r="V12" s="803"/>
      <c r="W12" s="803"/>
      <c r="X12" s="803"/>
      <c r="Y12" s="803"/>
      <c r="Z12" s="803"/>
      <c r="AA12" s="803"/>
      <c r="AB12" s="803"/>
      <c r="AC12" s="803"/>
      <c r="AD12" s="803"/>
      <c r="AE12" s="804"/>
      <c r="AF12" s="805"/>
      <c r="AG12" s="806"/>
      <c r="AH12" s="806"/>
      <c r="AI12" s="806"/>
      <c r="AJ12" s="807"/>
      <c r="AK12" s="808"/>
      <c r="AL12" s="809"/>
      <c r="AM12" s="809"/>
      <c r="AN12" s="809"/>
      <c r="AO12" s="809"/>
      <c r="AP12" s="809"/>
      <c r="AQ12" s="809"/>
      <c r="AR12" s="809"/>
      <c r="AS12" s="809"/>
      <c r="AT12" s="809"/>
      <c r="AU12" s="810"/>
      <c r="AV12" s="810"/>
      <c r="AW12" s="810"/>
      <c r="AX12" s="810"/>
      <c r="AY12" s="811"/>
      <c r="AZ12" s="109"/>
      <c r="BA12" s="109"/>
      <c r="BB12" s="109"/>
      <c r="BC12" s="109"/>
      <c r="BD12" s="109"/>
      <c r="BE12" s="110"/>
      <c r="BF12" s="110"/>
      <c r="BG12" s="110"/>
      <c r="BH12" s="110"/>
      <c r="BI12" s="110"/>
      <c r="BJ12" s="110"/>
      <c r="BK12" s="110"/>
      <c r="BL12" s="110"/>
      <c r="BM12" s="110"/>
      <c r="BN12" s="110"/>
      <c r="BO12" s="110"/>
      <c r="BP12" s="110"/>
      <c r="BQ12" s="119">
        <v>6</v>
      </c>
      <c r="BR12" s="120"/>
      <c r="BS12" s="812"/>
      <c r="BT12" s="813"/>
      <c r="BU12" s="813"/>
      <c r="BV12" s="813"/>
      <c r="BW12" s="813"/>
      <c r="BX12" s="813"/>
      <c r="BY12" s="813"/>
      <c r="BZ12" s="813"/>
      <c r="CA12" s="813"/>
      <c r="CB12" s="813"/>
      <c r="CC12" s="813"/>
      <c r="CD12" s="813"/>
      <c r="CE12" s="813"/>
      <c r="CF12" s="813"/>
      <c r="CG12" s="814"/>
      <c r="CH12" s="825"/>
      <c r="CI12" s="826"/>
      <c r="CJ12" s="826"/>
      <c r="CK12" s="826"/>
      <c r="CL12" s="827"/>
      <c r="CM12" s="825"/>
      <c r="CN12" s="826"/>
      <c r="CO12" s="826"/>
      <c r="CP12" s="826"/>
      <c r="CQ12" s="827"/>
      <c r="CR12" s="825"/>
      <c r="CS12" s="826"/>
      <c r="CT12" s="826"/>
      <c r="CU12" s="826"/>
      <c r="CV12" s="827"/>
      <c r="CW12" s="825"/>
      <c r="CX12" s="826"/>
      <c r="CY12" s="826"/>
      <c r="CZ12" s="826"/>
      <c r="DA12" s="827"/>
      <c r="DB12" s="825"/>
      <c r="DC12" s="826"/>
      <c r="DD12" s="826"/>
      <c r="DE12" s="826"/>
      <c r="DF12" s="827"/>
      <c r="DG12" s="825"/>
      <c r="DH12" s="826"/>
      <c r="DI12" s="826"/>
      <c r="DJ12" s="826"/>
      <c r="DK12" s="827"/>
      <c r="DL12" s="825"/>
      <c r="DM12" s="826"/>
      <c r="DN12" s="826"/>
      <c r="DO12" s="826"/>
      <c r="DP12" s="827"/>
      <c r="DQ12" s="825"/>
      <c r="DR12" s="826"/>
      <c r="DS12" s="826"/>
      <c r="DT12" s="826"/>
      <c r="DU12" s="827"/>
      <c r="DV12" s="828"/>
      <c r="DW12" s="829"/>
      <c r="DX12" s="829"/>
      <c r="DY12" s="829"/>
      <c r="DZ12" s="830"/>
      <c r="EA12" s="111"/>
    </row>
    <row r="13" spans="1:131" s="112" customFormat="1" ht="26.25" customHeight="1" x14ac:dyDescent="0.15">
      <c r="A13" s="118">
        <v>7</v>
      </c>
      <c r="B13" s="799"/>
      <c r="C13" s="800"/>
      <c r="D13" s="800"/>
      <c r="E13" s="800"/>
      <c r="F13" s="800"/>
      <c r="G13" s="800"/>
      <c r="H13" s="800"/>
      <c r="I13" s="800"/>
      <c r="J13" s="800"/>
      <c r="K13" s="800"/>
      <c r="L13" s="800"/>
      <c r="M13" s="800"/>
      <c r="N13" s="800"/>
      <c r="O13" s="800"/>
      <c r="P13" s="801"/>
      <c r="Q13" s="802"/>
      <c r="R13" s="803"/>
      <c r="S13" s="803"/>
      <c r="T13" s="803"/>
      <c r="U13" s="803"/>
      <c r="V13" s="803"/>
      <c r="W13" s="803"/>
      <c r="X13" s="803"/>
      <c r="Y13" s="803"/>
      <c r="Z13" s="803"/>
      <c r="AA13" s="803"/>
      <c r="AB13" s="803"/>
      <c r="AC13" s="803"/>
      <c r="AD13" s="803"/>
      <c r="AE13" s="804"/>
      <c r="AF13" s="805"/>
      <c r="AG13" s="806"/>
      <c r="AH13" s="806"/>
      <c r="AI13" s="806"/>
      <c r="AJ13" s="807"/>
      <c r="AK13" s="808"/>
      <c r="AL13" s="809"/>
      <c r="AM13" s="809"/>
      <c r="AN13" s="809"/>
      <c r="AO13" s="809"/>
      <c r="AP13" s="809"/>
      <c r="AQ13" s="809"/>
      <c r="AR13" s="809"/>
      <c r="AS13" s="809"/>
      <c r="AT13" s="809"/>
      <c r="AU13" s="810"/>
      <c r="AV13" s="810"/>
      <c r="AW13" s="810"/>
      <c r="AX13" s="810"/>
      <c r="AY13" s="811"/>
      <c r="AZ13" s="109"/>
      <c r="BA13" s="109"/>
      <c r="BB13" s="109"/>
      <c r="BC13" s="109"/>
      <c r="BD13" s="109"/>
      <c r="BE13" s="110"/>
      <c r="BF13" s="110"/>
      <c r="BG13" s="110"/>
      <c r="BH13" s="110"/>
      <c r="BI13" s="110"/>
      <c r="BJ13" s="110"/>
      <c r="BK13" s="110"/>
      <c r="BL13" s="110"/>
      <c r="BM13" s="110"/>
      <c r="BN13" s="110"/>
      <c r="BO13" s="110"/>
      <c r="BP13" s="110"/>
      <c r="BQ13" s="119">
        <v>7</v>
      </c>
      <c r="BR13" s="120"/>
      <c r="BS13" s="812"/>
      <c r="BT13" s="813"/>
      <c r="BU13" s="813"/>
      <c r="BV13" s="813"/>
      <c r="BW13" s="813"/>
      <c r="BX13" s="813"/>
      <c r="BY13" s="813"/>
      <c r="BZ13" s="813"/>
      <c r="CA13" s="813"/>
      <c r="CB13" s="813"/>
      <c r="CC13" s="813"/>
      <c r="CD13" s="813"/>
      <c r="CE13" s="813"/>
      <c r="CF13" s="813"/>
      <c r="CG13" s="814"/>
      <c r="CH13" s="825"/>
      <c r="CI13" s="826"/>
      <c r="CJ13" s="826"/>
      <c r="CK13" s="826"/>
      <c r="CL13" s="827"/>
      <c r="CM13" s="825"/>
      <c r="CN13" s="826"/>
      <c r="CO13" s="826"/>
      <c r="CP13" s="826"/>
      <c r="CQ13" s="827"/>
      <c r="CR13" s="825"/>
      <c r="CS13" s="826"/>
      <c r="CT13" s="826"/>
      <c r="CU13" s="826"/>
      <c r="CV13" s="827"/>
      <c r="CW13" s="825"/>
      <c r="CX13" s="826"/>
      <c r="CY13" s="826"/>
      <c r="CZ13" s="826"/>
      <c r="DA13" s="827"/>
      <c r="DB13" s="825"/>
      <c r="DC13" s="826"/>
      <c r="DD13" s="826"/>
      <c r="DE13" s="826"/>
      <c r="DF13" s="827"/>
      <c r="DG13" s="825"/>
      <c r="DH13" s="826"/>
      <c r="DI13" s="826"/>
      <c r="DJ13" s="826"/>
      <c r="DK13" s="827"/>
      <c r="DL13" s="825"/>
      <c r="DM13" s="826"/>
      <c r="DN13" s="826"/>
      <c r="DO13" s="826"/>
      <c r="DP13" s="827"/>
      <c r="DQ13" s="825"/>
      <c r="DR13" s="826"/>
      <c r="DS13" s="826"/>
      <c r="DT13" s="826"/>
      <c r="DU13" s="827"/>
      <c r="DV13" s="828"/>
      <c r="DW13" s="829"/>
      <c r="DX13" s="829"/>
      <c r="DY13" s="829"/>
      <c r="DZ13" s="830"/>
      <c r="EA13" s="111"/>
    </row>
    <row r="14" spans="1:131" s="112" customFormat="1" ht="26.25" customHeight="1" x14ac:dyDescent="0.15">
      <c r="A14" s="118">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04"/>
      <c r="AF14" s="805"/>
      <c r="AG14" s="806"/>
      <c r="AH14" s="806"/>
      <c r="AI14" s="806"/>
      <c r="AJ14" s="807"/>
      <c r="AK14" s="808"/>
      <c r="AL14" s="809"/>
      <c r="AM14" s="809"/>
      <c r="AN14" s="809"/>
      <c r="AO14" s="809"/>
      <c r="AP14" s="809"/>
      <c r="AQ14" s="809"/>
      <c r="AR14" s="809"/>
      <c r="AS14" s="809"/>
      <c r="AT14" s="809"/>
      <c r="AU14" s="810"/>
      <c r="AV14" s="810"/>
      <c r="AW14" s="810"/>
      <c r="AX14" s="810"/>
      <c r="AY14" s="811"/>
      <c r="AZ14" s="109"/>
      <c r="BA14" s="109"/>
      <c r="BB14" s="109"/>
      <c r="BC14" s="109"/>
      <c r="BD14" s="109"/>
      <c r="BE14" s="110"/>
      <c r="BF14" s="110"/>
      <c r="BG14" s="110"/>
      <c r="BH14" s="110"/>
      <c r="BI14" s="110"/>
      <c r="BJ14" s="110"/>
      <c r="BK14" s="110"/>
      <c r="BL14" s="110"/>
      <c r="BM14" s="110"/>
      <c r="BN14" s="110"/>
      <c r="BO14" s="110"/>
      <c r="BP14" s="110"/>
      <c r="BQ14" s="119">
        <v>8</v>
      </c>
      <c r="BR14" s="120"/>
      <c r="BS14" s="812"/>
      <c r="BT14" s="813"/>
      <c r="BU14" s="813"/>
      <c r="BV14" s="813"/>
      <c r="BW14" s="813"/>
      <c r="BX14" s="813"/>
      <c r="BY14" s="813"/>
      <c r="BZ14" s="813"/>
      <c r="CA14" s="813"/>
      <c r="CB14" s="813"/>
      <c r="CC14" s="813"/>
      <c r="CD14" s="813"/>
      <c r="CE14" s="813"/>
      <c r="CF14" s="813"/>
      <c r="CG14" s="814"/>
      <c r="CH14" s="825"/>
      <c r="CI14" s="826"/>
      <c r="CJ14" s="826"/>
      <c r="CK14" s="826"/>
      <c r="CL14" s="827"/>
      <c r="CM14" s="825"/>
      <c r="CN14" s="826"/>
      <c r="CO14" s="826"/>
      <c r="CP14" s="826"/>
      <c r="CQ14" s="827"/>
      <c r="CR14" s="825"/>
      <c r="CS14" s="826"/>
      <c r="CT14" s="826"/>
      <c r="CU14" s="826"/>
      <c r="CV14" s="827"/>
      <c r="CW14" s="825"/>
      <c r="CX14" s="826"/>
      <c r="CY14" s="826"/>
      <c r="CZ14" s="826"/>
      <c r="DA14" s="827"/>
      <c r="DB14" s="825"/>
      <c r="DC14" s="826"/>
      <c r="DD14" s="826"/>
      <c r="DE14" s="826"/>
      <c r="DF14" s="827"/>
      <c r="DG14" s="825"/>
      <c r="DH14" s="826"/>
      <c r="DI14" s="826"/>
      <c r="DJ14" s="826"/>
      <c r="DK14" s="827"/>
      <c r="DL14" s="825"/>
      <c r="DM14" s="826"/>
      <c r="DN14" s="826"/>
      <c r="DO14" s="826"/>
      <c r="DP14" s="827"/>
      <c r="DQ14" s="825"/>
      <c r="DR14" s="826"/>
      <c r="DS14" s="826"/>
      <c r="DT14" s="826"/>
      <c r="DU14" s="827"/>
      <c r="DV14" s="828"/>
      <c r="DW14" s="829"/>
      <c r="DX14" s="829"/>
      <c r="DY14" s="829"/>
      <c r="DZ14" s="830"/>
      <c r="EA14" s="111"/>
    </row>
    <row r="15" spans="1:131" s="112" customFormat="1" ht="26.25" customHeight="1" x14ac:dyDescent="0.15">
      <c r="A15" s="118">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04"/>
      <c r="AF15" s="805"/>
      <c r="AG15" s="806"/>
      <c r="AH15" s="806"/>
      <c r="AI15" s="806"/>
      <c r="AJ15" s="807"/>
      <c r="AK15" s="808"/>
      <c r="AL15" s="809"/>
      <c r="AM15" s="809"/>
      <c r="AN15" s="809"/>
      <c r="AO15" s="809"/>
      <c r="AP15" s="809"/>
      <c r="AQ15" s="809"/>
      <c r="AR15" s="809"/>
      <c r="AS15" s="809"/>
      <c r="AT15" s="809"/>
      <c r="AU15" s="810"/>
      <c r="AV15" s="810"/>
      <c r="AW15" s="810"/>
      <c r="AX15" s="810"/>
      <c r="AY15" s="811"/>
      <c r="AZ15" s="109"/>
      <c r="BA15" s="109"/>
      <c r="BB15" s="109"/>
      <c r="BC15" s="109"/>
      <c r="BD15" s="109"/>
      <c r="BE15" s="110"/>
      <c r="BF15" s="110"/>
      <c r="BG15" s="110"/>
      <c r="BH15" s="110"/>
      <c r="BI15" s="110"/>
      <c r="BJ15" s="110"/>
      <c r="BK15" s="110"/>
      <c r="BL15" s="110"/>
      <c r="BM15" s="110"/>
      <c r="BN15" s="110"/>
      <c r="BO15" s="110"/>
      <c r="BP15" s="110"/>
      <c r="BQ15" s="119">
        <v>9</v>
      </c>
      <c r="BR15" s="120"/>
      <c r="BS15" s="812"/>
      <c r="BT15" s="813"/>
      <c r="BU15" s="813"/>
      <c r="BV15" s="813"/>
      <c r="BW15" s="813"/>
      <c r="BX15" s="813"/>
      <c r="BY15" s="813"/>
      <c r="BZ15" s="813"/>
      <c r="CA15" s="813"/>
      <c r="CB15" s="813"/>
      <c r="CC15" s="813"/>
      <c r="CD15" s="813"/>
      <c r="CE15" s="813"/>
      <c r="CF15" s="813"/>
      <c r="CG15" s="814"/>
      <c r="CH15" s="825"/>
      <c r="CI15" s="826"/>
      <c r="CJ15" s="826"/>
      <c r="CK15" s="826"/>
      <c r="CL15" s="827"/>
      <c r="CM15" s="825"/>
      <c r="CN15" s="826"/>
      <c r="CO15" s="826"/>
      <c r="CP15" s="826"/>
      <c r="CQ15" s="827"/>
      <c r="CR15" s="825"/>
      <c r="CS15" s="826"/>
      <c r="CT15" s="826"/>
      <c r="CU15" s="826"/>
      <c r="CV15" s="827"/>
      <c r="CW15" s="825"/>
      <c r="CX15" s="826"/>
      <c r="CY15" s="826"/>
      <c r="CZ15" s="826"/>
      <c r="DA15" s="827"/>
      <c r="DB15" s="825"/>
      <c r="DC15" s="826"/>
      <c r="DD15" s="826"/>
      <c r="DE15" s="826"/>
      <c r="DF15" s="827"/>
      <c r="DG15" s="825"/>
      <c r="DH15" s="826"/>
      <c r="DI15" s="826"/>
      <c r="DJ15" s="826"/>
      <c r="DK15" s="827"/>
      <c r="DL15" s="825"/>
      <c r="DM15" s="826"/>
      <c r="DN15" s="826"/>
      <c r="DO15" s="826"/>
      <c r="DP15" s="827"/>
      <c r="DQ15" s="825"/>
      <c r="DR15" s="826"/>
      <c r="DS15" s="826"/>
      <c r="DT15" s="826"/>
      <c r="DU15" s="827"/>
      <c r="DV15" s="828"/>
      <c r="DW15" s="829"/>
      <c r="DX15" s="829"/>
      <c r="DY15" s="829"/>
      <c r="DZ15" s="830"/>
      <c r="EA15" s="111"/>
    </row>
    <row r="16" spans="1:131" s="112" customFormat="1" ht="26.25" customHeight="1" x14ac:dyDescent="0.15">
      <c r="A16" s="118">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04"/>
      <c r="AF16" s="805"/>
      <c r="AG16" s="806"/>
      <c r="AH16" s="806"/>
      <c r="AI16" s="806"/>
      <c r="AJ16" s="807"/>
      <c r="AK16" s="808"/>
      <c r="AL16" s="809"/>
      <c r="AM16" s="809"/>
      <c r="AN16" s="809"/>
      <c r="AO16" s="809"/>
      <c r="AP16" s="809"/>
      <c r="AQ16" s="809"/>
      <c r="AR16" s="809"/>
      <c r="AS16" s="809"/>
      <c r="AT16" s="809"/>
      <c r="AU16" s="810"/>
      <c r="AV16" s="810"/>
      <c r="AW16" s="810"/>
      <c r="AX16" s="810"/>
      <c r="AY16" s="811"/>
      <c r="AZ16" s="109"/>
      <c r="BA16" s="109"/>
      <c r="BB16" s="109"/>
      <c r="BC16" s="109"/>
      <c r="BD16" s="109"/>
      <c r="BE16" s="110"/>
      <c r="BF16" s="110"/>
      <c r="BG16" s="110"/>
      <c r="BH16" s="110"/>
      <c r="BI16" s="110"/>
      <c r="BJ16" s="110"/>
      <c r="BK16" s="110"/>
      <c r="BL16" s="110"/>
      <c r="BM16" s="110"/>
      <c r="BN16" s="110"/>
      <c r="BO16" s="110"/>
      <c r="BP16" s="110"/>
      <c r="BQ16" s="119">
        <v>10</v>
      </c>
      <c r="BR16" s="120"/>
      <c r="BS16" s="812"/>
      <c r="BT16" s="813"/>
      <c r="BU16" s="813"/>
      <c r="BV16" s="813"/>
      <c r="BW16" s="813"/>
      <c r="BX16" s="813"/>
      <c r="BY16" s="813"/>
      <c r="BZ16" s="813"/>
      <c r="CA16" s="813"/>
      <c r="CB16" s="813"/>
      <c r="CC16" s="813"/>
      <c r="CD16" s="813"/>
      <c r="CE16" s="813"/>
      <c r="CF16" s="813"/>
      <c r="CG16" s="814"/>
      <c r="CH16" s="825"/>
      <c r="CI16" s="826"/>
      <c r="CJ16" s="826"/>
      <c r="CK16" s="826"/>
      <c r="CL16" s="827"/>
      <c r="CM16" s="825"/>
      <c r="CN16" s="826"/>
      <c r="CO16" s="826"/>
      <c r="CP16" s="826"/>
      <c r="CQ16" s="827"/>
      <c r="CR16" s="825"/>
      <c r="CS16" s="826"/>
      <c r="CT16" s="826"/>
      <c r="CU16" s="826"/>
      <c r="CV16" s="827"/>
      <c r="CW16" s="825"/>
      <c r="CX16" s="826"/>
      <c r="CY16" s="826"/>
      <c r="CZ16" s="826"/>
      <c r="DA16" s="827"/>
      <c r="DB16" s="825"/>
      <c r="DC16" s="826"/>
      <c r="DD16" s="826"/>
      <c r="DE16" s="826"/>
      <c r="DF16" s="827"/>
      <c r="DG16" s="825"/>
      <c r="DH16" s="826"/>
      <c r="DI16" s="826"/>
      <c r="DJ16" s="826"/>
      <c r="DK16" s="827"/>
      <c r="DL16" s="825"/>
      <c r="DM16" s="826"/>
      <c r="DN16" s="826"/>
      <c r="DO16" s="826"/>
      <c r="DP16" s="827"/>
      <c r="DQ16" s="825"/>
      <c r="DR16" s="826"/>
      <c r="DS16" s="826"/>
      <c r="DT16" s="826"/>
      <c r="DU16" s="827"/>
      <c r="DV16" s="828"/>
      <c r="DW16" s="829"/>
      <c r="DX16" s="829"/>
      <c r="DY16" s="829"/>
      <c r="DZ16" s="830"/>
      <c r="EA16" s="111"/>
    </row>
    <row r="17" spans="1:131" s="112" customFormat="1" ht="26.25" customHeight="1" x14ac:dyDescent="0.15">
      <c r="A17" s="118">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04"/>
      <c r="AF17" s="805"/>
      <c r="AG17" s="806"/>
      <c r="AH17" s="806"/>
      <c r="AI17" s="806"/>
      <c r="AJ17" s="807"/>
      <c r="AK17" s="808"/>
      <c r="AL17" s="809"/>
      <c r="AM17" s="809"/>
      <c r="AN17" s="809"/>
      <c r="AO17" s="809"/>
      <c r="AP17" s="809"/>
      <c r="AQ17" s="809"/>
      <c r="AR17" s="809"/>
      <c r="AS17" s="809"/>
      <c r="AT17" s="809"/>
      <c r="AU17" s="810"/>
      <c r="AV17" s="810"/>
      <c r="AW17" s="810"/>
      <c r="AX17" s="810"/>
      <c r="AY17" s="811"/>
      <c r="AZ17" s="109"/>
      <c r="BA17" s="109"/>
      <c r="BB17" s="109"/>
      <c r="BC17" s="109"/>
      <c r="BD17" s="109"/>
      <c r="BE17" s="110"/>
      <c r="BF17" s="110"/>
      <c r="BG17" s="110"/>
      <c r="BH17" s="110"/>
      <c r="BI17" s="110"/>
      <c r="BJ17" s="110"/>
      <c r="BK17" s="110"/>
      <c r="BL17" s="110"/>
      <c r="BM17" s="110"/>
      <c r="BN17" s="110"/>
      <c r="BO17" s="110"/>
      <c r="BP17" s="110"/>
      <c r="BQ17" s="119">
        <v>11</v>
      </c>
      <c r="BR17" s="120"/>
      <c r="BS17" s="812"/>
      <c r="BT17" s="813"/>
      <c r="BU17" s="813"/>
      <c r="BV17" s="813"/>
      <c r="BW17" s="813"/>
      <c r="BX17" s="813"/>
      <c r="BY17" s="813"/>
      <c r="BZ17" s="813"/>
      <c r="CA17" s="813"/>
      <c r="CB17" s="813"/>
      <c r="CC17" s="813"/>
      <c r="CD17" s="813"/>
      <c r="CE17" s="813"/>
      <c r="CF17" s="813"/>
      <c r="CG17" s="814"/>
      <c r="CH17" s="825"/>
      <c r="CI17" s="826"/>
      <c r="CJ17" s="826"/>
      <c r="CK17" s="826"/>
      <c r="CL17" s="827"/>
      <c r="CM17" s="825"/>
      <c r="CN17" s="826"/>
      <c r="CO17" s="826"/>
      <c r="CP17" s="826"/>
      <c r="CQ17" s="827"/>
      <c r="CR17" s="825"/>
      <c r="CS17" s="826"/>
      <c r="CT17" s="826"/>
      <c r="CU17" s="826"/>
      <c r="CV17" s="827"/>
      <c r="CW17" s="825"/>
      <c r="CX17" s="826"/>
      <c r="CY17" s="826"/>
      <c r="CZ17" s="826"/>
      <c r="DA17" s="827"/>
      <c r="DB17" s="825"/>
      <c r="DC17" s="826"/>
      <c r="DD17" s="826"/>
      <c r="DE17" s="826"/>
      <c r="DF17" s="827"/>
      <c r="DG17" s="825"/>
      <c r="DH17" s="826"/>
      <c r="DI17" s="826"/>
      <c r="DJ17" s="826"/>
      <c r="DK17" s="827"/>
      <c r="DL17" s="825"/>
      <c r="DM17" s="826"/>
      <c r="DN17" s="826"/>
      <c r="DO17" s="826"/>
      <c r="DP17" s="827"/>
      <c r="DQ17" s="825"/>
      <c r="DR17" s="826"/>
      <c r="DS17" s="826"/>
      <c r="DT17" s="826"/>
      <c r="DU17" s="827"/>
      <c r="DV17" s="828"/>
      <c r="DW17" s="829"/>
      <c r="DX17" s="829"/>
      <c r="DY17" s="829"/>
      <c r="DZ17" s="830"/>
      <c r="EA17" s="111"/>
    </row>
    <row r="18" spans="1:131" s="112" customFormat="1" ht="26.25" customHeight="1" x14ac:dyDescent="0.15">
      <c r="A18" s="118">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04"/>
      <c r="AF18" s="805"/>
      <c r="AG18" s="806"/>
      <c r="AH18" s="806"/>
      <c r="AI18" s="806"/>
      <c r="AJ18" s="807"/>
      <c r="AK18" s="808"/>
      <c r="AL18" s="809"/>
      <c r="AM18" s="809"/>
      <c r="AN18" s="809"/>
      <c r="AO18" s="809"/>
      <c r="AP18" s="809"/>
      <c r="AQ18" s="809"/>
      <c r="AR18" s="809"/>
      <c r="AS18" s="809"/>
      <c r="AT18" s="809"/>
      <c r="AU18" s="810"/>
      <c r="AV18" s="810"/>
      <c r="AW18" s="810"/>
      <c r="AX18" s="810"/>
      <c r="AY18" s="811"/>
      <c r="AZ18" s="109"/>
      <c r="BA18" s="109"/>
      <c r="BB18" s="109"/>
      <c r="BC18" s="109"/>
      <c r="BD18" s="109"/>
      <c r="BE18" s="110"/>
      <c r="BF18" s="110"/>
      <c r="BG18" s="110"/>
      <c r="BH18" s="110"/>
      <c r="BI18" s="110"/>
      <c r="BJ18" s="110"/>
      <c r="BK18" s="110"/>
      <c r="BL18" s="110"/>
      <c r="BM18" s="110"/>
      <c r="BN18" s="110"/>
      <c r="BO18" s="110"/>
      <c r="BP18" s="110"/>
      <c r="BQ18" s="119">
        <v>12</v>
      </c>
      <c r="BR18" s="120"/>
      <c r="BS18" s="812"/>
      <c r="BT18" s="813"/>
      <c r="BU18" s="813"/>
      <c r="BV18" s="813"/>
      <c r="BW18" s="813"/>
      <c r="BX18" s="813"/>
      <c r="BY18" s="813"/>
      <c r="BZ18" s="813"/>
      <c r="CA18" s="813"/>
      <c r="CB18" s="813"/>
      <c r="CC18" s="813"/>
      <c r="CD18" s="813"/>
      <c r="CE18" s="813"/>
      <c r="CF18" s="813"/>
      <c r="CG18" s="814"/>
      <c r="CH18" s="825"/>
      <c r="CI18" s="826"/>
      <c r="CJ18" s="826"/>
      <c r="CK18" s="826"/>
      <c r="CL18" s="827"/>
      <c r="CM18" s="825"/>
      <c r="CN18" s="826"/>
      <c r="CO18" s="826"/>
      <c r="CP18" s="826"/>
      <c r="CQ18" s="827"/>
      <c r="CR18" s="825"/>
      <c r="CS18" s="826"/>
      <c r="CT18" s="826"/>
      <c r="CU18" s="826"/>
      <c r="CV18" s="827"/>
      <c r="CW18" s="825"/>
      <c r="CX18" s="826"/>
      <c r="CY18" s="826"/>
      <c r="CZ18" s="826"/>
      <c r="DA18" s="827"/>
      <c r="DB18" s="825"/>
      <c r="DC18" s="826"/>
      <c r="DD18" s="826"/>
      <c r="DE18" s="826"/>
      <c r="DF18" s="827"/>
      <c r="DG18" s="825"/>
      <c r="DH18" s="826"/>
      <c r="DI18" s="826"/>
      <c r="DJ18" s="826"/>
      <c r="DK18" s="827"/>
      <c r="DL18" s="825"/>
      <c r="DM18" s="826"/>
      <c r="DN18" s="826"/>
      <c r="DO18" s="826"/>
      <c r="DP18" s="827"/>
      <c r="DQ18" s="825"/>
      <c r="DR18" s="826"/>
      <c r="DS18" s="826"/>
      <c r="DT18" s="826"/>
      <c r="DU18" s="827"/>
      <c r="DV18" s="828"/>
      <c r="DW18" s="829"/>
      <c r="DX18" s="829"/>
      <c r="DY18" s="829"/>
      <c r="DZ18" s="830"/>
      <c r="EA18" s="111"/>
    </row>
    <row r="19" spans="1:131" s="112" customFormat="1" ht="26.25" customHeight="1" x14ac:dyDescent="0.15">
      <c r="A19" s="118">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04"/>
      <c r="AF19" s="805"/>
      <c r="AG19" s="806"/>
      <c r="AH19" s="806"/>
      <c r="AI19" s="806"/>
      <c r="AJ19" s="807"/>
      <c r="AK19" s="808"/>
      <c r="AL19" s="809"/>
      <c r="AM19" s="809"/>
      <c r="AN19" s="809"/>
      <c r="AO19" s="809"/>
      <c r="AP19" s="809"/>
      <c r="AQ19" s="809"/>
      <c r="AR19" s="809"/>
      <c r="AS19" s="809"/>
      <c r="AT19" s="809"/>
      <c r="AU19" s="810"/>
      <c r="AV19" s="810"/>
      <c r="AW19" s="810"/>
      <c r="AX19" s="810"/>
      <c r="AY19" s="811"/>
      <c r="AZ19" s="109"/>
      <c r="BA19" s="109"/>
      <c r="BB19" s="109"/>
      <c r="BC19" s="109"/>
      <c r="BD19" s="109"/>
      <c r="BE19" s="110"/>
      <c r="BF19" s="110"/>
      <c r="BG19" s="110"/>
      <c r="BH19" s="110"/>
      <c r="BI19" s="110"/>
      <c r="BJ19" s="110"/>
      <c r="BK19" s="110"/>
      <c r="BL19" s="110"/>
      <c r="BM19" s="110"/>
      <c r="BN19" s="110"/>
      <c r="BO19" s="110"/>
      <c r="BP19" s="110"/>
      <c r="BQ19" s="119">
        <v>13</v>
      </c>
      <c r="BR19" s="120"/>
      <c r="BS19" s="812"/>
      <c r="BT19" s="813"/>
      <c r="BU19" s="813"/>
      <c r="BV19" s="813"/>
      <c r="BW19" s="813"/>
      <c r="BX19" s="813"/>
      <c r="BY19" s="813"/>
      <c r="BZ19" s="813"/>
      <c r="CA19" s="813"/>
      <c r="CB19" s="813"/>
      <c r="CC19" s="813"/>
      <c r="CD19" s="813"/>
      <c r="CE19" s="813"/>
      <c r="CF19" s="813"/>
      <c r="CG19" s="814"/>
      <c r="CH19" s="825"/>
      <c r="CI19" s="826"/>
      <c r="CJ19" s="826"/>
      <c r="CK19" s="826"/>
      <c r="CL19" s="827"/>
      <c r="CM19" s="825"/>
      <c r="CN19" s="826"/>
      <c r="CO19" s="826"/>
      <c r="CP19" s="826"/>
      <c r="CQ19" s="827"/>
      <c r="CR19" s="825"/>
      <c r="CS19" s="826"/>
      <c r="CT19" s="826"/>
      <c r="CU19" s="826"/>
      <c r="CV19" s="827"/>
      <c r="CW19" s="825"/>
      <c r="CX19" s="826"/>
      <c r="CY19" s="826"/>
      <c r="CZ19" s="826"/>
      <c r="DA19" s="827"/>
      <c r="DB19" s="825"/>
      <c r="DC19" s="826"/>
      <c r="DD19" s="826"/>
      <c r="DE19" s="826"/>
      <c r="DF19" s="827"/>
      <c r="DG19" s="825"/>
      <c r="DH19" s="826"/>
      <c r="DI19" s="826"/>
      <c r="DJ19" s="826"/>
      <c r="DK19" s="827"/>
      <c r="DL19" s="825"/>
      <c r="DM19" s="826"/>
      <c r="DN19" s="826"/>
      <c r="DO19" s="826"/>
      <c r="DP19" s="827"/>
      <c r="DQ19" s="825"/>
      <c r="DR19" s="826"/>
      <c r="DS19" s="826"/>
      <c r="DT19" s="826"/>
      <c r="DU19" s="827"/>
      <c r="DV19" s="828"/>
      <c r="DW19" s="829"/>
      <c r="DX19" s="829"/>
      <c r="DY19" s="829"/>
      <c r="DZ19" s="830"/>
      <c r="EA19" s="111"/>
    </row>
    <row r="20" spans="1:131" s="112" customFormat="1" ht="26.25" customHeight="1" x14ac:dyDescent="0.15">
      <c r="A20" s="118">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04"/>
      <c r="AF20" s="805"/>
      <c r="AG20" s="806"/>
      <c r="AH20" s="806"/>
      <c r="AI20" s="806"/>
      <c r="AJ20" s="807"/>
      <c r="AK20" s="808"/>
      <c r="AL20" s="809"/>
      <c r="AM20" s="809"/>
      <c r="AN20" s="809"/>
      <c r="AO20" s="809"/>
      <c r="AP20" s="809"/>
      <c r="AQ20" s="809"/>
      <c r="AR20" s="809"/>
      <c r="AS20" s="809"/>
      <c r="AT20" s="809"/>
      <c r="AU20" s="810"/>
      <c r="AV20" s="810"/>
      <c r="AW20" s="810"/>
      <c r="AX20" s="810"/>
      <c r="AY20" s="811"/>
      <c r="AZ20" s="109"/>
      <c r="BA20" s="109"/>
      <c r="BB20" s="109"/>
      <c r="BC20" s="109"/>
      <c r="BD20" s="109"/>
      <c r="BE20" s="110"/>
      <c r="BF20" s="110"/>
      <c r="BG20" s="110"/>
      <c r="BH20" s="110"/>
      <c r="BI20" s="110"/>
      <c r="BJ20" s="110"/>
      <c r="BK20" s="110"/>
      <c r="BL20" s="110"/>
      <c r="BM20" s="110"/>
      <c r="BN20" s="110"/>
      <c r="BO20" s="110"/>
      <c r="BP20" s="110"/>
      <c r="BQ20" s="119">
        <v>14</v>
      </c>
      <c r="BR20" s="120"/>
      <c r="BS20" s="812"/>
      <c r="BT20" s="813"/>
      <c r="BU20" s="813"/>
      <c r="BV20" s="813"/>
      <c r="BW20" s="813"/>
      <c r="BX20" s="813"/>
      <c r="BY20" s="813"/>
      <c r="BZ20" s="813"/>
      <c r="CA20" s="813"/>
      <c r="CB20" s="813"/>
      <c r="CC20" s="813"/>
      <c r="CD20" s="813"/>
      <c r="CE20" s="813"/>
      <c r="CF20" s="813"/>
      <c r="CG20" s="814"/>
      <c r="CH20" s="825"/>
      <c r="CI20" s="826"/>
      <c r="CJ20" s="826"/>
      <c r="CK20" s="826"/>
      <c r="CL20" s="827"/>
      <c r="CM20" s="825"/>
      <c r="CN20" s="826"/>
      <c r="CO20" s="826"/>
      <c r="CP20" s="826"/>
      <c r="CQ20" s="827"/>
      <c r="CR20" s="825"/>
      <c r="CS20" s="826"/>
      <c r="CT20" s="826"/>
      <c r="CU20" s="826"/>
      <c r="CV20" s="827"/>
      <c r="CW20" s="825"/>
      <c r="CX20" s="826"/>
      <c r="CY20" s="826"/>
      <c r="CZ20" s="826"/>
      <c r="DA20" s="827"/>
      <c r="DB20" s="825"/>
      <c r="DC20" s="826"/>
      <c r="DD20" s="826"/>
      <c r="DE20" s="826"/>
      <c r="DF20" s="827"/>
      <c r="DG20" s="825"/>
      <c r="DH20" s="826"/>
      <c r="DI20" s="826"/>
      <c r="DJ20" s="826"/>
      <c r="DK20" s="827"/>
      <c r="DL20" s="825"/>
      <c r="DM20" s="826"/>
      <c r="DN20" s="826"/>
      <c r="DO20" s="826"/>
      <c r="DP20" s="827"/>
      <c r="DQ20" s="825"/>
      <c r="DR20" s="826"/>
      <c r="DS20" s="826"/>
      <c r="DT20" s="826"/>
      <c r="DU20" s="827"/>
      <c r="DV20" s="828"/>
      <c r="DW20" s="829"/>
      <c r="DX20" s="829"/>
      <c r="DY20" s="829"/>
      <c r="DZ20" s="830"/>
      <c r="EA20" s="111"/>
    </row>
    <row r="21" spans="1:131" s="112" customFormat="1" ht="26.25" customHeight="1" thickBot="1" x14ac:dyDescent="0.2">
      <c r="A21" s="118">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04"/>
      <c r="AF21" s="805"/>
      <c r="AG21" s="806"/>
      <c r="AH21" s="806"/>
      <c r="AI21" s="806"/>
      <c r="AJ21" s="807"/>
      <c r="AK21" s="808"/>
      <c r="AL21" s="809"/>
      <c r="AM21" s="809"/>
      <c r="AN21" s="809"/>
      <c r="AO21" s="809"/>
      <c r="AP21" s="809"/>
      <c r="AQ21" s="809"/>
      <c r="AR21" s="809"/>
      <c r="AS21" s="809"/>
      <c r="AT21" s="809"/>
      <c r="AU21" s="810"/>
      <c r="AV21" s="810"/>
      <c r="AW21" s="810"/>
      <c r="AX21" s="810"/>
      <c r="AY21" s="811"/>
      <c r="AZ21" s="109"/>
      <c r="BA21" s="109"/>
      <c r="BB21" s="109"/>
      <c r="BC21" s="109"/>
      <c r="BD21" s="109"/>
      <c r="BE21" s="110"/>
      <c r="BF21" s="110"/>
      <c r="BG21" s="110"/>
      <c r="BH21" s="110"/>
      <c r="BI21" s="110"/>
      <c r="BJ21" s="110"/>
      <c r="BK21" s="110"/>
      <c r="BL21" s="110"/>
      <c r="BM21" s="110"/>
      <c r="BN21" s="110"/>
      <c r="BO21" s="110"/>
      <c r="BP21" s="110"/>
      <c r="BQ21" s="119">
        <v>15</v>
      </c>
      <c r="BR21" s="120"/>
      <c r="BS21" s="812"/>
      <c r="BT21" s="813"/>
      <c r="BU21" s="813"/>
      <c r="BV21" s="813"/>
      <c r="BW21" s="813"/>
      <c r="BX21" s="813"/>
      <c r="BY21" s="813"/>
      <c r="BZ21" s="813"/>
      <c r="CA21" s="813"/>
      <c r="CB21" s="813"/>
      <c r="CC21" s="813"/>
      <c r="CD21" s="813"/>
      <c r="CE21" s="813"/>
      <c r="CF21" s="813"/>
      <c r="CG21" s="814"/>
      <c r="CH21" s="825"/>
      <c r="CI21" s="826"/>
      <c r="CJ21" s="826"/>
      <c r="CK21" s="826"/>
      <c r="CL21" s="827"/>
      <c r="CM21" s="825"/>
      <c r="CN21" s="826"/>
      <c r="CO21" s="826"/>
      <c r="CP21" s="826"/>
      <c r="CQ21" s="827"/>
      <c r="CR21" s="825"/>
      <c r="CS21" s="826"/>
      <c r="CT21" s="826"/>
      <c r="CU21" s="826"/>
      <c r="CV21" s="827"/>
      <c r="CW21" s="825"/>
      <c r="CX21" s="826"/>
      <c r="CY21" s="826"/>
      <c r="CZ21" s="826"/>
      <c r="DA21" s="827"/>
      <c r="DB21" s="825"/>
      <c r="DC21" s="826"/>
      <c r="DD21" s="826"/>
      <c r="DE21" s="826"/>
      <c r="DF21" s="827"/>
      <c r="DG21" s="825"/>
      <c r="DH21" s="826"/>
      <c r="DI21" s="826"/>
      <c r="DJ21" s="826"/>
      <c r="DK21" s="827"/>
      <c r="DL21" s="825"/>
      <c r="DM21" s="826"/>
      <c r="DN21" s="826"/>
      <c r="DO21" s="826"/>
      <c r="DP21" s="827"/>
      <c r="DQ21" s="825"/>
      <c r="DR21" s="826"/>
      <c r="DS21" s="826"/>
      <c r="DT21" s="826"/>
      <c r="DU21" s="827"/>
      <c r="DV21" s="828"/>
      <c r="DW21" s="829"/>
      <c r="DX21" s="829"/>
      <c r="DY21" s="829"/>
      <c r="DZ21" s="830"/>
      <c r="EA21" s="111"/>
    </row>
    <row r="22" spans="1:131" s="112" customFormat="1" ht="26.25" customHeight="1" x14ac:dyDescent="0.15">
      <c r="A22" s="118">
        <v>16</v>
      </c>
      <c r="B22" s="799"/>
      <c r="C22" s="800"/>
      <c r="D22" s="800"/>
      <c r="E22" s="800"/>
      <c r="F22" s="800"/>
      <c r="G22" s="800"/>
      <c r="H22" s="800"/>
      <c r="I22" s="800"/>
      <c r="J22" s="800"/>
      <c r="K22" s="800"/>
      <c r="L22" s="800"/>
      <c r="M22" s="800"/>
      <c r="N22" s="800"/>
      <c r="O22" s="800"/>
      <c r="P22" s="801"/>
      <c r="Q22" s="831"/>
      <c r="R22" s="832"/>
      <c r="S22" s="832"/>
      <c r="T22" s="832"/>
      <c r="U22" s="832"/>
      <c r="V22" s="832"/>
      <c r="W22" s="832"/>
      <c r="X22" s="832"/>
      <c r="Y22" s="832"/>
      <c r="Z22" s="832"/>
      <c r="AA22" s="832"/>
      <c r="AB22" s="832"/>
      <c r="AC22" s="832"/>
      <c r="AD22" s="832"/>
      <c r="AE22" s="833"/>
      <c r="AF22" s="805"/>
      <c r="AG22" s="806"/>
      <c r="AH22" s="806"/>
      <c r="AI22" s="806"/>
      <c r="AJ22" s="807"/>
      <c r="AK22" s="846"/>
      <c r="AL22" s="847"/>
      <c r="AM22" s="847"/>
      <c r="AN22" s="847"/>
      <c r="AO22" s="847"/>
      <c r="AP22" s="847"/>
      <c r="AQ22" s="847"/>
      <c r="AR22" s="847"/>
      <c r="AS22" s="847"/>
      <c r="AT22" s="847"/>
      <c r="AU22" s="848"/>
      <c r="AV22" s="848"/>
      <c r="AW22" s="848"/>
      <c r="AX22" s="848"/>
      <c r="AY22" s="849"/>
      <c r="AZ22" s="850" t="s">
        <v>329</v>
      </c>
      <c r="BA22" s="850"/>
      <c r="BB22" s="850"/>
      <c r="BC22" s="850"/>
      <c r="BD22" s="851"/>
      <c r="BE22" s="110"/>
      <c r="BF22" s="110"/>
      <c r="BG22" s="110"/>
      <c r="BH22" s="110"/>
      <c r="BI22" s="110"/>
      <c r="BJ22" s="110"/>
      <c r="BK22" s="110"/>
      <c r="BL22" s="110"/>
      <c r="BM22" s="110"/>
      <c r="BN22" s="110"/>
      <c r="BO22" s="110"/>
      <c r="BP22" s="110"/>
      <c r="BQ22" s="119">
        <v>16</v>
      </c>
      <c r="BR22" s="120"/>
      <c r="BS22" s="812"/>
      <c r="BT22" s="813"/>
      <c r="BU22" s="813"/>
      <c r="BV22" s="813"/>
      <c r="BW22" s="813"/>
      <c r="BX22" s="813"/>
      <c r="BY22" s="813"/>
      <c r="BZ22" s="813"/>
      <c r="CA22" s="813"/>
      <c r="CB22" s="813"/>
      <c r="CC22" s="813"/>
      <c r="CD22" s="813"/>
      <c r="CE22" s="813"/>
      <c r="CF22" s="813"/>
      <c r="CG22" s="814"/>
      <c r="CH22" s="825"/>
      <c r="CI22" s="826"/>
      <c r="CJ22" s="826"/>
      <c r="CK22" s="826"/>
      <c r="CL22" s="827"/>
      <c r="CM22" s="825"/>
      <c r="CN22" s="826"/>
      <c r="CO22" s="826"/>
      <c r="CP22" s="826"/>
      <c r="CQ22" s="827"/>
      <c r="CR22" s="825"/>
      <c r="CS22" s="826"/>
      <c r="CT22" s="826"/>
      <c r="CU22" s="826"/>
      <c r="CV22" s="827"/>
      <c r="CW22" s="825"/>
      <c r="CX22" s="826"/>
      <c r="CY22" s="826"/>
      <c r="CZ22" s="826"/>
      <c r="DA22" s="827"/>
      <c r="DB22" s="825"/>
      <c r="DC22" s="826"/>
      <c r="DD22" s="826"/>
      <c r="DE22" s="826"/>
      <c r="DF22" s="827"/>
      <c r="DG22" s="825"/>
      <c r="DH22" s="826"/>
      <c r="DI22" s="826"/>
      <c r="DJ22" s="826"/>
      <c r="DK22" s="827"/>
      <c r="DL22" s="825"/>
      <c r="DM22" s="826"/>
      <c r="DN22" s="826"/>
      <c r="DO22" s="826"/>
      <c r="DP22" s="827"/>
      <c r="DQ22" s="825"/>
      <c r="DR22" s="826"/>
      <c r="DS22" s="826"/>
      <c r="DT22" s="826"/>
      <c r="DU22" s="827"/>
      <c r="DV22" s="828"/>
      <c r="DW22" s="829"/>
      <c r="DX22" s="829"/>
      <c r="DY22" s="829"/>
      <c r="DZ22" s="830"/>
      <c r="EA22" s="111"/>
    </row>
    <row r="23" spans="1:131" s="112" customFormat="1" ht="26.25" customHeight="1" thickBot="1" x14ac:dyDescent="0.2">
      <c r="A23" s="121" t="s">
        <v>330</v>
      </c>
      <c r="B23" s="834" t="s">
        <v>331</v>
      </c>
      <c r="C23" s="835"/>
      <c r="D23" s="835"/>
      <c r="E23" s="835"/>
      <c r="F23" s="835"/>
      <c r="G23" s="835"/>
      <c r="H23" s="835"/>
      <c r="I23" s="835"/>
      <c r="J23" s="835"/>
      <c r="K23" s="835"/>
      <c r="L23" s="835"/>
      <c r="M23" s="835"/>
      <c r="N23" s="835"/>
      <c r="O23" s="835"/>
      <c r="P23" s="836"/>
      <c r="Q23" s="837">
        <f>SUM(Q7:U22)</f>
        <v>16591</v>
      </c>
      <c r="R23" s="838"/>
      <c r="S23" s="838"/>
      <c r="T23" s="838"/>
      <c r="U23" s="838"/>
      <c r="V23" s="838">
        <f>SUM(V7:Z22)</f>
        <v>15874</v>
      </c>
      <c r="W23" s="838"/>
      <c r="X23" s="838"/>
      <c r="Y23" s="838"/>
      <c r="Z23" s="838"/>
      <c r="AA23" s="838">
        <f>SUM(AA7:AE22)</f>
        <v>718</v>
      </c>
      <c r="AB23" s="838"/>
      <c r="AC23" s="838"/>
      <c r="AD23" s="838"/>
      <c r="AE23" s="839"/>
      <c r="AF23" s="840">
        <v>534</v>
      </c>
      <c r="AG23" s="838"/>
      <c r="AH23" s="838"/>
      <c r="AI23" s="838"/>
      <c r="AJ23" s="841"/>
      <c r="AK23" s="842"/>
      <c r="AL23" s="843"/>
      <c r="AM23" s="843"/>
      <c r="AN23" s="843"/>
      <c r="AO23" s="843"/>
      <c r="AP23" s="838">
        <f>SUM(AP7:AT22)</f>
        <v>12862</v>
      </c>
      <c r="AQ23" s="838"/>
      <c r="AR23" s="838"/>
      <c r="AS23" s="838"/>
      <c r="AT23" s="838"/>
      <c r="AU23" s="844"/>
      <c r="AV23" s="844"/>
      <c r="AW23" s="844"/>
      <c r="AX23" s="844"/>
      <c r="AY23" s="845"/>
      <c r="AZ23" s="853" t="s">
        <v>65</v>
      </c>
      <c r="BA23" s="854"/>
      <c r="BB23" s="854"/>
      <c r="BC23" s="854"/>
      <c r="BD23" s="855"/>
      <c r="BE23" s="110"/>
      <c r="BF23" s="110"/>
      <c r="BG23" s="110"/>
      <c r="BH23" s="110"/>
      <c r="BI23" s="110"/>
      <c r="BJ23" s="110"/>
      <c r="BK23" s="110"/>
      <c r="BL23" s="110"/>
      <c r="BM23" s="110"/>
      <c r="BN23" s="110"/>
      <c r="BO23" s="110"/>
      <c r="BP23" s="110"/>
      <c r="BQ23" s="119">
        <v>17</v>
      </c>
      <c r="BR23" s="120"/>
      <c r="BS23" s="812"/>
      <c r="BT23" s="813"/>
      <c r="BU23" s="813"/>
      <c r="BV23" s="813"/>
      <c r="BW23" s="813"/>
      <c r="BX23" s="813"/>
      <c r="BY23" s="813"/>
      <c r="BZ23" s="813"/>
      <c r="CA23" s="813"/>
      <c r="CB23" s="813"/>
      <c r="CC23" s="813"/>
      <c r="CD23" s="813"/>
      <c r="CE23" s="813"/>
      <c r="CF23" s="813"/>
      <c r="CG23" s="814"/>
      <c r="CH23" s="825"/>
      <c r="CI23" s="826"/>
      <c r="CJ23" s="826"/>
      <c r="CK23" s="826"/>
      <c r="CL23" s="827"/>
      <c r="CM23" s="825"/>
      <c r="CN23" s="826"/>
      <c r="CO23" s="826"/>
      <c r="CP23" s="826"/>
      <c r="CQ23" s="827"/>
      <c r="CR23" s="825"/>
      <c r="CS23" s="826"/>
      <c r="CT23" s="826"/>
      <c r="CU23" s="826"/>
      <c r="CV23" s="827"/>
      <c r="CW23" s="825"/>
      <c r="CX23" s="826"/>
      <c r="CY23" s="826"/>
      <c r="CZ23" s="826"/>
      <c r="DA23" s="827"/>
      <c r="DB23" s="825"/>
      <c r="DC23" s="826"/>
      <c r="DD23" s="826"/>
      <c r="DE23" s="826"/>
      <c r="DF23" s="827"/>
      <c r="DG23" s="825"/>
      <c r="DH23" s="826"/>
      <c r="DI23" s="826"/>
      <c r="DJ23" s="826"/>
      <c r="DK23" s="827"/>
      <c r="DL23" s="825"/>
      <c r="DM23" s="826"/>
      <c r="DN23" s="826"/>
      <c r="DO23" s="826"/>
      <c r="DP23" s="827"/>
      <c r="DQ23" s="825"/>
      <c r="DR23" s="826"/>
      <c r="DS23" s="826"/>
      <c r="DT23" s="826"/>
      <c r="DU23" s="827"/>
      <c r="DV23" s="828"/>
      <c r="DW23" s="829"/>
      <c r="DX23" s="829"/>
      <c r="DY23" s="829"/>
      <c r="DZ23" s="830"/>
      <c r="EA23" s="111"/>
    </row>
    <row r="24" spans="1:131" s="112" customFormat="1" ht="26.25" customHeight="1" x14ac:dyDescent="0.15">
      <c r="A24" s="852" t="s">
        <v>332</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109"/>
      <c r="BA24" s="109"/>
      <c r="BB24" s="109"/>
      <c r="BC24" s="109"/>
      <c r="BD24" s="109"/>
      <c r="BE24" s="110"/>
      <c r="BF24" s="110"/>
      <c r="BG24" s="110"/>
      <c r="BH24" s="110"/>
      <c r="BI24" s="110"/>
      <c r="BJ24" s="110"/>
      <c r="BK24" s="110"/>
      <c r="BL24" s="110"/>
      <c r="BM24" s="110"/>
      <c r="BN24" s="110"/>
      <c r="BO24" s="110"/>
      <c r="BP24" s="110"/>
      <c r="BQ24" s="119">
        <v>18</v>
      </c>
      <c r="BR24" s="120"/>
      <c r="BS24" s="812"/>
      <c r="BT24" s="813"/>
      <c r="BU24" s="813"/>
      <c r="BV24" s="813"/>
      <c r="BW24" s="813"/>
      <c r="BX24" s="813"/>
      <c r="BY24" s="813"/>
      <c r="BZ24" s="813"/>
      <c r="CA24" s="813"/>
      <c r="CB24" s="813"/>
      <c r="CC24" s="813"/>
      <c r="CD24" s="813"/>
      <c r="CE24" s="813"/>
      <c r="CF24" s="813"/>
      <c r="CG24" s="814"/>
      <c r="CH24" s="825"/>
      <c r="CI24" s="826"/>
      <c r="CJ24" s="826"/>
      <c r="CK24" s="826"/>
      <c r="CL24" s="827"/>
      <c r="CM24" s="825"/>
      <c r="CN24" s="826"/>
      <c r="CO24" s="826"/>
      <c r="CP24" s="826"/>
      <c r="CQ24" s="827"/>
      <c r="CR24" s="825"/>
      <c r="CS24" s="826"/>
      <c r="CT24" s="826"/>
      <c r="CU24" s="826"/>
      <c r="CV24" s="827"/>
      <c r="CW24" s="825"/>
      <c r="CX24" s="826"/>
      <c r="CY24" s="826"/>
      <c r="CZ24" s="826"/>
      <c r="DA24" s="827"/>
      <c r="DB24" s="825"/>
      <c r="DC24" s="826"/>
      <c r="DD24" s="826"/>
      <c r="DE24" s="826"/>
      <c r="DF24" s="827"/>
      <c r="DG24" s="825"/>
      <c r="DH24" s="826"/>
      <c r="DI24" s="826"/>
      <c r="DJ24" s="826"/>
      <c r="DK24" s="827"/>
      <c r="DL24" s="825"/>
      <c r="DM24" s="826"/>
      <c r="DN24" s="826"/>
      <c r="DO24" s="826"/>
      <c r="DP24" s="827"/>
      <c r="DQ24" s="825"/>
      <c r="DR24" s="826"/>
      <c r="DS24" s="826"/>
      <c r="DT24" s="826"/>
      <c r="DU24" s="827"/>
      <c r="DV24" s="828"/>
      <c r="DW24" s="829"/>
      <c r="DX24" s="829"/>
      <c r="DY24" s="829"/>
      <c r="DZ24" s="830"/>
      <c r="EA24" s="111"/>
    </row>
    <row r="25" spans="1:131" s="104" customFormat="1" ht="26.25" customHeight="1" thickBot="1" x14ac:dyDescent="0.2">
      <c r="A25" s="793" t="s">
        <v>333</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109"/>
      <c r="BK25" s="109"/>
      <c r="BL25" s="109"/>
      <c r="BM25" s="109"/>
      <c r="BN25" s="109"/>
      <c r="BO25" s="122"/>
      <c r="BP25" s="122"/>
      <c r="BQ25" s="119">
        <v>19</v>
      </c>
      <c r="BR25" s="120"/>
      <c r="BS25" s="812"/>
      <c r="BT25" s="813"/>
      <c r="BU25" s="813"/>
      <c r="BV25" s="813"/>
      <c r="BW25" s="813"/>
      <c r="BX25" s="813"/>
      <c r="BY25" s="813"/>
      <c r="BZ25" s="813"/>
      <c r="CA25" s="813"/>
      <c r="CB25" s="813"/>
      <c r="CC25" s="813"/>
      <c r="CD25" s="813"/>
      <c r="CE25" s="813"/>
      <c r="CF25" s="813"/>
      <c r="CG25" s="814"/>
      <c r="CH25" s="825"/>
      <c r="CI25" s="826"/>
      <c r="CJ25" s="826"/>
      <c r="CK25" s="826"/>
      <c r="CL25" s="827"/>
      <c r="CM25" s="825"/>
      <c r="CN25" s="826"/>
      <c r="CO25" s="826"/>
      <c r="CP25" s="826"/>
      <c r="CQ25" s="827"/>
      <c r="CR25" s="825"/>
      <c r="CS25" s="826"/>
      <c r="CT25" s="826"/>
      <c r="CU25" s="826"/>
      <c r="CV25" s="827"/>
      <c r="CW25" s="825"/>
      <c r="CX25" s="826"/>
      <c r="CY25" s="826"/>
      <c r="CZ25" s="826"/>
      <c r="DA25" s="827"/>
      <c r="DB25" s="825"/>
      <c r="DC25" s="826"/>
      <c r="DD25" s="826"/>
      <c r="DE25" s="826"/>
      <c r="DF25" s="827"/>
      <c r="DG25" s="825"/>
      <c r="DH25" s="826"/>
      <c r="DI25" s="826"/>
      <c r="DJ25" s="826"/>
      <c r="DK25" s="827"/>
      <c r="DL25" s="825"/>
      <c r="DM25" s="826"/>
      <c r="DN25" s="826"/>
      <c r="DO25" s="826"/>
      <c r="DP25" s="827"/>
      <c r="DQ25" s="825"/>
      <c r="DR25" s="826"/>
      <c r="DS25" s="826"/>
      <c r="DT25" s="826"/>
      <c r="DU25" s="827"/>
      <c r="DV25" s="828"/>
      <c r="DW25" s="829"/>
      <c r="DX25" s="829"/>
      <c r="DY25" s="829"/>
      <c r="DZ25" s="830"/>
      <c r="EA25" s="103"/>
    </row>
    <row r="26" spans="1:131" s="104" customFormat="1" ht="26.25" customHeight="1" x14ac:dyDescent="0.15">
      <c r="A26" s="784" t="s">
        <v>303</v>
      </c>
      <c r="B26" s="785"/>
      <c r="C26" s="785"/>
      <c r="D26" s="785"/>
      <c r="E26" s="785"/>
      <c r="F26" s="785"/>
      <c r="G26" s="785"/>
      <c r="H26" s="785"/>
      <c r="I26" s="785"/>
      <c r="J26" s="785"/>
      <c r="K26" s="785"/>
      <c r="L26" s="785"/>
      <c r="M26" s="785"/>
      <c r="N26" s="785"/>
      <c r="O26" s="785"/>
      <c r="P26" s="786"/>
      <c r="Q26" s="761" t="s">
        <v>334</v>
      </c>
      <c r="R26" s="762"/>
      <c r="S26" s="762"/>
      <c r="T26" s="762"/>
      <c r="U26" s="763"/>
      <c r="V26" s="761" t="s">
        <v>335</v>
      </c>
      <c r="W26" s="762"/>
      <c r="X26" s="762"/>
      <c r="Y26" s="762"/>
      <c r="Z26" s="763"/>
      <c r="AA26" s="761" t="s">
        <v>336</v>
      </c>
      <c r="AB26" s="762"/>
      <c r="AC26" s="762"/>
      <c r="AD26" s="762"/>
      <c r="AE26" s="762"/>
      <c r="AF26" s="856" t="s">
        <v>337</v>
      </c>
      <c r="AG26" s="857"/>
      <c r="AH26" s="857"/>
      <c r="AI26" s="857"/>
      <c r="AJ26" s="858"/>
      <c r="AK26" s="762" t="s">
        <v>338</v>
      </c>
      <c r="AL26" s="762"/>
      <c r="AM26" s="762"/>
      <c r="AN26" s="762"/>
      <c r="AO26" s="763"/>
      <c r="AP26" s="761" t="s">
        <v>339</v>
      </c>
      <c r="AQ26" s="762"/>
      <c r="AR26" s="762"/>
      <c r="AS26" s="762"/>
      <c r="AT26" s="763"/>
      <c r="AU26" s="761" t="s">
        <v>340</v>
      </c>
      <c r="AV26" s="762"/>
      <c r="AW26" s="762"/>
      <c r="AX26" s="762"/>
      <c r="AY26" s="763"/>
      <c r="AZ26" s="761" t="s">
        <v>341</v>
      </c>
      <c r="BA26" s="762"/>
      <c r="BB26" s="762"/>
      <c r="BC26" s="762"/>
      <c r="BD26" s="763"/>
      <c r="BE26" s="761" t="s">
        <v>310</v>
      </c>
      <c r="BF26" s="762"/>
      <c r="BG26" s="762"/>
      <c r="BH26" s="762"/>
      <c r="BI26" s="773"/>
      <c r="BJ26" s="109"/>
      <c r="BK26" s="109"/>
      <c r="BL26" s="109"/>
      <c r="BM26" s="109"/>
      <c r="BN26" s="109"/>
      <c r="BO26" s="122"/>
      <c r="BP26" s="122"/>
      <c r="BQ26" s="119">
        <v>20</v>
      </c>
      <c r="BR26" s="120"/>
      <c r="BS26" s="812"/>
      <c r="BT26" s="813"/>
      <c r="BU26" s="813"/>
      <c r="BV26" s="813"/>
      <c r="BW26" s="813"/>
      <c r="BX26" s="813"/>
      <c r="BY26" s="813"/>
      <c r="BZ26" s="813"/>
      <c r="CA26" s="813"/>
      <c r="CB26" s="813"/>
      <c r="CC26" s="813"/>
      <c r="CD26" s="813"/>
      <c r="CE26" s="813"/>
      <c r="CF26" s="813"/>
      <c r="CG26" s="814"/>
      <c r="CH26" s="825"/>
      <c r="CI26" s="826"/>
      <c r="CJ26" s="826"/>
      <c r="CK26" s="826"/>
      <c r="CL26" s="827"/>
      <c r="CM26" s="825"/>
      <c r="CN26" s="826"/>
      <c r="CO26" s="826"/>
      <c r="CP26" s="826"/>
      <c r="CQ26" s="827"/>
      <c r="CR26" s="825"/>
      <c r="CS26" s="826"/>
      <c r="CT26" s="826"/>
      <c r="CU26" s="826"/>
      <c r="CV26" s="827"/>
      <c r="CW26" s="825"/>
      <c r="CX26" s="826"/>
      <c r="CY26" s="826"/>
      <c r="CZ26" s="826"/>
      <c r="DA26" s="827"/>
      <c r="DB26" s="825"/>
      <c r="DC26" s="826"/>
      <c r="DD26" s="826"/>
      <c r="DE26" s="826"/>
      <c r="DF26" s="827"/>
      <c r="DG26" s="825"/>
      <c r="DH26" s="826"/>
      <c r="DI26" s="826"/>
      <c r="DJ26" s="826"/>
      <c r="DK26" s="827"/>
      <c r="DL26" s="825"/>
      <c r="DM26" s="826"/>
      <c r="DN26" s="826"/>
      <c r="DO26" s="826"/>
      <c r="DP26" s="827"/>
      <c r="DQ26" s="825"/>
      <c r="DR26" s="826"/>
      <c r="DS26" s="826"/>
      <c r="DT26" s="826"/>
      <c r="DU26" s="827"/>
      <c r="DV26" s="828"/>
      <c r="DW26" s="829"/>
      <c r="DX26" s="829"/>
      <c r="DY26" s="829"/>
      <c r="DZ26" s="830"/>
      <c r="EA26" s="103"/>
    </row>
    <row r="27" spans="1:131" s="104" customFormat="1" ht="26.25" customHeight="1" thickBot="1" x14ac:dyDescent="0.2">
      <c r="A27" s="787"/>
      <c r="B27" s="788"/>
      <c r="C27" s="788"/>
      <c r="D27" s="788"/>
      <c r="E27" s="788"/>
      <c r="F27" s="788"/>
      <c r="G27" s="788"/>
      <c r="H27" s="788"/>
      <c r="I27" s="788"/>
      <c r="J27" s="788"/>
      <c r="K27" s="788"/>
      <c r="L27" s="788"/>
      <c r="M27" s="788"/>
      <c r="N27" s="788"/>
      <c r="O27" s="788"/>
      <c r="P27" s="789"/>
      <c r="Q27" s="764"/>
      <c r="R27" s="765"/>
      <c r="S27" s="765"/>
      <c r="T27" s="765"/>
      <c r="U27" s="766"/>
      <c r="V27" s="764"/>
      <c r="W27" s="765"/>
      <c r="X27" s="765"/>
      <c r="Y27" s="765"/>
      <c r="Z27" s="766"/>
      <c r="AA27" s="764"/>
      <c r="AB27" s="765"/>
      <c r="AC27" s="765"/>
      <c r="AD27" s="765"/>
      <c r="AE27" s="765"/>
      <c r="AF27" s="859"/>
      <c r="AG27" s="860"/>
      <c r="AH27" s="860"/>
      <c r="AI27" s="860"/>
      <c r="AJ27" s="861"/>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4"/>
      <c r="BJ27" s="109"/>
      <c r="BK27" s="109"/>
      <c r="BL27" s="109"/>
      <c r="BM27" s="109"/>
      <c r="BN27" s="109"/>
      <c r="BO27" s="122"/>
      <c r="BP27" s="122"/>
      <c r="BQ27" s="119">
        <v>21</v>
      </c>
      <c r="BR27" s="120"/>
      <c r="BS27" s="812"/>
      <c r="BT27" s="813"/>
      <c r="BU27" s="813"/>
      <c r="BV27" s="813"/>
      <c r="BW27" s="813"/>
      <c r="BX27" s="813"/>
      <c r="BY27" s="813"/>
      <c r="BZ27" s="813"/>
      <c r="CA27" s="813"/>
      <c r="CB27" s="813"/>
      <c r="CC27" s="813"/>
      <c r="CD27" s="813"/>
      <c r="CE27" s="813"/>
      <c r="CF27" s="813"/>
      <c r="CG27" s="814"/>
      <c r="CH27" s="825"/>
      <c r="CI27" s="826"/>
      <c r="CJ27" s="826"/>
      <c r="CK27" s="826"/>
      <c r="CL27" s="827"/>
      <c r="CM27" s="825"/>
      <c r="CN27" s="826"/>
      <c r="CO27" s="826"/>
      <c r="CP27" s="826"/>
      <c r="CQ27" s="827"/>
      <c r="CR27" s="825"/>
      <c r="CS27" s="826"/>
      <c r="CT27" s="826"/>
      <c r="CU27" s="826"/>
      <c r="CV27" s="827"/>
      <c r="CW27" s="825"/>
      <c r="CX27" s="826"/>
      <c r="CY27" s="826"/>
      <c r="CZ27" s="826"/>
      <c r="DA27" s="827"/>
      <c r="DB27" s="825"/>
      <c r="DC27" s="826"/>
      <c r="DD27" s="826"/>
      <c r="DE27" s="826"/>
      <c r="DF27" s="827"/>
      <c r="DG27" s="825"/>
      <c r="DH27" s="826"/>
      <c r="DI27" s="826"/>
      <c r="DJ27" s="826"/>
      <c r="DK27" s="827"/>
      <c r="DL27" s="825"/>
      <c r="DM27" s="826"/>
      <c r="DN27" s="826"/>
      <c r="DO27" s="826"/>
      <c r="DP27" s="827"/>
      <c r="DQ27" s="825"/>
      <c r="DR27" s="826"/>
      <c r="DS27" s="826"/>
      <c r="DT27" s="826"/>
      <c r="DU27" s="827"/>
      <c r="DV27" s="828"/>
      <c r="DW27" s="829"/>
      <c r="DX27" s="829"/>
      <c r="DY27" s="829"/>
      <c r="DZ27" s="830"/>
      <c r="EA27" s="103"/>
    </row>
    <row r="28" spans="1:131" s="104" customFormat="1" ht="26.25" customHeight="1" thickTop="1" x14ac:dyDescent="0.15">
      <c r="A28" s="123">
        <v>1</v>
      </c>
      <c r="B28" s="775" t="s">
        <v>342</v>
      </c>
      <c r="C28" s="776"/>
      <c r="D28" s="776"/>
      <c r="E28" s="776"/>
      <c r="F28" s="776"/>
      <c r="G28" s="776"/>
      <c r="H28" s="776"/>
      <c r="I28" s="776"/>
      <c r="J28" s="776"/>
      <c r="K28" s="776"/>
      <c r="L28" s="776"/>
      <c r="M28" s="776"/>
      <c r="N28" s="776"/>
      <c r="O28" s="776"/>
      <c r="P28" s="777"/>
      <c r="Q28" s="866">
        <v>2096</v>
      </c>
      <c r="R28" s="867"/>
      <c r="S28" s="867"/>
      <c r="T28" s="867"/>
      <c r="U28" s="867"/>
      <c r="V28" s="867">
        <v>2023</v>
      </c>
      <c r="W28" s="867"/>
      <c r="X28" s="867"/>
      <c r="Y28" s="867"/>
      <c r="Z28" s="867"/>
      <c r="AA28" s="867">
        <v>72</v>
      </c>
      <c r="AB28" s="867"/>
      <c r="AC28" s="867"/>
      <c r="AD28" s="867"/>
      <c r="AE28" s="868"/>
      <c r="AF28" s="869">
        <v>72</v>
      </c>
      <c r="AG28" s="867"/>
      <c r="AH28" s="867"/>
      <c r="AI28" s="867"/>
      <c r="AJ28" s="870"/>
      <c r="AK28" s="871" t="s">
        <v>322</v>
      </c>
      <c r="AL28" s="862"/>
      <c r="AM28" s="862"/>
      <c r="AN28" s="862"/>
      <c r="AO28" s="862"/>
      <c r="AP28" s="862" t="s">
        <v>322</v>
      </c>
      <c r="AQ28" s="862"/>
      <c r="AR28" s="862"/>
      <c r="AS28" s="862"/>
      <c r="AT28" s="862"/>
      <c r="AU28" s="862" t="s">
        <v>322</v>
      </c>
      <c r="AV28" s="862"/>
      <c r="AW28" s="862"/>
      <c r="AX28" s="862"/>
      <c r="AY28" s="862"/>
      <c r="AZ28" s="863" t="s">
        <v>322</v>
      </c>
      <c r="BA28" s="863"/>
      <c r="BB28" s="863"/>
      <c r="BC28" s="863"/>
      <c r="BD28" s="863"/>
      <c r="BE28" s="864"/>
      <c r="BF28" s="864"/>
      <c r="BG28" s="864"/>
      <c r="BH28" s="864"/>
      <c r="BI28" s="865"/>
      <c r="BJ28" s="109"/>
      <c r="BK28" s="109"/>
      <c r="BL28" s="109"/>
      <c r="BM28" s="109"/>
      <c r="BN28" s="109"/>
      <c r="BO28" s="122"/>
      <c r="BP28" s="122"/>
      <c r="BQ28" s="119">
        <v>22</v>
      </c>
      <c r="BR28" s="120"/>
      <c r="BS28" s="812"/>
      <c r="BT28" s="813"/>
      <c r="BU28" s="813"/>
      <c r="BV28" s="813"/>
      <c r="BW28" s="813"/>
      <c r="BX28" s="813"/>
      <c r="BY28" s="813"/>
      <c r="BZ28" s="813"/>
      <c r="CA28" s="813"/>
      <c r="CB28" s="813"/>
      <c r="CC28" s="813"/>
      <c r="CD28" s="813"/>
      <c r="CE28" s="813"/>
      <c r="CF28" s="813"/>
      <c r="CG28" s="814"/>
      <c r="CH28" s="825"/>
      <c r="CI28" s="826"/>
      <c r="CJ28" s="826"/>
      <c r="CK28" s="826"/>
      <c r="CL28" s="827"/>
      <c r="CM28" s="825"/>
      <c r="CN28" s="826"/>
      <c r="CO28" s="826"/>
      <c r="CP28" s="826"/>
      <c r="CQ28" s="827"/>
      <c r="CR28" s="825"/>
      <c r="CS28" s="826"/>
      <c r="CT28" s="826"/>
      <c r="CU28" s="826"/>
      <c r="CV28" s="827"/>
      <c r="CW28" s="825"/>
      <c r="CX28" s="826"/>
      <c r="CY28" s="826"/>
      <c r="CZ28" s="826"/>
      <c r="DA28" s="827"/>
      <c r="DB28" s="825"/>
      <c r="DC28" s="826"/>
      <c r="DD28" s="826"/>
      <c r="DE28" s="826"/>
      <c r="DF28" s="827"/>
      <c r="DG28" s="825"/>
      <c r="DH28" s="826"/>
      <c r="DI28" s="826"/>
      <c r="DJ28" s="826"/>
      <c r="DK28" s="827"/>
      <c r="DL28" s="825"/>
      <c r="DM28" s="826"/>
      <c r="DN28" s="826"/>
      <c r="DO28" s="826"/>
      <c r="DP28" s="827"/>
      <c r="DQ28" s="825"/>
      <c r="DR28" s="826"/>
      <c r="DS28" s="826"/>
      <c r="DT28" s="826"/>
      <c r="DU28" s="827"/>
      <c r="DV28" s="828"/>
      <c r="DW28" s="829"/>
      <c r="DX28" s="829"/>
      <c r="DY28" s="829"/>
      <c r="DZ28" s="830"/>
      <c r="EA28" s="103"/>
    </row>
    <row r="29" spans="1:131" s="104" customFormat="1" ht="26.25" customHeight="1" x14ac:dyDescent="0.15">
      <c r="A29" s="123">
        <v>2</v>
      </c>
      <c r="B29" s="799" t="s">
        <v>343</v>
      </c>
      <c r="C29" s="800"/>
      <c r="D29" s="800"/>
      <c r="E29" s="800"/>
      <c r="F29" s="800"/>
      <c r="G29" s="800"/>
      <c r="H29" s="800"/>
      <c r="I29" s="800"/>
      <c r="J29" s="800"/>
      <c r="K29" s="800"/>
      <c r="L29" s="800"/>
      <c r="M29" s="800"/>
      <c r="N29" s="800"/>
      <c r="O29" s="800"/>
      <c r="P29" s="801"/>
      <c r="Q29" s="802">
        <v>346</v>
      </c>
      <c r="R29" s="803"/>
      <c r="S29" s="803"/>
      <c r="T29" s="803"/>
      <c r="U29" s="803"/>
      <c r="V29" s="803">
        <v>334</v>
      </c>
      <c r="W29" s="803"/>
      <c r="X29" s="803"/>
      <c r="Y29" s="803"/>
      <c r="Z29" s="803"/>
      <c r="AA29" s="803">
        <v>11</v>
      </c>
      <c r="AB29" s="803"/>
      <c r="AC29" s="803"/>
      <c r="AD29" s="803"/>
      <c r="AE29" s="804"/>
      <c r="AF29" s="805">
        <v>11</v>
      </c>
      <c r="AG29" s="806"/>
      <c r="AH29" s="806"/>
      <c r="AI29" s="806"/>
      <c r="AJ29" s="807"/>
      <c r="AK29" s="874" t="s">
        <v>322</v>
      </c>
      <c r="AL29" s="875"/>
      <c r="AM29" s="875"/>
      <c r="AN29" s="875"/>
      <c r="AO29" s="875"/>
      <c r="AP29" s="875" t="s">
        <v>322</v>
      </c>
      <c r="AQ29" s="875"/>
      <c r="AR29" s="875"/>
      <c r="AS29" s="875"/>
      <c r="AT29" s="875"/>
      <c r="AU29" s="875" t="s">
        <v>322</v>
      </c>
      <c r="AV29" s="875"/>
      <c r="AW29" s="875"/>
      <c r="AX29" s="875"/>
      <c r="AY29" s="875"/>
      <c r="AZ29" s="876" t="s">
        <v>322</v>
      </c>
      <c r="BA29" s="876"/>
      <c r="BB29" s="876"/>
      <c r="BC29" s="876"/>
      <c r="BD29" s="876"/>
      <c r="BE29" s="872"/>
      <c r="BF29" s="872"/>
      <c r="BG29" s="872"/>
      <c r="BH29" s="872"/>
      <c r="BI29" s="873"/>
      <c r="BJ29" s="109"/>
      <c r="BK29" s="109"/>
      <c r="BL29" s="109"/>
      <c r="BM29" s="109"/>
      <c r="BN29" s="109"/>
      <c r="BO29" s="122"/>
      <c r="BP29" s="122"/>
      <c r="BQ29" s="119">
        <v>23</v>
      </c>
      <c r="BR29" s="120"/>
      <c r="BS29" s="812"/>
      <c r="BT29" s="813"/>
      <c r="BU29" s="813"/>
      <c r="BV29" s="813"/>
      <c r="BW29" s="813"/>
      <c r="BX29" s="813"/>
      <c r="BY29" s="813"/>
      <c r="BZ29" s="813"/>
      <c r="CA29" s="813"/>
      <c r="CB29" s="813"/>
      <c r="CC29" s="813"/>
      <c r="CD29" s="813"/>
      <c r="CE29" s="813"/>
      <c r="CF29" s="813"/>
      <c r="CG29" s="81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103"/>
    </row>
    <row r="30" spans="1:131" s="104" customFormat="1" ht="26.25" customHeight="1" x14ac:dyDescent="0.15">
      <c r="A30" s="123">
        <v>3</v>
      </c>
      <c r="B30" s="799" t="s">
        <v>344</v>
      </c>
      <c r="C30" s="800"/>
      <c r="D30" s="800"/>
      <c r="E30" s="800"/>
      <c r="F30" s="800"/>
      <c r="G30" s="800"/>
      <c r="H30" s="800"/>
      <c r="I30" s="800"/>
      <c r="J30" s="800"/>
      <c r="K30" s="800"/>
      <c r="L30" s="800"/>
      <c r="M30" s="800"/>
      <c r="N30" s="800"/>
      <c r="O30" s="800"/>
      <c r="P30" s="801"/>
      <c r="Q30" s="802">
        <v>445</v>
      </c>
      <c r="R30" s="803"/>
      <c r="S30" s="803"/>
      <c r="T30" s="803"/>
      <c r="U30" s="803"/>
      <c r="V30" s="803">
        <v>375</v>
      </c>
      <c r="W30" s="803"/>
      <c r="X30" s="803"/>
      <c r="Y30" s="803"/>
      <c r="Z30" s="803"/>
      <c r="AA30" s="803">
        <v>70</v>
      </c>
      <c r="AB30" s="803"/>
      <c r="AC30" s="803"/>
      <c r="AD30" s="803"/>
      <c r="AE30" s="804"/>
      <c r="AF30" s="805">
        <v>460</v>
      </c>
      <c r="AG30" s="806"/>
      <c r="AH30" s="806"/>
      <c r="AI30" s="806"/>
      <c r="AJ30" s="807"/>
      <c r="AK30" s="874">
        <v>99</v>
      </c>
      <c r="AL30" s="875"/>
      <c r="AM30" s="875"/>
      <c r="AN30" s="875"/>
      <c r="AO30" s="875"/>
      <c r="AP30" s="875">
        <v>1133</v>
      </c>
      <c r="AQ30" s="875"/>
      <c r="AR30" s="875"/>
      <c r="AS30" s="875"/>
      <c r="AT30" s="875"/>
      <c r="AU30" s="875">
        <v>543</v>
      </c>
      <c r="AV30" s="875"/>
      <c r="AW30" s="875"/>
      <c r="AX30" s="875"/>
      <c r="AY30" s="875"/>
      <c r="AZ30" s="876" t="s">
        <v>322</v>
      </c>
      <c r="BA30" s="876"/>
      <c r="BB30" s="876"/>
      <c r="BC30" s="876"/>
      <c r="BD30" s="876"/>
      <c r="BE30" s="872" t="s">
        <v>345</v>
      </c>
      <c r="BF30" s="872"/>
      <c r="BG30" s="872"/>
      <c r="BH30" s="872"/>
      <c r="BI30" s="873"/>
      <c r="BJ30" s="109"/>
      <c r="BK30" s="109"/>
      <c r="BL30" s="109"/>
      <c r="BM30" s="109"/>
      <c r="BN30" s="109"/>
      <c r="BO30" s="122"/>
      <c r="BP30" s="122"/>
      <c r="BQ30" s="119">
        <v>24</v>
      </c>
      <c r="BR30" s="120"/>
      <c r="BS30" s="812"/>
      <c r="BT30" s="813"/>
      <c r="BU30" s="813"/>
      <c r="BV30" s="813"/>
      <c r="BW30" s="813"/>
      <c r="BX30" s="813"/>
      <c r="BY30" s="813"/>
      <c r="BZ30" s="813"/>
      <c r="CA30" s="813"/>
      <c r="CB30" s="813"/>
      <c r="CC30" s="813"/>
      <c r="CD30" s="813"/>
      <c r="CE30" s="813"/>
      <c r="CF30" s="813"/>
      <c r="CG30" s="81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103"/>
    </row>
    <row r="31" spans="1:131" s="104" customFormat="1" ht="26.25" customHeight="1" x14ac:dyDescent="0.15">
      <c r="A31" s="123">
        <v>4</v>
      </c>
      <c r="B31" s="799" t="s">
        <v>346</v>
      </c>
      <c r="C31" s="800"/>
      <c r="D31" s="800"/>
      <c r="E31" s="800"/>
      <c r="F31" s="800"/>
      <c r="G31" s="800"/>
      <c r="H31" s="800"/>
      <c r="I31" s="800"/>
      <c r="J31" s="800"/>
      <c r="K31" s="800"/>
      <c r="L31" s="800"/>
      <c r="M31" s="800"/>
      <c r="N31" s="800"/>
      <c r="O31" s="800"/>
      <c r="P31" s="801"/>
      <c r="Q31" s="802">
        <v>583</v>
      </c>
      <c r="R31" s="803"/>
      <c r="S31" s="803"/>
      <c r="T31" s="803"/>
      <c r="U31" s="803"/>
      <c r="V31" s="803">
        <v>547</v>
      </c>
      <c r="W31" s="803"/>
      <c r="X31" s="803"/>
      <c r="Y31" s="803"/>
      <c r="Z31" s="803"/>
      <c r="AA31" s="803">
        <v>36</v>
      </c>
      <c r="AB31" s="803"/>
      <c r="AC31" s="803"/>
      <c r="AD31" s="803"/>
      <c r="AE31" s="804"/>
      <c r="AF31" s="805">
        <v>651</v>
      </c>
      <c r="AG31" s="806"/>
      <c r="AH31" s="806"/>
      <c r="AI31" s="806"/>
      <c r="AJ31" s="807"/>
      <c r="AK31" s="874">
        <v>500</v>
      </c>
      <c r="AL31" s="875"/>
      <c r="AM31" s="875"/>
      <c r="AN31" s="875"/>
      <c r="AO31" s="875"/>
      <c r="AP31" s="875">
        <v>3535</v>
      </c>
      <c r="AQ31" s="875"/>
      <c r="AR31" s="875"/>
      <c r="AS31" s="875"/>
      <c r="AT31" s="875"/>
      <c r="AU31" s="875">
        <v>2870</v>
      </c>
      <c r="AV31" s="875"/>
      <c r="AW31" s="875"/>
      <c r="AX31" s="875"/>
      <c r="AY31" s="875"/>
      <c r="AZ31" s="876" t="s">
        <v>322</v>
      </c>
      <c r="BA31" s="876"/>
      <c r="BB31" s="876"/>
      <c r="BC31" s="876"/>
      <c r="BD31" s="876"/>
      <c r="BE31" s="872" t="s">
        <v>345</v>
      </c>
      <c r="BF31" s="872"/>
      <c r="BG31" s="872"/>
      <c r="BH31" s="872"/>
      <c r="BI31" s="873"/>
      <c r="BJ31" s="109"/>
      <c r="BK31" s="109"/>
      <c r="BL31" s="109"/>
      <c r="BM31" s="109"/>
      <c r="BN31" s="109"/>
      <c r="BO31" s="122"/>
      <c r="BP31" s="122"/>
      <c r="BQ31" s="119">
        <v>25</v>
      </c>
      <c r="BR31" s="120"/>
      <c r="BS31" s="812"/>
      <c r="BT31" s="813"/>
      <c r="BU31" s="813"/>
      <c r="BV31" s="813"/>
      <c r="BW31" s="813"/>
      <c r="BX31" s="813"/>
      <c r="BY31" s="813"/>
      <c r="BZ31" s="813"/>
      <c r="CA31" s="813"/>
      <c r="CB31" s="813"/>
      <c r="CC31" s="813"/>
      <c r="CD31" s="813"/>
      <c r="CE31" s="813"/>
      <c r="CF31" s="813"/>
      <c r="CG31" s="81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103"/>
    </row>
    <row r="32" spans="1:131" s="104" customFormat="1" ht="26.25" customHeight="1" x14ac:dyDescent="0.15">
      <c r="A32" s="123">
        <v>5</v>
      </c>
      <c r="B32" s="799"/>
      <c r="C32" s="800"/>
      <c r="D32" s="800"/>
      <c r="E32" s="800"/>
      <c r="F32" s="800"/>
      <c r="G32" s="800"/>
      <c r="H32" s="800"/>
      <c r="I32" s="800"/>
      <c r="J32" s="800"/>
      <c r="K32" s="800"/>
      <c r="L32" s="800"/>
      <c r="M32" s="800"/>
      <c r="N32" s="800"/>
      <c r="O32" s="800"/>
      <c r="P32" s="801"/>
      <c r="Q32" s="802"/>
      <c r="R32" s="803"/>
      <c r="S32" s="803"/>
      <c r="T32" s="803"/>
      <c r="U32" s="803"/>
      <c r="V32" s="803"/>
      <c r="W32" s="803"/>
      <c r="X32" s="803"/>
      <c r="Y32" s="803"/>
      <c r="Z32" s="803"/>
      <c r="AA32" s="803"/>
      <c r="AB32" s="803"/>
      <c r="AC32" s="803"/>
      <c r="AD32" s="803"/>
      <c r="AE32" s="804"/>
      <c r="AF32" s="805"/>
      <c r="AG32" s="806"/>
      <c r="AH32" s="806"/>
      <c r="AI32" s="806"/>
      <c r="AJ32" s="807"/>
      <c r="AK32" s="874"/>
      <c r="AL32" s="875"/>
      <c r="AM32" s="875"/>
      <c r="AN32" s="875"/>
      <c r="AO32" s="875"/>
      <c r="AP32" s="875"/>
      <c r="AQ32" s="875"/>
      <c r="AR32" s="875"/>
      <c r="AS32" s="875"/>
      <c r="AT32" s="875"/>
      <c r="AU32" s="875"/>
      <c r="AV32" s="875"/>
      <c r="AW32" s="875"/>
      <c r="AX32" s="875"/>
      <c r="AY32" s="875"/>
      <c r="AZ32" s="876"/>
      <c r="BA32" s="876"/>
      <c r="BB32" s="876"/>
      <c r="BC32" s="876"/>
      <c r="BD32" s="876"/>
      <c r="BE32" s="872"/>
      <c r="BF32" s="872"/>
      <c r="BG32" s="872"/>
      <c r="BH32" s="872"/>
      <c r="BI32" s="873"/>
      <c r="BJ32" s="109"/>
      <c r="BK32" s="109"/>
      <c r="BL32" s="109"/>
      <c r="BM32" s="109"/>
      <c r="BN32" s="109"/>
      <c r="BO32" s="122"/>
      <c r="BP32" s="122"/>
      <c r="BQ32" s="119">
        <v>26</v>
      </c>
      <c r="BR32" s="120"/>
      <c r="BS32" s="812"/>
      <c r="BT32" s="813"/>
      <c r="BU32" s="813"/>
      <c r="BV32" s="813"/>
      <c r="BW32" s="813"/>
      <c r="BX32" s="813"/>
      <c r="BY32" s="813"/>
      <c r="BZ32" s="813"/>
      <c r="CA32" s="813"/>
      <c r="CB32" s="813"/>
      <c r="CC32" s="813"/>
      <c r="CD32" s="813"/>
      <c r="CE32" s="813"/>
      <c r="CF32" s="813"/>
      <c r="CG32" s="81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103"/>
    </row>
    <row r="33" spans="1:131" s="104" customFormat="1" ht="26.25" customHeight="1" x14ac:dyDescent="0.15">
      <c r="A33" s="123">
        <v>6</v>
      </c>
      <c r="B33" s="799"/>
      <c r="C33" s="800"/>
      <c r="D33" s="800"/>
      <c r="E33" s="800"/>
      <c r="F33" s="800"/>
      <c r="G33" s="800"/>
      <c r="H33" s="800"/>
      <c r="I33" s="800"/>
      <c r="J33" s="800"/>
      <c r="K33" s="800"/>
      <c r="L33" s="800"/>
      <c r="M33" s="800"/>
      <c r="N33" s="800"/>
      <c r="O33" s="800"/>
      <c r="P33" s="801"/>
      <c r="Q33" s="802"/>
      <c r="R33" s="803"/>
      <c r="S33" s="803"/>
      <c r="T33" s="803"/>
      <c r="U33" s="803"/>
      <c r="V33" s="803"/>
      <c r="W33" s="803"/>
      <c r="X33" s="803"/>
      <c r="Y33" s="803"/>
      <c r="Z33" s="803"/>
      <c r="AA33" s="803"/>
      <c r="AB33" s="803"/>
      <c r="AC33" s="803"/>
      <c r="AD33" s="803"/>
      <c r="AE33" s="804"/>
      <c r="AF33" s="805"/>
      <c r="AG33" s="806"/>
      <c r="AH33" s="806"/>
      <c r="AI33" s="806"/>
      <c r="AJ33" s="807"/>
      <c r="AK33" s="874"/>
      <c r="AL33" s="875"/>
      <c r="AM33" s="875"/>
      <c r="AN33" s="875"/>
      <c r="AO33" s="875"/>
      <c r="AP33" s="875"/>
      <c r="AQ33" s="875"/>
      <c r="AR33" s="875"/>
      <c r="AS33" s="875"/>
      <c r="AT33" s="875"/>
      <c r="AU33" s="875"/>
      <c r="AV33" s="875"/>
      <c r="AW33" s="875"/>
      <c r="AX33" s="875"/>
      <c r="AY33" s="875"/>
      <c r="AZ33" s="876"/>
      <c r="BA33" s="876"/>
      <c r="BB33" s="876"/>
      <c r="BC33" s="876"/>
      <c r="BD33" s="876"/>
      <c r="BE33" s="872"/>
      <c r="BF33" s="872"/>
      <c r="BG33" s="872"/>
      <c r="BH33" s="872"/>
      <c r="BI33" s="873"/>
      <c r="BJ33" s="109"/>
      <c r="BK33" s="109"/>
      <c r="BL33" s="109"/>
      <c r="BM33" s="109"/>
      <c r="BN33" s="109"/>
      <c r="BO33" s="122"/>
      <c r="BP33" s="122"/>
      <c r="BQ33" s="119">
        <v>27</v>
      </c>
      <c r="BR33" s="120"/>
      <c r="BS33" s="812"/>
      <c r="BT33" s="813"/>
      <c r="BU33" s="813"/>
      <c r="BV33" s="813"/>
      <c r="BW33" s="813"/>
      <c r="BX33" s="813"/>
      <c r="BY33" s="813"/>
      <c r="BZ33" s="813"/>
      <c r="CA33" s="813"/>
      <c r="CB33" s="813"/>
      <c r="CC33" s="813"/>
      <c r="CD33" s="813"/>
      <c r="CE33" s="813"/>
      <c r="CF33" s="813"/>
      <c r="CG33" s="81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103"/>
    </row>
    <row r="34" spans="1:131" s="104" customFormat="1" ht="26.25" customHeight="1" x14ac:dyDescent="0.15">
      <c r="A34" s="123">
        <v>7</v>
      </c>
      <c r="B34" s="799"/>
      <c r="C34" s="800"/>
      <c r="D34" s="800"/>
      <c r="E34" s="800"/>
      <c r="F34" s="800"/>
      <c r="G34" s="800"/>
      <c r="H34" s="800"/>
      <c r="I34" s="800"/>
      <c r="J34" s="800"/>
      <c r="K34" s="800"/>
      <c r="L34" s="800"/>
      <c r="M34" s="800"/>
      <c r="N34" s="800"/>
      <c r="O34" s="800"/>
      <c r="P34" s="801"/>
      <c r="Q34" s="802"/>
      <c r="R34" s="803"/>
      <c r="S34" s="803"/>
      <c r="T34" s="803"/>
      <c r="U34" s="803"/>
      <c r="V34" s="803"/>
      <c r="W34" s="803"/>
      <c r="X34" s="803"/>
      <c r="Y34" s="803"/>
      <c r="Z34" s="803"/>
      <c r="AA34" s="803"/>
      <c r="AB34" s="803"/>
      <c r="AC34" s="803"/>
      <c r="AD34" s="803"/>
      <c r="AE34" s="804"/>
      <c r="AF34" s="805"/>
      <c r="AG34" s="806"/>
      <c r="AH34" s="806"/>
      <c r="AI34" s="806"/>
      <c r="AJ34" s="807"/>
      <c r="AK34" s="874"/>
      <c r="AL34" s="875"/>
      <c r="AM34" s="875"/>
      <c r="AN34" s="875"/>
      <c r="AO34" s="875"/>
      <c r="AP34" s="875"/>
      <c r="AQ34" s="875"/>
      <c r="AR34" s="875"/>
      <c r="AS34" s="875"/>
      <c r="AT34" s="875"/>
      <c r="AU34" s="875"/>
      <c r="AV34" s="875"/>
      <c r="AW34" s="875"/>
      <c r="AX34" s="875"/>
      <c r="AY34" s="875"/>
      <c r="AZ34" s="876"/>
      <c r="BA34" s="876"/>
      <c r="BB34" s="876"/>
      <c r="BC34" s="876"/>
      <c r="BD34" s="876"/>
      <c r="BE34" s="872"/>
      <c r="BF34" s="872"/>
      <c r="BG34" s="872"/>
      <c r="BH34" s="872"/>
      <c r="BI34" s="873"/>
      <c r="BJ34" s="109"/>
      <c r="BK34" s="109"/>
      <c r="BL34" s="109"/>
      <c r="BM34" s="109"/>
      <c r="BN34" s="109"/>
      <c r="BO34" s="122"/>
      <c r="BP34" s="122"/>
      <c r="BQ34" s="119">
        <v>28</v>
      </c>
      <c r="BR34" s="120"/>
      <c r="BS34" s="812"/>
      <c r="BT34" s="813"/>
      <c r="BU34" s="813"/>
      <c r="BV34" s="813"/>
      <c r="BW34" s="813"/>
      <c r="BX34" s="813"/>
      <c r="BY34" s="813"/>
      <c r="BZ34" s="813"/>
      <c r="CA34" s="813"/>
      <c r="CB34" s="813"/>
      <c r="CC34" s="813"/>
      <c r="CD34" s="813"/>
      <c r="CE34" s="813"/>
      <c r="CF34" s="813"/>
      <c r="CG34" s="81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103"/>
    </row>
    <row r="35" spans="1:131" s="104" customFormat="1" ht="26.25" customHeight="1" x14ac:dyDescent="0.15">
      <c r="A35" s="123">
        <v>8</v>
      </c>
      <c r="B35" s="799"/>
      <c r="C35" s="800"/>
      <c r="D35" s="800"/>
      <c r="E35" s="800"/>
      <c r="F35" s="800"/>
      <c r="G35" s="800"/>
      <c r="H35" s="800"/>
      <c r="I35" s="800"/>
      <c r="J35" s="800"/>
      <c r="K35" s="800"/>
      <c r="L35" s="800"/>
      <c r="M35" s="800"/>
      <c r="N35" s="800"/>
      <c r="O35" s="800"/>
      <c r="P35" s="801"/>
      <c r="Q35" s="802"/>
      <c r="R35" s="803"/>
      <c r="S35" s="803"/>
      <c r="T35" s="803"/>
      <c r="U35" s="803"/>
      <c r="V35" s="803"/>
      <c r="W35" s="803"/>
      <c r="X35" s="803"/>
      <c r="Y35" s="803"/>
      <c r="Z35" s="803"/>
      <c r="AA35" s="803"/>
      <c r="AB35" s="803"/>
      <c r="AC35" s="803"/>
      <c r="AD35" s="803"/>
      <c r="AE35" s="804"/>
      <c r="AF35" s="805"/>
      <c r="AG35" s="806"/>
      <c r="AH35" s="806"/>
      <c r="AI35" s="806"/>
      <c r="AJ35" s="807"/>
      <c r="AK35" s="874"/>
      <c r="AL35" s="875"/>
      <c r="AM35" s="875"/>
      <c r="AN35" s="875"/>
      <c r="AO35" s="875"/>
      <c r="AP35" s="875"/>
      <c r="AQ35" s="875"/>
      <c r="AR35" s="875"/>
      <c r="AS35" s="875"/>
      <c r="AT35" s="875"/>
      <c r="AU35" s="875"/>
      <c r="AV35" s="875"/>
      <c r="AW35" s="875"/>
      <c r="AX35" s="875"/>
      <c r="AY35" s="875"/>
      <c r="AZ35" s="876"/>
      <c r="BA35" s="876"/>
      <c r="BB35" s="876"/>
      <c r="BC35" s="876"/>
      <c r="BD35" s="876"/>
      <c r="BE35" s="872"/>
      <c r="BF35" s="872"/>
      <c r="BG35" s="872"/>
      <c r="BH35" s="872"/>
      <c r="BI35" s="873"/>
      <c r="BJ35" s="109"/>
      <c r="BK35" s="109"/>
      <c r="BL35" s="109"/>
      <c r="BM35" s="109"/>
      <c r="BN35" s="109"/>
      <c r="BO35" s="122"/>
      <c r="BP35" s="122"/>
      <c r="BQ35" s="119">
        <v>29</v>
      </c>
      <c r="BR35" s="120"/>
      <c r="BS35" s="812"/>
      <c r="BT35" s="813"/>
      <c r="BU35" s="813"/>
      <c r="BV35" s="813"/>
      <c r="BW35" s="813"/>
      <c r="BX35" s="813"/>
      <c r="BY35" s="813"/>
      <c r="BZ35" s="813"/>
      <c r="CA35" s="813"/>
      <c r="CB35" s="813"/>
      <c r="CC35" s="813"/>
      <c r="CD35" s="813"/>
      <c r="CE35" s="813"/>
      <c r="CF35" s="813"/>
      <c r="CG35" s="81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103"/>
    </row>
    <row r="36" spans="1:131" s="104" customFormat="1" ht="26.25" customHeight="1" x14ac:dyDescent="0.15">
      <c r="A36" s="123">
        <v>9</v>
      </c>
      <c r="B36" s="799"/>
      <c r="C36" s="800"/>
      <c r="D36" s="800"/>
      <c r="E36" s="800"/>
      <c r="F36" s="800"/>
      <c r="G36" s="800"/>
      <c r="H36" s="800"/>
      <c r="I36" s="800"/>
      <c r="J36" s="800"/>
      <c r="K36" s="800"/>
      <c r="L36" s="800"/>
      <c r="M36" s="800"/>
      <c r="N36" s="800"/>
      <c r="O36" s="800"/>
      <c r="P36" s="801"/>
      <c r="Q36" s="802"/>
      <c r="R36" s="803"/>
      <c r="S36" s="803"/>
      <c r="T36" s="803"/>
      <c r="U36" s="803"/>
      <c r="V36" s="803"/>
      <c r="W36" s="803"/>
      <c r="X36" s="803"/>
      <c r="Y36" s="803"/>
      <c r="Z36" s="803"/>
      <c r="AA36" s="803"/>
      <c r="AB36" s="803"/>
      <c r="AC36" s="803"/>
      <c r="AD36" s="803"/>
      <c r="AE36" s="804"/>
      <c r="AF36" s="805"/>
      <c r="AG36" s="806"/>
      <c r="AH36" s="806"/>
      <c r="AI36" s="806"/>
      <c r="AJ36" s="807"/>
      <c r="AK36" s="874"/>
      <c r="AL36" s="875"/>
      <c r="AM36" s="875"/>
      <c r="AN36" s="875"/>
      <c r="AO36" s="875"/>
      <c r="AP36" s="875"/>
      <c r="AQ36" s="875"/>
      <c r="AR36" s="875"/>
      <c r="AS36" s="875"/>
      <c r="AT36" s="875"/>
      <c r="AU36" s="875"/>
      <c r="AV36" s="875"/>
      <c r="AW36" s="875"/>
      <c r="AX36" s="875"/>
      <c r="AY36" s="875"/>
      <c r="AZ36" s="876"/>
      <c r="BA36" s="876"/>
      <c r="BB36" s="876"/>
      <c r="BC36" s="876"/>
      <c r="BD36" s="876"/>
      <c r="BE36" s="872"/>
      <c r="BF36" s="872"/>
      <c r="BG36" s="872"/>
      <c r="BH36" s="872"/>
      <c r="BI36" s="873"/>
      <c r="BJ36" s="109"/>
      <c r="BK36" s="109"/>
      <c r="BL36" s="109"/>
      <c r="BM36" s="109"/>
      <c r="BN36" s="109"/>
      <c r="BO36" s="122"/>
      <c r="BP36" s="122"/>
      <c r="BQ36" s="119">
        <v>30</v>
      </c>
      <c r="BR36" s="120"/>
      <c r="BS36" s="812"/>
      <c r="BT36" s="813"/>
      <c r="BU36" s="813"/>
      <c r="BV36" s="813"/>
      <c r="BW36" s="813"/>
      <c r="BX36" s="813"/>
      <c r="BY36" s="813"/>
      <c r="BZ36" s="813"/>
      <c r="CA36" s="813"/>
      <c r="CB36" s="813"/>
      <c r="CC36" s="813"/>
      <c r="CD36" s="813"/>
      <c r="CE36" s="813"/>
      <c r="CF36" s="813"/>
      <c r="CG36" s="81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103"/>
    </row>
    <row r="37" spans="1:131" s="104" customFormat="1" ht="26.25" customHeight="1" x14ac:dyDescent="0.15">
      <c r="A37" s="123">
        <v>10</v>
      </c>
      <c r="B37" s="799"/>
      <c r="C37" s="800"/>
      <c r="D37" s="800"/>
      <c r="E37" s="800"/>
      <c r="F37" s="800"/>
      <c r="G37" s="800"/>
      <c r="H37" s="800"/>
      <c r="I37" s="800"/>
      <c r="J37" s="800"/>
      <c r="K37" s="800"/>
      <c r="L37" s="800"/>
      <c r="M37" s="800"/>
      <c r="N37" s="800"/>
      <c r="O37" s="800"/>
      <c r="P37" s="801"/>
      <c r="Q37" s="802"/>
      <c r="R37" s="803"/>
      <c r="S37" s="803"/>
      <c r="T37" s="803"/>
      <c r="U37" s="803"/>
      <c r="V37" s="803"/>
      <c r="W37" s="803"/>
      <c r="X37" s="803"/>
      <c r="Y37" s="803"/>
      <c r="Z37" s="803"/>
      <c r="AA37" s="803"/>
      <c r="AB37" s="803"/>
      <c r="AC37" s="803"/>
      <c r="AD37" s="803"/>
      <c r="AE37" s="804"/>
      <c r="AF37" s="805"/>
      <c r="AG37" s="806"/>
      <c r="AH37" s="806"/>
      <c r="AI37" s="806"/>
      <c r="AJ37" s="807"/>
      <c r="AK37" s="874"/>
      <c r="AL37" s="875"/>
      <c r="AM37" s="875"/>
      <c r="AN37" s="875"/>
      <c r="AO37" s="875"/>
      <c r="AP37" s="875"/>
      <c r="AQ37" s="875"/>
      <c r="AR37" s="875"/>
      <c r="AS37" s="875"/>
      <c r="AT37" s="875"/>
      <c r="AU37" s="875"/>
      <c r="AV37" s="875"/>
      <c r="AW37" s="875"/>
      <c r="AX37" s="875"/>
      <c r="AY37" s="875"/>
      <c r="AZ37" s="876"/>
      <c r="BA37" s="876"/>
      <c r="BB37" s="876"/>
      <c r="BC37" s="876"/>
      <c r="BD37" s="876"/>
      <c r="BE37" s="872"/>
      <c r="BF37" s="872"/>
      <c r="BG37" s="872"/>
      <c r="BH37" s="872"/>
      <c r="BI37" s="873"/>
      <c r="BJ37" s="109"/>
      <c r="BK37" s="109"/>
      <c r="BL37" s="109"/>
      <c r="BM37" s="109"/>
      <c r="BN37" s="109"/>
      <c r="BO37" s="122"/>
      <c r="BP37" s="122"/>
      <c r="BQ37" s="119">
        <v>31</v>
      </c>
      <c r="BR37" s="120"/>
      <c r="BS37" s="812"/>
      <c r="BT37" s="813"/>
      <c r="BU37" s="813"/>
      <c r="BV37" s="813"/>
      <c r="BW37" s="813"/>
      <c r="BX37" s="813"/>
      <c r="BY37" s="813"/>
      <c r="BZ37" s="813"/>
      <c r="CA37" s="813"/>
      <c r="CB37" s="813"/>
      <c r="CC37" s="813"/>
      <c r="CD37" s="813"/>
      <c r="CE37" s="813"/>
      <c r="CF37" s="813"/>
      <c r="CG37" s="81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103"/>
    </row>
    <row r="38" spans="1:131" s="104" customFormat="1" ht="26.25" customHeight="1" x14ac:dyDescent="0.15">
      <c r="A38" s="123">
        <v>11</v>
      </c>
      <c r="B38" s="799"/>
      <c r="C38" s="800"/>
      <c r="D38" s="800"/>
      <c r="E38" s="800"/>
      <c r="F38" s="800"/>
      <c r="G38" s="800"/>
      <c r="H38" s="800"/>
      <c r="I38" s="800"/>
      <c r="J38" s="800"/>
      <c r="K38" s="800"/>
      <c r="L38" s="800"/>
      <c r="M38" s="800"/>
      <c r="N38" s="800"/>
      <c r="O38" s="800"/>
      <c r="P38" s="801"/>
      <c r="Q38" s="802"/>
      <c r="R38" s="803"/>
      <c r="S38" s="803"/>
      <c r="T38" s="803"/>
      <c r="U38" s="803"/>
      <c r="V38" s="803"/>
      <c r="W38" s="803"/>
      <c r="X38" s="803"/>
      <c r="Y38" s="803"/>
      <c r="Z38" s="803"/>
      <c r="AA38" s="803"/>
      <c r="AB38" s="803"/>
      <c r="AC38" s="803"/>
      <c r="AD38" s="803"/>
      <c r="AE38" s="804"/>
      <c r="AF38" s="805"/>
      <c r="AG38" s="806"/>
      <c r="AH38" s="806"/>
      <c r="AI38" s="806"/>
      <c r="AJ38" s="807"/>
      <c r="AK38" s="874"/>
      <c r="AL38" s="875"/>
      <c r="AM38" s="875"/>
      <c r="AN38" s="875"/>
      <c r="AO38" s="875"/>
      <c r="AP38" s="875"/>
      <c r="AQ38" s="875"/>
      <c r="AR38" s="875"/>
      <c r="AS38" s="875"/>
      <c r="AT38" s="875"/>
      <c r="AU38" s="875"/>
      <c r="AV38" s="875"/>
      <c r="AW38" s="875"/>
      <c r="AX38" s="875"/>
      <c r="AY38" s="875"/>
      <c r="AZ38" s="876"/>
      <c r="BA38" s="876"/>
      <c r="BB38" s="876"/>
      <c r="BC38" s="876"/>
      <c r="BD38" s="876"/>
      <c r="BE38" s="872"/>
      <c r="BF38" s="872"/>
      <c r="BG38" s="872"/>
      <c r="BH38" s="872"/>
      <c r="BI38" s="873"/>
      <c r="BJ38" s="109"/>
      <c r="BK38" s="109"/>
      <c r="BL38" s="109"/>
      <c r="BM38" s="109"/>
      <c r="BN38" s="109"/>
      <c r="BO38" s="122"/>
      <c r="BP38" s="122"/>
      <c r="BQ38" s="119">
        <v>32</v>
      </c>
      <c r="BR38" s="120"/>
      <c r="BS38" s="812"/>
      <c r="BT38" s="813"/>
      <c r="BU38" s="813"/>
      <c r="BV38" s="813"/>
      <c r="BW38" s="813"/>
      <c r="BX38" s="813"/>
      <c r="BY38" s="813"/>
      <c r="BZ38" s="813"/>
      <c r="CA38" s="813"/>
      <c r="CB38" s="813"/>
      <c r="CC38" s="813"/>
      <c r="CD38" s="813"/>
      <c r="CE38" s="813"/>
      <c r="CF38" s="813"/>
      <c r="CG38" s="81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103"/>
    </row>
    <row r="39" spans="1:131" s="104" customFormat="1" ht="26.25" customHeight="1" x14ac:dyDescent="0.15">
      <c r="A39" s="123">
        <v>12</v>
      </c>
      <c r="B39" s="799"/>
      <c r="C39" s="800"/>
      <c r="D39" s="800"/>
      <c r="E39" s="800"/>
      <c r="F39" s="800"/>
      <c r="G39" s="800"/>
      <c r="H39" s="800"/>
      <c r="I39" s="800"/>
      <c r="J39" s="800"/>
      <c r="K39" s="800"/>
      <c r="L39" s="800"/>
      <c r="M39" s="800"/>
      <c r="N39" s="800"/>
      <c r="O39" s="800"/>
      <c r="P39" s="801"/>
      <c r="Q39" s="802"/>
      <c r="R39" s="803"/>
      <c r="S39" s="803"/>
      <c r="T39" s="803"/>
      <c r="U39" s="803"/>
      <c r="V39" s="803"/>
      <c r="W39" s="803"/>
      <c r="X39" s="803"/>
      <c r="Y39" s="803"/>
      <c r="Z39" s="803"/>
      <c r="AA39" s="803"/>
      <c r="AB39" s="803"/>
      <c r="AC39" s="803"/>
      <c r="AD39" s="803"/>
      <c r="AE39" s="804"/>
      <c r="AF39" s="805"/>
      <c r="AG39" s="806"/>
      <c r="AH39" s="806"/>
      <c r="AI39" s="806"/>
      <c r="AJ39" s="807"/>
      <c r="AK39" s="874"/>
      <c r="AL39" s="875"/>
      <c r="AM39" s="875"/>
      <c r="AN39" s="875"/>
      <c r="AO39" s="875"/>
      <c r="AP39" s="875"/>
      <c r="AQ39" s="875"/>
      <c r="AR39" s="875"/>
      <c r="AS39" s="875"/>
      <c r="AT39" s="875"/>
      <c r="AU39" s="875"/>
      <c r="AV39" s="875"/>
      <c r="AW39" s="875"/>
      <c r="AX39" s="875"/>
      <c r="AY39" s="875"/>
      <c r="AZ39" s="876"/>
      <c r="BA39" s="876"/>
      <c r="BB39" s="876"/>
      <c r="BC39" s="876"/>
      <c r="BD39" s="876"/>
      <c r="BE39" s="872"/>
      <c r="BF39" s="872"/>
      <c r="BG39" s="872"/>
      <c r="BH39" s="872"/>
      <c r="BI39" s="873"/>
      <c r="BJ39" s="109"/>
      <c r="BK39" s="109"/>
      <c r="BL39" s="109"/>
      <c r="BM39" s="109"/>
      <c r="BN39" s="109"/>
      <c r="BO39" s="122"/>
      <c r="BP39" s="122"/>
      <c r="BQ39" s="119">
        <v>33</v>
      </c>
      <c r="BR39" s="120"/>
      <c r="BS39" s="812"/>
      <c r="BT39" s="813"/>
      <c r="BU39" s="813"/>
      <c r="BV39" s="813"/>
      <c r="BW39" s="813"/>
      <c r="BX39" s="813"/>
      <c r="BY39" s="813"/>
      <c r="BZ39" s="813"/>
      <c r="CA39" s="813"/>
      <c r="CB39" s="813"/>
      <c r="CC39" s="813"/>
      <c r="CD39" s="813"/>
      <c r="CE39" s="813"/>
      <c r="CF39" s="813"/>
      <c r="CG39" s="81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103"/>
    </row>
    <row r="40" spans="1:131" s="104" customFormat="1" ht="26.25" customHeight="1" x14ac:dyDescent="0.15">
      <c r="A40" s="118">
        <v>13</v>
      </c>
      <c r="B40" s="799"/>
      <c r="C40" s="800"/>
      <c r="D40" s="800"/>
      <c r="E40" s="800"/>
      <c r="F40" s="800"/>
      <c r="G40" s="800"/>
      <c r="H40" s="800"/>
      <c r="I40" s="800"/>
      <c r="J40" s="800"/>
      <c r="K40" s="800"/>
      <c r="L40" s="800"/>
      <c r="M40" s="800"/>
      <c r="N40" s="800"/>
      <c r="O40" s="800"/>
      <c r="P40" s="801"/>
      <c r="Q40" s="802"/>
      <c r="R40" s="803"/>
      <c r="S40" s="803"/>
      <c r="T40" s="803"/>
      <c r="U40" s="803"/>
      <c r="V40" s="803"/>
      <c r="W40" s="803"/>
      <c r="X40" s="803"/>
      <c r="Y40" s="803"/>
      <c r="Z40" s="803"/>
      <c r="AA40" s="803"/>
      <c r="AB40" s="803"/>
      <c r="AC40" s="803"/>
      <c r="AD40" s="803"/>
      <c r="AE40" s="804"/>
      <c r="AF40" s="805"/>
      <c r="AG40" s="806"/>
      <c r="AH40" s="806"/>
      <c r="AI40" s="806"/>
      <c r="AJ40" s="807"/>
      <c r="AK40" s="874"/>
      <c r="AL40" s="875"/>
      <c r="AM40" s="875"/>
      <c r="AN40" s="875"/>
      <c r="AO40" s="875"/>
      <c r="AP40" s="875"/>
      <c r="AQ40" s="875"/>
      <c r="AR40" s="875"/>
      <c r="AS40" s="875"/>
      <c r="AT40" s="875"/>
      <c r="AU40" s="875"/>
      <c r="AV40" s="875"/>
      <c r="AW40" s="875"/>
      <c r="AX40" s="875"/>
      <c r="AY40" s="875"/>
      <c r="AZ40" s="876"/>
      <c r="BA40" s="876"/>
      <c r="BB40" s="876"/>
      <c r="BC40" s="876"/>
      <c r="BD40" s="876"/>
      <c r="BE40" s="872"/>
      <c r="BF40" s="872"/>
      <c r="BG40" s="872"/>
      <c r="BH40" s="872"/>
      <c r="BI40" s="873"/>
      <c r="BJ40" s="109"/>
      <c r="BK40" s="109"/>
      <c r="BL40" s="109"/>
      <c r="BM40" s="109"/>
      <c r="BN40" s="109"/>
      <c r="BO40" s="122"/>
      <c r="BP40" s="122"/>
      <c r="BQ40" s="119">
        <v>34</v>
      </c>
      <c r="BR40" s="120"/>
      <c r="BS40" s="812"/>
      <c r="BT40" s="813"/>
      <c r="BU40" s="813"/>
      <c r="BV40" s="813"/>
      <c r="BW40" s="813"/>
      <c r="BX40" s="813"/>
      <c r="BY40" s="813"/>
      <c r="BZ40" s="813"/>
      <c r="CA40" s="813"/>
      <c r="CB40" s="813"/>
      <c r="CC40" s="813"/>
      <c r="CD40" s="813"/>
      <c r="CE40" s="813"/>
      <c r="CF40" s="813"/>
      <c r="CG40" s="81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103"/>
    </row>
    <row r="41" spans="1:131" s="104" customFormat="1" ht="26.25" customHeight="1" x14ac:dyDescent="0.15">
      <c r="A41" s="118">
        <v>14</v>
      </c>
      <c r="B41" s="799"/>
      <c r="C41" s="800"/>
      <c r="D41" s="800"/>
      <c r="E41" s="800"/>
      <c r="F41" s="800"/>
      <c r="G41" s="800"/>
      <c r="H41" s="800"/>
      <c r="I41" s="800"/>
      <c r="J41" s="800"/>
      <c r="K41" s="800"/>
      <c r="L41" s="800"/>
      <c r="M41" s="800"/>
      <c r="N41" s="800"/>
      <c r="O41" s="800"/>
      <c r="P41" s="801"/>
      <c r="Q41" s="802"/>
      <c r="R41" s="803"/>
      <c r="S41" s="803"/>
      <c r="T41" s="803"/>
      <c r="U41" s="803"/>
      <c r="V41" s="803"/>
      <c r="W41" s="803"/>
      <c r="X41" s="803"/>
      <c r="Y41" s="803"/>
      <c r="Z41" s="803"/>
      <c r="AA41" s="803"/>
      <c r="AB41" s="803"/>
      <c r="AC41" s="803"/>
      <c r="AD41" s="803"/>
      <c r="AE41" s="804"/>
      <c r="AF41" s="805"/>
      <c r="AG41" s="806"/>
      <c r="AH41" s="806"/>
      <c r="AI41" s="806"/>
      <c r="AJ41" s="807"/>
      <c r="AK41" s="874"/>
      <c r="AL41" s="875"/>
      <c r="AM41" s="875"/>
      <c r="AN41" s="875"/>
      <c r="AO41" s="875"/>
      <c r="AP41" s="875"/>
      <c r="AQ41" s="875"/>
      <c r="AR41" s="875"/>
      <c r="AS41" s="875"/>
      <c r="AT41" s="875"/>
      <c r="AU41" s="875"/>
      <c r="AV41" s="875"/>
      <c r="AW41" s="875"/>
      <c r="AX41" s="875"/>
      <c r="AY41" s="875"/>
      <c r="AZ41" s="876"/>
      <c r="BA41" s="876"/>
      <c r="BB41" s="876"/>
      <c r="BC41" s="876"/>
      <c r="BD41" s="876"/>
      <c r="BE41" s="872"/>
      <c r="BF41" s="872"/>
      <c r="BG41" s="872"/>
      <c r="BH41" s="872"/>
      <c r="BI41" s="873"/>
      <c r="BJ41" s="109"/>
      <c r="BK41" s="109"/>
      <c r="BL41" s="109"/>
      <c r="BM41" s="109"/>
      <c r="BN41" s="109"/>
      <c r="BO41" s="122"/>
      <c r="BP41" s="122"/>
      <c r="BQ41" s="119">
        <v>35</v>
      </c>
      <c r="BR41" s="120"/>
      <c r="BS41" s="812"/>
      <c r="BT41" s="813"/>
      <c r="BU41" s="813"/>
      <c r="BV41" s="813"/>
      <c r="BW41" s="813"/>
      <c r="BX41" s="813"/>
      <c r="BY41" s="813"/>
      <c r="BZ41" s="813"/>
      <c r="CA41" s="813"/>
      <c r="CB41" s="813"/>
      <c r="CC41" s="813"/>
      <c r="CD41" s="813"/>
      <c r="CE41" s="813"/>
      <c r="CF41" s="813"/>
      <c r="CG41" s="81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103"/>
    </row>
    <row r="42" spans="1:131" s="104" customFormat="1" ht="26.25" customHeight="1" x14ac:dyDescent="0.15">
      <c r="A42" s="118">
        <v>15</v>
      </c>
      <c r="B42" s="799"/>
      <c r="C42" s="800"/>
      <c r="D42" s="800"/>
      <c r="E42" s="800"/>
      <c r="F42" s="800"/>
      <c r="G42" s="800"/>
      <c r="H42" s="800"/>
      <c r="I42" s="800"/>
      <c r="J42" s="800"/>
      <c r="K42" s="800"/>
      <c r="L42" s="800"/>
      <c r="M42" s="800"/>
      <c r="N42" s="800"/>
      <c r="O42" s="800"/>
      <c r="P42" s="801"/>
      <c r="Q42" s="802"/>
      <c r="R42" s="803"/>
      <c r="S42" s="803"/>
      <c r="T42" s="803"/>
      <c r="U42" s="803"/>
      <c r="V42" s="803"/>
      <c r="W42" s="803"/>
      <c r="X42" s="803"/>
      <c r="Y42" s="803"/>
      <c r="Z42" s="803"/>
      <c r="AA42" s="803"/>
      <c r="AB42" s="803"/>
      <c r="AC42" s="803"/>
      <c r="AD42" s="803"/>
      <c r="AE42" s="804"/>
      <c r="AF42" s="805"/>
      <c r="AG42" s="806"/>
      <c r="AH42" s="806"/>
      <c r="AI42" s="806"/>
      <c r="AJ42" s="807"/>
      <c r="AK42" s="874"/>
      <c r="AL42" s="875"/>
      <c r="AM42" s="875"/>
      <c r="AN42" s="875"/>
      <c r="AO42" s="875"/>
      <c r="AP42" s="875"/>
      <c r="AQ42" s="875"/>
      <c r="AR42" s="875"/>
      <c r="AS42" s="875"/>
      <c r="AT42" s="875"/>
      <c r="AU42" s="875"/>
      <c r="AV42" s="875"/>
      <c r="AW42" s="875"/>
      <c r="AX42" s="875"/>
      <c r="AY42" s="875"/>
      <c r="AZ42" s="876"/>
      <c r="BA42" s="876"/>
      <c r="BB42" s="876"/>
      <c r="BC42" s="876"/>
      <c r="BD42" s="876"/>
      <c r="BE42" s="872"/>
      <c r="BF42" s="872"/>
      <c r="BG42" s="872"/>
      <c r="BH42" s="872"/>
      <c r="BI42" s="873"/>
      <c r="BJ42" s="109"/>
      <c r="BK42" s="109"/>
      <c r="BL42" s="109"/>
      <c r="BM42" s="109"/>
      <c r="BN42" s="109"/>
      <c r="BO42" s="122"/>
      <c r="BP42" s="122"/>
      <c r="BQ42" s="119">
        <v>36</v>
      </c>
      <c r="BR42" s="120"/>
      <c r="BS42" s="812"/>
      <c r="BT42" s="813"/>
      <c r="BU42" s="813"/>
      <c r="BV42" s="813"/>
      <c r="BW42" s="813"/>
      <c r="BX42" s="813"/>
      <c r="BY42" s="813"/>
      <c r="BZ42" s="813"/>
      <c r="CA42" s="813"/>
      <c r="CB42" s="813"/>
      <c r="CC42" s="813"/>
      <c r="CD42" s="813"/>
      <c r="CE42" s="813"/>
      <c r="CF42" s="813"/>
      <c r="CG42" s="81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103"/>
    </row>
    <row r="43" spans="1:131" s="104" customFormat="1" ht="26.25" customHeight="1" x14ac:dyDescent="0.15">
      <c r="A43" s="118">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04"/>
      <c r="AF43" s="805"/>
      <c r="AG43" s="806"/>
      <c r="AH43" s="806"/>
      <c r="AI43" s="806"/>
      <c r="AJ43" s="807"/>
      <c r="AK43" s="874"/>
      <c r="AL43" s="875"/>
      <c r="AM43" s="875"/>
      <c r="AN43" s="875"/>
      <c r="AO43" s="875"/>
      <c r="AP43" s="875"/>
      <c r="AQ43" s="875"/>
      <c r="AR43" s="875"/>
      <c r="AS43" s="875"/>
      <c r="AT43" s="875"/>
      <c r="AU43" s="875"/>
      <c r="AV43" s="875"/>
      <c r="AW43" s="875"/>
      <c r="AX43" s="875"/>
      <c r="AY43" s="875"/>
      <c r="AZ43" s="876"/>
      <c r="BA43" s="876"/>
      <c r="BB43" s="876"/>
      <c r="BC43" s="876"/>
      <c r="BD43" s="876"/>
      <c r="BE43" s="872"/>
      <c r="BF43" s="872"/>
      <c r="BG43" s="872"/>
      <c r="BH43" s="872"/>
      <c r="BI43" s="873"/>
      <c r="BJ43" s="109"/>
      <c r="BK43" s="109"/>
      <c r="BL43" s="109"/>
      <c r="BM43" s="109"/>
      <c r="BN43" s="109"/>
      <c r="BO43" s="122"/>
      <c r="BP43" s="122"/>
      <c r="BQ43" s="119">
        <v>37</v>
      </c>
      <c r="BR43" s="120"/>
      <c r="BS43" s="812"/>
      <c r="BT43" s="813"/>
      <c r="BU43" s="813"/>
      <c r="BV43" s="813"/>
      <c r="BW43" s="813"/>
      <c r="BX43" s="813"/>
      <c r="BY43" s="813"/>
      <c r="BZ43" s="813"/>
      <c r="CA43" s="813"/>
      <c r="CB43" s="813"/>
      <c r="CC43" s="813"/>
      <c r="CD43" s="813"/>
      <c r="CE43" s="813"/>
      <c r="CF43" s="813"/>
      <c r="CG43" s="81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103"/>
    </row>
    <row r="44" spans="1:131" s="104" customFormat="1" ht="26.25" customHeight="1" x14ac:dyDescent="0.15">
      <c r="A44" s="118">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04"/>
      <c r="AF44" s="805"/>
      <c r="AG44" s="806"/>
      <c r="AH44" s="806"/>
      <c r="AI44" s="806"/>
      <c r="AJ44" s="807"/>
      <c r="AK44" s="874"/>
      <c r="AL44" s="875"/>
      <c r="AM44" s="875"/>
      <c r="AN44" s="875"/>
      <c r="AO44" s="875"/>
      <c r="AP44" s="875"/>
      <c r="AQ44" s="875"/>
      <c r="AR44" s="875"/>
      <c r="AS44" s="875"/>
      <c r="AT44" s="875"/>
      <c r="AU44" s="875"/>
      <c r="AV44" s="875"/>
      <c r="AW44" s="875"/>
      <c r="AX44" s="875"/>
      <c r="AY44" s="875"/>
      <c r="AZ44" s="876"/>
      <c r="BA44" s="876"/>
      <c r="BB44" s="876"/>
      <c r="BC44" s="876"/>
      <c r="BD44" s="876"/>
      <c r="BE44" s="872"/>
      <c r="BF44" s="872"/>
      <c r="BG44" s="872"/>
      <c r="BH44" s="872"/>
      <c r="BI44" s="873"/>
      <c r="BJ44" s="109"/>
      <c r="BK44" s="109"/>
      <c r="BL44" s="109"/>
      <c r="BM44" s="109"/>
      <c r="BN44" s="109"/>
      <c r="BO44" s="122"/>
      <c r="BP44" s="122"/>
      <c r="BQ44" s="119">
        <v>38</v>
      </c>
      <c r="BR44" s="120"/>
      <c r="BS44" s="812"/>
      <c r="BT44" s="813"/>
      <c r="BU44" s="813"/>
      <c r="BV44" s="813"/>
      <c r="BW44" s="813"/>
      <c r="BX44" s="813"/>
      <c r="BY44" s="813"/>
      <c r="BZ44" s="813"/>
      <c r="CA44" s="813"/>
      <c r="CB44" s="813"/>
      <c r="CC44" s="813"/>
      <c r="CD44" s="813"/>
      <c r="CE44" s="813"/>
      <c r="CF44" s="813"/>
      <c r="CG44" s="81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103"/>
    </row>
    <row r="45" spans="1:131" s="104" customFormat="1" ht="26.25" customHeight="1" x14ac:dyDescent="0.15">
      <c r="A45" s="118">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04"/>
      <c r="AF45" s="805"/>
      <c r="AG45" s="806"/>
      <c r="AH45" s="806"/>
      <c r="AI45" s="806"/>
      <c r="AJ45" s="807"/>
      <c r="AK45" s="874"/>
      <c r="AL45" s="875"/>
      <c r="AM45" s="875"/>
      <c r="AN45" s="875"/>
      <c r="AO45" s="875"/>
      <c r="AP45" s="875"/>
      <c r="AQ45" s="875"/>
      <c r="AR45" s="875"/>
      <c r="AS45" s="875"/>
      <c r="AT45" s="875"/>
      <c r="AU45" s="875"/>
      <c r="AV45" s="875"/>
      <c r="AW45" s="875"/>
      <c r="AX45" s="875"/>
      <c r="AY45" s="875"/>
      <c r="AZ45" s="876"/>
      <c r="BA45" s="876"/>
      <c r="BB45" s="876"/>
      <c r="BC45" s="876"/>
      <c r="BD45" s="876"/>
      <c r="BE45" s="872"/>
      <c r="BF45" s="872"/>
      <c r="BG45" s="872"/>
      <c r="BH45" s="872"/>
      <c r="BI45" s="873"/>
      <c r="BJ45" s="109"/>
      <c r="BK45" s="109"/>
      <c r="BL45" s="109"/>
      <c r="BM45" s="109"/>
      <c r="BN45" s="109"/>
      <c r="BO45" s="122"/>
      <c r="BP45" s="122"/>
      <c r="BQ45" s="119">
        <v>39</v>
      </c>
      <c r="BR45" s="120"/>
      <c r="BS45" s="812"/>
      <c r="BT45" s="813"/>
      <c r="BU45" s="813"/>
      <c r="BV45" s="813"/>
      <c r="BW45" s="813"/>
      <c r="BX45" s="813"/>
      <c r="BY45" s="813"/>
      <c r="BZ45" s="813"/>
      <c r="CA45" s="813"/>
      <c r="CB45" s="813"/>
      <c r="CC45" s="813"/>
      <c r="CD45" s="813"/>
      <c r="CE45" s="813"/>
      <c r="CF45" s="813"/>
      <c r="CG45" s="81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103"/>
    </row>
    <row r="46" spans="1:131" s="104" customFormat="1" ht="26.25" customHeight="1" x14ac:dyDescent="0.15">
      <c r="A46" s="118">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04"/>
      <c r="AF46" s="805"/>
      <c r="AG46" s="806"/>
      <c r="AH46" s="806"/>
      <c r="AI46" s="806"/>
      <c r="AJ46" s="807"/>
      <c r="AK46" s="874"/>
      <c r="AL46" s="875"/>
      <c r="AM46" s="875"/>
      <c r="AN46" s="875"/>
      <c r="AO46" s="875"/>
      <c r="AP46" s="875"/>
      <c r="AQ46" s="875"/>
      <c r="AR46" s="875"/>
      <c r="AS46" s="875"/>
      <c r="AT46" s="875"/>
      <c r="AU46" s="875"/>
      <c r="AV46" s="875"/>
      <c r="AW46" s="875"/>
      <c r="AX46" s="875"/>
      <c r="AY46" s="875"/>
      <c r="AZ46" s="876"/>
      <c r="BA46" s="876"/>
      <c r="BB46" s="876"/>
      <c r="BC46" s="876"/>
      <c r="BD46" s="876"/>
      <c r="BE46" s="872"/>
      <c r="BF46" s="872"/>
      <c r="BG46" s="872"/>
      <c r="BH46" s="872"/>
      <c r="BI46" s="873"/>
      <c r="BJ46" s="109"/>
      <c r="BK46" s="109"/>
      <c r="BL46" s="109"/>
      <c r="BM46" s="109"/>
      <c r="BN46" s="109"/>
      <c r="BO46" s="122"/>
      <c r="BP46" s="122"/>
      <c r="BQ46" s="119">
        <v>40</v>
      </c>
      <c r="BR46" s="120"/>
      <c r="BS46" s="812"/>
      <c r="BT46" s="813"/>
      <c r="BU46" s="813"/>
      <c r="BV46" s="813"/>
      <c r="BW46" s="813"/>
      <c r="BX46" s="813"/>
      <c r="BY46" s="813"/>
      <c r="BZ46" s="813"/>
      <c r="CA46" s="813"/>
      <c r="CB46" s="813"/>
      <c r="CC46" s="813"/>
      <c r="CD46" s="813"/>
      <c r="CE46" s="813"/>
      <c r="CF46" s="813"/>
      <c r="CG46" s="81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103"/>
    </row>
    <row r="47" spans="1:131" s="104" customFormat="1" ht="26.25" customHeight="1" x14ac:dyDescent="0.15">
      <c r="A47" s="118">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04"/>
      <c r="AF47" s="805"/>
      <c r="AG47" s="806"/>
      <c r="AH47" s="806"/>
      <c r="AI47" s="806"/>
      <c r="AJ47" s="807"/>
      <c r="AK47" s="874"/>
      <c r="AL47" s="875"/>
      <c r="AM47" s="875"/>
      <c r="AN47" s="875"/>
      <c r="AO47" s="875"/>
      <c r="AP47" s="875"/>
      <c r="AQ47" s="875"/>
      <c r="AR47" s="875"/>
      <c r="AS47" s="875"/>
      <c r="AT47" s="875"/>
      <c r="AU47" s="875"/>
      <c r="AV47" s="875"/>
      <c r="AW47" s="875"/>
      <c r="AX47" s="875"/>
      <c r="AY47" s="875"/>
      <c r="AZ47" s="876"/>
      <c r="BA47" s="876"/>
      <c r="BB47" s="876"/>
      <c r="BC47" s="876"/>
      <c r="BD47" s="876"/>
      <c r="BE47" s="872"/>
      <c r="BF47" s="872"/>
      <c r="BG47" s="872"/>
      <c r="BH47" s="872"/>
      <c r="BI47" s="873"/>
      <c r="BJ47" s="109"/>
      <c r="BK47" s="109"/>
      <c r="BL47" s="109"/>
      <c r="BM47" s="109"/>
      <c r="BN47" s="109"/>
      <c r="BO47" s="122"/>
      <c r="BP47" s="122"/>
      <c r="BQ47" s="119">
        <v>41</v>
      </c>
      <c r="BR47" s="120"/>
      <c r="BS47" s="812"/>
      <c r="BT47" s="813"/>
      <c r="BU47" s="813"/>
      <c r="BV47" s="813"/>
      <c r="BW47" s="813"/>
      <c r="BX47" s="813"/>
      <c r="BY47" s="813"/>
      <c r="BZ47" s="813"/>
      <c r="CA47" s="813"/>
      <c r="CB47" s="813"/>
      <c r="CC47" s="813"/>
      <c r="CD47" s="813"/>
      <c r="CE47" s="813"/>
      <c r="CF47" s="813"/>
      <c r="CG47" s="81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103"/>
    </row>
    <row r="48" spans="1:131" s="104" customFormat="1" ht="26.25" customHeight="1" x14ac:dyDescent="0.15">
      <c r="A48" s="118">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04"/>
      <c r="AF48" s="805"/>
      <c r="AG48" s="806"/>
      <c r="AH48" s="806"/>
      <c r="AI48" s="806"/>
      <c r="AJ48" s="807"/>
      <c r="AK48" s="874"/>
      <c r="AL48" s="875"/>
      <c r="AM48" s="875"/>
      <c r="AN48" s="875"/>
      <c r="AO48" s="875"/>
      <c r="AP48" s="875"/>
      <c r="AQ48" s="875"/>
      <c r="AR48" s="875"/>
      <c r="AS48" s="875"/>
      <c r="AT48" s="875"/>
      <c r="AU48" s="875"/>
      <c r="AV48" s="875"/>
      <c r="AW48" s="875"/>
      <c r="AX48" s="875"/>
      <c r="AY48" s="875"/>
      <c r="AZ48" s="876"/>
      <c r="BA48" s="876"/>
      <c r="BB48" s="876"/>
      <c r="BC48" s="876"/>
      <c r="BD48" s="876"/>
      <c r="BE48" s="872"/>
      <c r="BF48" s="872"/>
      <c r="BG48" s="872"/>
      <c r="BH48" s="872"/>
      <c r="BI48" s="873"/>
      <c r="BJ48" s="109"/>
      <c r="BK48" s="109"/>
      <c r="BL48" s="109"/>
      <c r="BM48" s="109"/>
      <c r="BN48" s="109"/>
      <c r="BO48" s="122"/>
      <c r="BP48" s="122"/>
      <c r="BQ48" s="119">
        <v>42</v>
      </c>
      <c r="BR48" s="120"/>
      <c r="BS48" s="812"/>
      <c r="BT48" s="813"/>
      <c r="BU48" s="813"/>
      <c r="BV48" s="813"/>
      <c r="BW48" s="813"/>
      <c r="BX48" s="813"/>
      <c r="BY48" s="813"/>
      <c r="BZ48" s="813"/>
      <c r="CA48" s="813"/>
      <c r="CB48" s="813"/>
      <c r="CC48" s="813"/>
      <c r="CD48" s="813"/>
      <c r="CE48" s="813"/>
      <c r="CF48" s="813"/>
      <c r="CG48" s="81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103"/>
    </row>
    <row r="49" spans="1:131" s="104" customFormat="1" ht="26.25" customHeight="1" x14ac:dyDescent="0.15">
      <c r="A49" s="118">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04"/>
      <c r="AF49" s="805"/>
      <c r="AG49" s="806"/>
      <c r="AH49" s="806"/>
      <c r="AI49" s="806"/>
      <c r="AJ49" s="807"/>
      <c r="AK49" s="874"/>
      <c r="AL49" s="875"/>
      <c r="AM49" s="875"/>
      <c r="AN49" s="875"/>
      <c r="AO49" s="875"/>
      <c r="AP49" s="875"/>
      <c r="AQ49" s="875"/>
      <c r="AR49" s="875"/>
      <c r="AS49" s="875"/>
      <c r="AT49" s="875"/>
      <c r="AU49" s="875"/>
      <c r="AV49" s="875"/>
      <c r="AW49" s="875"/>
      <c r="AX49" s="875"/>
      <c r="AY49" s="875"/>
      <c r="AZ49" s="876"/>
      <c r="BA49" s="876"/>
      <c r="BB49" s="876"/>
      <c r="BC49" s="876"/>
      <c r="BD49" s="876"/>
      <c r="BE49" s="872"/>
      <c r="BF49" s="872"/>
      <c r="BG49" s="872"/>
      <c r="BH49" s="872"/>
      <c r="BI49" s="873"/>
      <c r="BJ49" s="109"/>
      <c r="BK49" s="109"/>
      <c r="BL49" s="109"/>
      <c r="BM49" s="109"/>
      <c r="BN49" s="109"/>
      <c r="BO49" s="122"/>
      <c r="BP49" s="122"/>
      <c r="BQ49" s="119">
        <v>43</v>
      </c>
      <c r="BR49" s="120"/>
      <c r="BS49" s="812"/>
      <c r="BT49" s="813"/>
      <c r="BU49" s="813"/>
      <c r="BV49" s="813"/>
      <c r="BW49" s="813"/>
      <c r="BX49" s="813"/>
      <c r="BY49" s="813"/>
      <c r="BZ49" s="813"/>
      <c r="CA49" s="813"/>
      <c r="CB49" s="813"/>
      <c r="CC49" s="813"/>
      <c r="CD49" s="813"/>
      <c r="CE49" s="813"/>
      <c r="CF49" s="813"/>
      <c r="CG49" s="81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103"/>
    </row>
    <row r="50" spans="1:131" s="104" customFormat="1" ht="26.25" customHeight="1" x14ac:dyDescent="0.15">
      <c r="A50" s="118">
        <v>23</v>
      </c>
      <c r="B50" s="799"/>
      <c r="C50" s="800"/>
      <c r="D50" s="800"/>
      <c r="E50" s="800"/>
      <c r="F50" s="800"/>
      <c r="G50" s="800"/>
      <c r="H50" s="800"/>
      <c r="I50" s="800"/>
      <c r="J50" s="800"/>
      <c r="K50" s="800"/>
      <c r="L50" s="800"/>
      <c r="M50" s="800"/>
      <c r="N50" s="800"/>
      <c r="O50" s="800"/>
      <c r="P50" s="801"/>
      <c r="Q50" s="877"/>
      <c r="R50" s="878"/>
      <c r="S50" s="878"/>
      <c r="T50" s="878"/>
      <c r="U50" s="878"/>
      <c r="V50" s="878"/>
      <c r="W50" s="878"/>
      <c r="X50" s="878"/>
      <c r="Y50" s="878"/>
      <c r="Z50" s="878"/>
      <c r="AA50" s="878"/>
      <c r="AB50" s="878"/>
      <c r="AC50" s="878"/>
      <c r="AD50" s="878"/>
      <c r="AE50" s="879"/>
      <c r="AF50" s="805"/>
      <c r="AG50" s="806"/>
      <c r="AH50" s="806"/>
      <c r="AI50" s="806"/>
      <c r="AJ50" s="807"/>
      <c r="AK50" s="880"/>
      <c r="AL50" s="878"/>
      <c r="AM50" s="878"/>
      <c r="AN50" s="878"/>
      <c r="AO50" s="878"/>
      <c r="AP50" s="878"/>
      <c r="AQ50" s="878"/>
      <c r="AR50" s="878"/>
      <c r="AS50" s="878"/>
      <c r="AT50" s="878"/>
      <c r="AU50" s="878"/>
      <c r="AV50" s="878"/>
      <c r="AW50" s="878"/>
      <c r="AX50" s="878"/>
      <c r="AY50" s="878"/>
      <c r="AZ50" s="881"/>
      <c r="BA50" s="881"/>
      <c r="BB50" s="881"/>
      <c r="BC50" s="881"/>
      <c r="BD50" s="881"/>
      <c r="BE50" s="872"/>
      <c r="BF50" s="872"/>
      <c r="BG50" s="872"/>
      <c r="BH50" s="872"/>
      <c r="BI50" s="873"/>
      <c r="BJ50" s="109"/>
      <c r="BK50" s="109"/>
      <c r="BL50" s="109"/>
      <c r="BM50" s="109"/>
      <c r="BN50" s="109"/>
      <c r="BO50" s="122"/>
      <c r="BP50" s="122"/>
      <c r="BQ50" s="119">
        <v>44</v>
      </c>
      <c r="BR50" s="120"/>
      <c r="BS50" s="812"/>
      <c r="BT50" s="813"/>
      <c r="BU50" s="813"/>
      <c r="BV50" s="813"/>
      <c r="BW50" s="813"/>
      <c r="BX50" s="813"/>
      <c r="BY50" s="813"/>
      <c r="BZ50" s="813"/>
      <c r="CA50" s="813"/>
      <c r="CB50" s="813"/>
      <c r="CC50" s="813"/>
      <c r="CD50" s="813"/>
      <c r="CE50" s="813"/>
      <c r="CF50" s="813"/>
      <c r="CG50" s="81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103"/>
    </row>
    <row r="51" spans="1:131" s="104" customFormat="1" ht="26.25" customHeight="1" x14ac:dyDescent="0.15">
      <c r="A51" s="118">
        <v>24</v>
      </c>
      <c r="B51" s="799"/>
      <c r="C51" s="800"/>
      <c r="D51" s="800"/>
      <c r="E51" s="800"/>
      <c r="F51" s="800"/>
      <c r="G51" s="800"/>
      <c r="H51" s="800"/>
      <c r="I51" s="800"/>
      <c r="J51" s="800"/>
      <c r="K51" s="800"/>
      <c r="L51" s="800"/>
      <c r="M51" s="800"/>
      <c r="N51" s="800"/>
      <c r="O51" s="800"/>
      <c r="P51" s="801"/>
      <c r="Q51" s="877"/>
      <c r="R51" s="878"/>
      <c r="S51" s="878"/>
      <c r="T51" s="878"/>
      <c r="U51" s="878"/>
      <c r="V51" s="878"/>
      <c r="W51" s="878"/>
      <c r="X51" s="878"/>
      <c r="Y51" s="878"/>
      <c r="Z51" s="878"/>
      <c r="AA51" s="878"/>
      <c r="AB51" s="878"/>
      <c r="AC51" s="878"/>
      <c r="AD51" s="878"/>
      <c r="AE51" s="879"/>
      <c r="AF51" s="805"/>
      <c r="AG51" s="806"/>
      <c r="AH51" s="806"/>
      <c r="AI51" s="806"/>
      <c r="AJ51" s="807"/>
      <c r="AK51" s="880"/>
      <c r="AL51" s="878"/>
      <c r="AM51" s="878"/>
      <c r="AN51" s="878"/>
      <c r="AO51" s="878"/>
      <c r="AP51" s="878"/>
      <c r="AQ51" s="878"/>
      <c r="AR51" s="878"/>
      <c r="AS51" s="878"/>
      <c r="AT51" s="878"/>
      <c r="AU51" s="878"/>
      <c r="AV51" s="878"/>
      <c r="AW51" s="878"/>
      <c r="AX51" s="878"/>
      <c r="AY51" s="878"/>
      <c r="AZ51" s="881"/>
      <c r="BA51" s="881"/>
      <c r="BB51" s="881"/>
      <c r="BC51" s="881"/>
      <c r="BD51" s="881"/>
      <c r="BE51" s="872"/>
      <c r="BF51" s="872"/>
      <c r="BG51" s="872"/>
      <c r="BH51" s="872"/>
      <c r="BI51" s="873"/>
      <c r="BJ51" s="109"/>
      <c r="BK51" s="109"/>
      <c r="BL51" s="109"/>
      <c r="BM51" s="109"/>
      <c r="BN51" s="109"/>
      <c r="BO51" s="122"/>
      <c r="BP51" s="122"/>
      <c r="BQ51" s="119">
        <v>45</v>
      </c>
      <c r="BR51" s="120"/>
      <c r="BS51" s="812"/>
      <c r="BT51" s="813"/>
      <c r="BU51" s="813"/>
      <c r="BV51" s="813"/>
      <c r="BW51" s="813"/>
      <c r="BX51" s="813"/>
      <c r="BY51" s="813"/>
      <c r="BZ51" s="813"/>
      <c r="CA51" s="813"/>
      <c r="CB51" s="813"/>
      <c r="CC51" s="813"/>
      <c r="CD51" s="813"/>
      <c r="CE51" s="813"/>
      <c r="CF51" s="813"/>
      <c r="CG51" s="81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103"/>
    </row>
    <row r="52" spans="1:131" s="104" customFormat="1" ht="26.25" customHeight="1" x14ac:dyDescent="0.15">
      <c r="A52" s="118">
        <v>25</v>
      </c>
      <c r="B52" s="799"/>
      <c r="C52" s="800"/>
      <c r="D52" s="800"/>
      <c r="E52" s="800"/>
      <c r="F52" s="800"/>
      <c r="G52" s="800"/>
      <c r="H52" s="800"/>
      <c r="I52" s="800"/>
      <c r="J52" s="800"/>
      <c r="K52" s="800"/>
      <c r="L52" s="800"/>
      <c r="M52" s="800"/>
      <c r="N52" s="800"/>
      <c r="O52" s="800"/>
      <c r="P52" s="801"/>
      <c r="Q52" s="877"/>
      <c r="R52" s="878"/>
      <c r="S52" s="878"/>
      <c r="T52" s="878"/>
      <c r="U52" s="878"/>
      <c r="V52" s="878"/>
      <c r="W52" s="878"/>
      <c r="X52" s="878"/>
      <c r="Y52" s="878"/>
      <c r="Z52" s="878"/>
      <c r="AA52" s="878"/>
      <c r="AB52" s="878"/>
      <c r="AC52" s="878"/>
      <c r="AD52" s="878"/>
      <c r="AE52" s="879"/>
      <c r="AF52" s="805"/>
      <c r="AG52" s="806"/>
      <c r="AH52" s="806"/>
      <c r="AI52" s="806"/>
      <c r="AJ52" s="807"/>
      <c r="AK52" s="880"/>
      <c r="AL52" s="878"/>
      <c r="AM52" s="878"/>
      <c r="AN52" s="878"/>
      <c r="AO52" s="878"/>
      <c r="AP52" s="878"/>
      <c r="AQ52" s="878"/>
      <c r="AR52" s="878"/>
      <c r="AS52" s="878"/>
      <c r="AT52" s="878"/>
      <c r="AU52" s="878"/>
      <c r="AV52" s="878"/>
      <c r="AW52" s="878"/>
      <c r="AX52" s="878"/>
      <c r="AY52" s="878"/>
      <c r="AZ52" s="881"/>
      <c r="BA52" s="881"/>
      <c r="BB52" s="881"/>
      <c r="BC52" s="881"/>
      <c r="BD52" s="881"/>
      <c r="BE52" s="872"/>
      <c r="BF52" s="872"/>
      <c r="BG52" s="872"/>
      <c r="BH52" s="872"/>
      <c r="BI52" s="873"/>
      <c r="BJ52" s="109"/>
      <c r="BK52" s="109"/>
      <c r="BL52" s="109"/>
      <c r="BM52" s="109"/>
      <c r="BN52" s="109"/>
      <c r="BO52" s="122"/>
      <c r="BP52" s="122"/>
      <c r="BQ52" s="119">
        <v>46</v>
      </c>
      <c r="BR52" s="120"/>
      <c r="BS52" s="812"/>
      <c r="BT52" s="813"/>
      <c r="BU52" s="813"/>
      <c r="BV52" s="813"/>
      <c r="BW52" s="813"/>
      <c r="BX52" s="813"/>
      <c r="BY52" s="813"/>
      <c r="BZ52" s="813"/>
      <c r="CA52" s="813"/>
      <c r="CB52" s="813"/>
      <c r="CC52" s="813"/>
      <c r="CD52" s="813"/>
      <c r="CE52" s="813"/>
      <c r="CF52" s="813"/>
      <c r="CG52" s="81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103"/>
    </row>
    <row r="53" spans="1:131" s="104" customFormat="1" ht="26.25" customHeight="1" x14ac:dyDescent="0.15">
      <c r="A53" s="118">
        <v>26</v>
      </c>
      <c r="B53" s="799"/>
      <c r="C53" s="800"/>
      <c r="D53" s="800"/>
      <c r="E53" s="800"/>
      <c r="F53" s="800"/>
      <c r="G53" s="800"/>
      <c r="H53" s="800"/>
      <c r="I53" s="800"/>
      <c r="J53" s="800"/>
      <c r="K53" s="800"/>
      <c r="L53" s="800"/>
      <c r="M53" s="800"/>
      <c r="N53" s="800"/>
      <c r="O53" s="800"/>
      <c r="P53" s="801"/>
      <c r="Q53" s="877"/>
      <c r="R53" s="878"/>
      <c r="S53" s="878"/>
      <c r="T53" s="878"/>
      <c r="U53" s="878"/>
      <c r="V53" s="878"/>
      <c r="W53" s="878"/>
      <c r="X53" s="878"/>
      <c r="Y53" s="878"/>
      <c r="Z53" s="878"/>
      <c r="AA53" s="878"/>
      <c r="AB53" s="878"/>
      <c r="AC53" s="878"/>
      <c r="AD53" s="878"/>
      <c r="AE53" s="879"/>
      <c r="AF53" s="805"/>
      <c r="AG53" s="806"/>
      <c r="AH53" s="806"/>
      <c r="AI53" s="806"/>
      <c r="AJ53" s="807"/>
      <c r="AK53" s="880"/>
      <c r="AL53" s="878"/>
      <c r="AM53" s="878"/>
      <c r="AN53" s="878"/>
      <c r="AO53" s="878"/>
      <c r="AP53" s="878"/>
      <c r="AQ53" s="878"/>
      <c r="AR53" s="878"/>
      <c r="AS53" s="878"/>
      <c r="AT53" s="878"/>
      <c r="AU53" s="878"/>
      <c r="AV53" s="878"/>
      <c r="AW53" s="878"/>
      <c r="AX53" s="878"/>
      <c r="AY53" s="878"/>
      <c r="AZ53" s="881"/>
      <c r="BA53" s="881"/>
      <c r="BB53" s="881"/>
      <c r="BC53" s="881"/>
      <c r="BD53" s="881"/>
      <c r="BE53" s="872"/>
      <c r="BF53" s="872"/>
      <c r="BG53" s="872"/>
      <c r="BH53" s="872"/>
      <c r="BI53" s="873"/>
      <c r="BJ53" s="109"/>
      <c r="BK53" s="109"/>
      <c r="BL53" s="109"/>
      <c r="BM53" s="109"/>
      <c r="BN53" s="109"/>
      <c r="BO53" s="122"/>
      <c r="BP53" s="122"/>
      <c r="BQ53" s="119">
        <v>47</v>
      </c>
      <c r="BR53" s="120"/>
      <c r="BS53" s="812"/>
      <c r="BT53" s="813"/>
      <c r="BU53" s="813"/>
      <c r="BV53" s="813"/>
      <c r="BW53" s="813"/>
      <c r="BX53" s="813"/>
      <c r="BY53" s="813"/>
      <c r="BZ53" s="813"/>
      <c r="CA53" s="813"/>
      <c r="CB53" s="813"/>
      <c r="CC53" s="813"/>
      <c r="CD53" s="813"/>
      <c r="CE53" s="813"/>
      <c r="CF53" s="813"/>
      <c r="CG53" s="81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103"/>
    </row>
    <row r="54" spans="1:131" s="104" customFormat="1" ht="26.25" customHeight="1" x14ac:dyDescent="0.15">
      <c r="A54" s="118">
        <v>27</v>
      </c>
      <c r="B54" s="799"/>
      <c r="C54" s="800"/>
      <c r="D54" s="800"/>
      <c r="E54" s="800"/>
      <c r="F54" s="800"/>
      <c r="G54" s="800"/>
      <c r="H54" s="800"/>
      <c r="I54" s="800"/>
      <c r="J54" s="800"/>
      <c r="K54" s="800"/>
      <c r="L54" s="800"/>
      <c r="M54" s="800"/>
      <c r="N54" s="800"/>
      <c r="O54" s="800"/>
      <c r="P54" s="801"/>
      <c r="Q54" s="877"/>
      <c r="R54" s="878"/>
      <c r="S54" s="878"/>
      <c r="T54" s="878"/>
      <c r="U54" s="878"/>
      <c r="V54" s="878"/>
      <c r="W54" s="878"/>
      <c r="X54" s="878"/>
      <c r="Y54" s="878"/>
      <c r="Z54" s="878"/>
      <c r="AA54" s="878"/>
      <c r="AB54" s="878"/>
      <c r="AC54" s="878"/>
      <c r="AD54" s="878"/>
      <c r="AE54" s="879"/>
      <c r="AF54" s="805"/>
      <c r="AG54" s="806"/>
      <c r="AH54" s="806"/>
      <c r="AI54" s="806"/>
      <c r="AJ54" s="807"/>
      <c r="AK54" s="880"/>
      <c r="AL54" s="878"/>
      <c r="AM54" s="878"/>
      <c r="AN54" s="878"/>
      <c r="AO54" s="878"/>
      <c r="AP54" s="878"/>
      <c r="AQ54" s="878"/>
      <c r="AR54" s="878"/>
      <c r="AS54" s="878"/>
      <c r="AT54" s="878"/>
      <c r="AU54" s="878"/>
      <c r="AV54" s="878"/>
      <c r="AW54" s="878"/>
      <c r="AX54" s="878"/>
      <c r="AY54" s="878"/>
      <c r="AZ54" s="881"/>
      <c r="BA54" s="881"/>
      <c r="BB54" s="881"/>
      <c r="BC54" s="881"/>
      <c r="BD54" s="881"/>
      <c r="BE54" s="872"/>
      <c r="BF54" s="872"/>
      <c r="BG54" s="872"/>
      <c r="BH54" s="872"/>
      <c r="BI54" s="873"/>
      <c r="BJ54" s="109"/>
      <c r="BK54" s="109"/>
      <c r="BL54" s="109"/>
      <c r="BM54" s="109"/>
      <c r="BN54" s="109"/>
      <c r="BO54" s="122"/>
      <c r="BP54" s="122"/>
      <c r="BQ54" s="119">
        <v>48</v>
      </c>
      <c r="BR54" s="120"/>
      <c r="BS54" s="812"/>
      <c r="BT54" s="813"/>
      <c r="BU54" s="813"/>
      <c r="BV54" s="813"/>
      <c r="BW54" s="813"/>
      <c r="BX54" s="813"/>
      <c r="BY54" s="813"/>
      <c r="BZ54" s="813"/>
      <c r="CA54" s="813"/>
      <c r="CB54" s="813"/>
      <c r="CC54" s="813"/>
      <c r="CD54" s="813"/>
      <c r="CE54" s="813"/>
      <c r="CF54" s="813"/>
      <c r="CG54" s="81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103"/>
    </row>
    <row r="55" spans="1:131" s="104" customFormat="1" ht="26.25" customHeight="1" x14ac:dyDescent="0.15">
      <c r="A55" s="118">
        <v>28</v>
      </c>
      <c r="B55" s="799"/>
      <c r="C55" s="800"/>
      <c r="D55" s="800"/>
      <c r="E55" s="800"/>
      <c r="F55" s="800"/>
      <c r="G55" s="800"/>
      <c r="H55" s="800"/>
      <c r="I55" s="800"/>
      <c r="J55" s="800"/>
      <c r="K55" s="800"/>
      <c r="L55" s="800"/>
      <c r="M55" s="800"/>
      <c r="N55" s="800"/>
      <c r="O55" s="800"/>
      <c r="P55" s="801"/>
      <c r="Q55" s="877"/>
      <c r="R55" s="878"/>
      <c r="S55" s="878"/>
      <c r="T55" s="878"/>
      <c r="U55" s="878"/>
      <c r="V55" s="878"/>
      <c r="W55" s="878"/>
      <c r="X55" s="878"/>
      <c r="Y55" s="878"/>
      <c r="Z55" s="878"/>
      <c r="AA55" s="878"/>
      <c r="AB55" s="878"/>
      <c r="AC55" s="878"/>
      <c r="AD55" s="878"/>
      <c r="AE55" s="879"/>
      <c r="AF55" s="805"/>
      <c r="AG55" s="806"/>
      <c r="AH55" s="806"/>
      <c r="AI55" s="806"/>
      <c r="AJ55" s="807"/>
      <c r="AK55" s="880"/>
      <c r="AL55" s="878"/>
      <c r="AM55" s="878"/>
      <c r="AN55" s="878"/>
      <c r="AO55" s="878"/>
      <c r="AP55" s="878"/>
      <c r="AQ55" s="878"/>
      <c r="AR55" s="878"/>
      <c r="AS55" s="878"/>
      <c r="AT55" s="878"/>
      <c r="AU55" s="878"/>
      <c r="AV55" s="878"/>
      <c r="AW55" s="878"/>
      <c r="AX55" s="878"/>
      <c r="AY55" s="878"/>
      <c r="AZ55" s="881"/>
      <c r="BA55" s="881"/>
      <c r="BB55" s="881"/>
      <c r="BC55" s="881"/>
      <c r="BD55" s="881"/>
      <c r="BE55" s="872"/>
      <c r="BF55" s="872"/>
      <c r="BG55" s="872"/>
      <c r="BH55" s="872"/>
      <c r="BI55" s="873"/>
      <c r="BJ55" s="109"/>
      <c r="BK55" s="109"/>
      <c r="BL55" s="109"/>
      <c r="BM55" s="109"/>
      <c r="BN55" s="109"/>
      <c r="BO55" s="122"/>
      <c r="BP55" s="122"/>
      <c r="BQ55" s="119">
        <v>49</v>
      </c>
      <c r="BR55" s="120"/>
      <c r="BS55" s="812"/>
      <c r="BT55" s="813"/>
      <c r="BU55" s="813"/>
      <c r="BV55" s="813"/>
      <c r="BW55" s="813"/>
      <c r="BX55" s="813"/>
      <c r="BY55" s="813"/>
      <c r="BZ55" s="813"/>
      <c r="CA55" s="813"/>
      <c r="CB55" s="813"/>
      <c r="CC55" s="813"/>
      <c r="CD55" s="813"/>
      <c r="CE55" s="813"/>
      <c r="CF55" s="813"/>
      <c r="CG55" s="81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103"/>
    </row>
    <row r="56" spans="1:131" s="104" customFormat="1" ht="26.25" customHeight="1" x14ac:dyDescent="0.15">
      <c r="A56" s="118">
        <v>29</v>
      </c>
      <c r="B56" s="799"/>
      <c r="C56" s="800"/>
      <c r="D56" s="800"/>
      <c r="E56" s="800"/>
      <c r="F56" s="800"/>
      <c r="G56" s="800"/>
      <c r="H56" s="800"/>
      <c r="I56" s="800"/>
      <c r="J56" s="800"/>
      <c r="K56" s="800"/>
      <c r="L56" s="800"/>
      <c r="M56" s="800"/>
      <c r="N56" s="800"/>
      <c r="O56" s="800"/>
      <c r="P56" s="801"/>
      <c r="Q56" s="877"/>
      <c r="R56" s="878"/>
      <c r="S56" s="878"/>
      <c r="T56" s="878"/>
      <c r="U56" s="878"/>
      <c r="V56" s="878"/>
      <c r="W56" s="878"/>
      <c r="X56" s="878"/>
      <c r="Y56" s="878"/>
      <c r="Z56" s="878"/>
      <c r="AA56" s="878"/>
      <c r="AB56" s="878"/>
      <c r="AC56" s="878"/>
      <c r="AD56" s="878"/>
      <c r="AE56" s="879"/>
      <c r="AF56" s="805"/>
      <c r="AG56" s="806"/>
      <c r="AH56" s="806"/>
      <c r="AI56" s="806"/>
      <c r="AJ56" s="807"/>
      <c r="AK56" s="880"/>
      <c r="AL56" s="878"/>
      <c r="AM56" s="878"/>
      <c r="AN56" s="878"/>
      <c r="AO56" s="878"/>
      <c r="AP56" s="878"/>
      <c r="AQ56" s="878"/>
      <c r="AR56" s="878"/>
      <c r="AS56" s="878"/>
      <c r="AT56" s="878"/>
      <c r="AU56" s="878"/>
      <c r="AV56" s="878"/>
      <c r="AW56" s="878"/>
      <c r="AX56" s="878"/>
      <c r="AY56" s="878"/>
      <c r="AZ56" s="881"/>
      <c r="BA56" s="881"/>
      <c r="BB56" s="881"/>
      <c r="BC56" s="881"/>
      <c r="BD56" s="881"/>
      <c r="BE56" s="872"/>
      <c r="BF56" s="872"/>
      <c r="BG56" s="872"/>
      <c r="BH56" s="872"/>
      <c r="BI56" s="873"/>
      <c r="BJ56" s="109"/>
      <c r="BK56" s="109"/>
      <c r="BL56" s="109"/>
      <c r="BM56" s="109"/>
      <c r="BN56" s="109"/>
      <c r="BO56" s="122"/>
      <c r="BP56" s="122"/>
      <c r="BQ56" s="119">
        <v>50</v>
      </c>
      <c r="BR56" s="120"/>
      <c r="BS56" s="812"/>
      <c r="BT56" s="813"/>
      <c r="BU56" s="813"/>
      <c r="BV56" s="813"/>
      <c r="BW56" s="813"/>
      <c r="BX56" s="813"/>
      <c r="BY56" s="813"/>
      <c r="BZ56" s="813"/>
      <c r="CA56" s="813"/>
      <c r="CB56" s="813"/>
      <c r="CC56" s="813"/>
      <c r="CD56" s="813"/>
      <c r="CE56" s="813"/>
      <c r="CF56" s="813"/>
      <c r="CG56" s="81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103"/>
    </row>
    <row r="57" spans="1:131" s="104" customFormat="1" ht="26.25" customHeight="1" x14ac:dyDescent="0.15">
      <c r="A57" s="118">
        <v>30</v>
      </c>
      <c r="B57" s="799"/>
      <c r="C57" s="800"/>
      <c r="D57" s="800"/>
      <c r="E57" s="800"/>
      <c r="F57" s="800"/>
      <c r="G57" s="800"/>
      <c r="H57" s="800"/>
      <c r="I57" s="800"/>
      <c r="J57" s="800"/>
      <c r="K57" s="800"/>
      <c r="L57" s="800"/>
      <c r="M57" s="800"/>
      <c r="N57" s="800"/>
      <c r="O57" s="800"/>
      <c r="P57" s="801"/>
      <c r="Q57" s="877"/>
      <c r="R57" s="878"/>
      <c r="S57" s="878"/>
      <c r="T57" s="878"/>
      <c r="U57" s="878"/>
      <c r="V57" s="878"/>
      <c r="W57" s="878"/>
      <c r="X57" s="878"/>
      <c r="Y57" s="878"/>
      <c r="Z57" s="878"/>
      <c r="AA57" s="878"/>
      <c r="AB57" s="878"/>
      <c r="AC57" s="878"/>
      <c r="AD57" s="878"/>
      <c r="AE57" s="879"/>
      <c r="AF57" s="805"/>
      <c r="AG57" s="806"/>
      <c r="AH57" s="806"/>
      <c r="AI57" s="806"/>
      <c r="AJ57" s="807"/>
      <c r="AK57" s="880"/>
      <c r="AL57" s="878"/>
      <c r="AM57" s="878"/>
      <c r="AN57" s="878"/>
      <c r="AO57" s="878"/>
      <c r="AP57" s="878"/>
      <c r="AQ57" s="878"/>
      <c r="AR57" s="878"/>
      <c r="AS57" s="878"/>
      <c r="AT57" s="878"/>
      <c r="AU57" s="878"/>
      <c r="AV57" s="878"/>
      <c r="AW57" s="878"/>
      <c r="AX57" s="878"/>
      <c r="AY57" s="878"/>
      <c r="AZ57" s="881"/>
      <c r="BA57" s="881"/>
      <c r="BB57" s="881"/>
      <c r="BC57" s="881"/>
      <c r="BD57" s="881"/>
      <c r="BE57" s="872"/>
      <c r="BF57" s="872"/>
      <c r="BG57" s="872"/>
      <c r="BH57" s="872"/>
      <c r="BI57" s="873"/>
      <c r="BJ57" s="109"/>
      <c r="BK57" s="109"/>
      <c r="BL57" s="109"/>
      <c r="BM57" s="109"/>
      <c r="BN57" s="109"/>
      <c r="BO57" s="122"/>
      <c r="BP57" s="122"/>
      <c r="BQ57" s="119">
        <v>51</v>
      </c>
      <c r="BR57" s="120"/>
      <c r="BS57" s="812"/>
      <c r="BT57" s="813"/>
      <c r="BU57" s="813"/>
      <c r="BV57" s="813"/>
      <c r="BW57" s="813"/>
      <c r="BX57" s="813"/>
      <c r="BY57" s="813"/>
      <c r="BZ57" s="813"/>
      <c r="CA57" s="813"/>
      <c r="CB57" s="813"/>
      <c r="CC57" s="813"/>
      <c r="CD57" s="813"/>
      <c r="CE57" s="813"/>
      <c r="CF57" s="813"/>
      <c r="CG57" s="81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103"/>
    </row>
    <row r="58" spans="1:131" s="104" customFormat="1" ht="26.25" customHeight="1" x14ac:dyDescent="0.15">
      <c r="A58" s="118">
        <v>31</v>
      </c>
      <c r="B58" s="799"/>
      <c r="C58" s="800"/>
      <c r="D58" s="800"/>
      <c r="E58" s="800"/>
      <c r="F58" s="800"/>
      <c r="G58" s="800"/>
      <c r="H58" s="800"/>
      <c r="I58" s="800"/>
      <c r="J58" s="800"/>
      <c r="K58" s="800"/>
      <c r="L58" s="800"/>
      <c r="M58" s="800"/>
      <c r="N58" s="800"/>
      <c r="O58" s="800"/>
      <c r="P58" s="801"/>
      <c r="Q58" s="877"/>
      <c r="R58" s="878"/>
      <c r="S58" s="878"/>
      <c r="T58" s="878"/>
      <c r="U58" s="878"/>
      <c r="V58" s="878"/>
      <c r="W58" s="878"/>
      <c r="X58" s="878"/>
      <c r="Y58" s="878"/>
      <c r="Z58" s="878"/>
      <c r="AA58" s="878"/>
      <c r="AB58" s="878"/>
      <c r="AC58" s="878"/>
      <c r="AD58" s="878"/>
      <c r="AE58" s="879"/>
      <c r="AF58" s="805"/>
      <c r="AG58" s="806"/>
      <c r="AH58" s="806"/>
      <c r="AI58" s="806"/>
      <c r="AJ58" s="807"/>
      <c r="AK58" s="880"/>
      <c r="AL58" s="878"/>
      <c r="AM58" s="878"/>
      <c r="AN58" s="878"/>
      <c r="AO58" s="878"/>
      <c r="AP58" s="878"/>
      <c r="AQ58" s="878"/>
      <c r="AR58" s="878"/>
      <c r="AS58" s="878"/>
      <c r="AT58" s="878"/>
      <c r="AU58" s="878"/>
      <c r="AV58" s="878"/>
      <c r="AW58" s="878"/>
      <c r="AX58" s="878"/>
      <c r="AY58" s="878"/>
      <c r="AZ58" s="881"/>
      <c r="BA58" s="881"/>
      <c r="BB58" s="881"/>
      <c r="BC58" s="881"/>
      <c r="BD58" s="881"/>
      <c r="BE58" s="872"/>
      <c r="BF58" s="872"/>
      <c r="BG58" s="872"/>
      <c r="BH58" s="872"/>
      <c r="BI58" s="873"/>
      <c r="BJ58" s="109"/>
      <c r="BK58" s="109"/>
      <c r="BL58" s="109"/>
      <c r="BM58" s="109"/>
      <c r="BN58" s="109"/>
      <c r="BO58" s="122"/>
      <c r="BP58" s="122"/>
      <c r="BQ58" s="119">
        <v>52</v>
      </c>
      <c r="BR58" s="120"/>
      <c r="BS58" s="812"/>
      <c r="BT58" s="813"/>
      <c r="BU58" s="813"/>
      <c r="BV58" s="813"/>
      <c r="BW58" s="813"/>
      <c r="BX58" s="813"/>
      <c r="BY58" s="813"/>
      <c r="BZ58" s="813"/>
      <c r="CA58" s="813"/>
      <c r="CB58" s="813"/>
      <c r="CC58" s="813"/>
      <c r="CD58" s="813"/>
      <c r="CE58" s="813"/>
      <c r="CF58" s="813"/>
      <c r="CG58" s="81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103"/>
    </row>
    <row r="59" spans="1:131" s="104" customFormat="1" ht="26.25" customHeight="1" x14ac:dyDescent="0.15">
      <c r="A59" s="118">
        <v>32</v>
      </c>
      <c r="B59" s="799"/>
      <c r="C59" s="800"/>
      <c r="D59" s="800"/>
      <c r="E59" s="800"/>
      <c r="F59" s="800"/>
      <c r="G59" s="800"/>
      <c r="H59" s="800"/>
      <c r="I59" s="800"/>
      <c r="J59" s="800"/>
      <c r="K59" s="800"/>
      <c r="L59" s="800"/>
      <c r="M59" s="800"/>
      <c r="N59" s="800"/>
      <c r="O59" s="800"/>
      <c r="P59" s="801"/>
      <c r="Q59" s="877"/>
      <c r="R59" s="878"/>
      <c r="S59" s="878"/>
      <c r="T59" s="878"/>
      <c r="U59" s="878"/>
      <c r="V59" s="878"/>
      <c r="W59" s="878"/>
      <c r="X59" s="878"/>
      <c r="Y59" s="878"/>
      <c r="Z59" s="878"/>
      <c r="AA59" s="878"/>
      <c r="AB59" s="878"/>
      <c r="AC59" s="878"/>
      <c r="AD59" s="878"/>
      <c r="AE59" s="879"/>
      <c r="AF59" s="805"/>
      <c r="AG59" s="806"/>
      <c r="AH59" s="806"/>
      <c r="AI59" s="806"/>
      <c r="AJ59" s="807"/>
      <c r="AK59" s="880"/>
      <c r="AL59" s="878"/>
      <c r="AM59" s="878"/>
      <c r="AN59" s="878"/>
      <c r="AO59" s="878"/>
      <c r="AP59" s="878"/>
      <c r="AQ59" s="878"/>
      <c r="AR59" s="878"/>
      <c r="AS59" s="878"/>
      <c r="AT59" s="878"/>
      <c r="AU59" s="878"/>
      <c r="AV59" s="878"/>
      <c r="AW59" s="878"/>
      <c r="AX59" s="878"/>
      <c r="AY59" s="878"/>
      <c r="AZ59" s="881"/>
      <c r="BA59" s="881"/>
      <c r="BB59" s="881"/>
      <c r="BC59" s="881"/>
      <c r="BD59" s="881"/>
      <c r="BE59" s="872"/>
      <c r="BF59" s="872"/>
      <c r="BG59" s="872"/>
      <c r="BH59" s="872"/>
      <c r="BI59" s="873"/>
      <c r="BJ59" s="109"/>
      <c r="BK59" s="109"/>
      <c r="BL59" s="109"/>
      <c r="BM59" s="109"/>
      <c r="BN59" s="109"/>
      <c r="BO59" s="122"/>
      <c r="BP59" s="122"/>
      <c r="BQ59" s="119">
        <v>53</v>
      </c>
      <c r="BR59" s="120"/>
      <c r="BS59" s="812"/>
      <c r="BT59" s="813"/>
      <c r="BU59" s="813"/>
      <c r="BV59" s="813"/>
      <c r="BW59" s="813"/>
      <c r="BX59" s="813"/>
      <c r="BY59" s="813"/>
      <c r="BZ59" s="813"/>
      <c r="CA59" s="813"/>
      <c r="CB59" s="813"/>
      <c r="CC59" s="813"/>
      <c r="CD59" s="813"/>
      <c r="CE59" s="813"/>
      <c r="CF59" s="813"/>
      <c r="CG59" s="81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103"/>
    </row>
    <row r="60" spans="1:131" s="104" customFormat="1" ht="26.25" customHeight="1" x14ac:dyDescent="0.15">
      <c r="A60" s="118">
        <v>33</v>
      </c>
      <c r="B60" s="799"/>
      <c r="C60" s="800"/>
      <c r="D60" s="800"/>
      <c r="E60" s="800"/>
      <c r="F60" s="800"/>
      <c r="G60" s="800"/>
      <c r="H60" s="800"/>
      <c r="I60" s="800"/>
      <c r="J60" s="800"/>
      <c r="K60" s="800"/>
      <c r="L60" s="800"/>
      <c r="M60" s="800"/>
      <c r="N60" s="800"/>
      <c r="O60" s="800"/>
      <c r="P60" s="801"/>
      <c r="Q60" s="877"/>
      <c r="R60" s="878"/>
      <c r="S60" s="878"/>
      <c r="T60" s="878"/>
      <c r="U60" s="878"/>
      <c r="V60" s="878"/>
      <c r="W60" s="878"/>
      <c r="X60" s="878"/>
      <c r="Y60" s="878"/>
      <c r="Z60" s="878"/>
      <c r="AA60" s="878"/>
      <c r="AB60" s="878"/>
      <c r="AC60" s="878"/>
      <c r="AD60" s="878"/>
      <c r="AE60" s="879"/>
      <c r="AF60" s="805"/>
      <c r="AG60" s="806"/>
      <c r="AH60" s="806"/>
      <c r="AI60" s="806"/>
      <c r="AJ60" s="807"/>
      <c r="AK60" s="880"/>
      <c r="AL60" s="878"/>
      <c r="AM60" s="878"/>
      <c r="AN60" s="878"/>
      <c r="AO60" s="878"/>
      <c r="AP60" s="878"/>
      <c r="AQ60" s="878"/>
      <c r="AR60" s="878"/>
      <c r="AS60" s="878"/>
      <c r="AT60" s="878"/>
      <c r="AU60" s="878"/>
      <c r="AV60" s="878"/>
      <c r="AW60" s="878"/>
      <c r="AX60" s="878"/>
      <c r="AY60" s="878"/>
      <c r="AZ60" s="881"/>
      <c r="BA60" s="881"/>
      <c r="BB60" s="881"/>
      <c r="BC60" s="881"/>
      <c r="BD60" s="881"/>
      <c r="BE60" s="872"/>
      <c r="BF60" s="872"/>
      <c r="BG60" s="872"/>
      <c r="BH60" s="872"/>
      <c r="BI60" s="873"/>
      <c r="BJ60" s="109"/>
      <c r="BK60" s="109"/>
      <c r="BL60" s="109"/>
      <c r="BM60" s="109"/>
      <c r="BN60" s="109"/>
      <c r="BO60" s="122"/>
      <c r="BP60" s="122"/>
      <c r="BQ60" s="119">
        <v>54</v>
      </c>
      <c r="BR60" s="120"/>
      <c r="BS60" s="812"/>
      <c r="BT60" s="813"/>
      <c r="BU60" s="813"/>
      <c r="BV60" s="813"/>
      <c r="BW60" s="813"/>
      <c r="BX60" s="813"/>
      <c r="BY60" s="813"/>
      <c r="BZ60" s="813"/>
      <c r="CA60" s="813"/>
      <c r="CB60" s="813"/>
      <c r="CC60" s="813"/>
      <c r="CD60" s="813"/>
      <c r="CE60" s="813"/>
      <c r="CF60" s="813"/>
      <c r="CG60" s="81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103"/>
    </row>
    <row r="61" spans="1:131" s="104" customFormat="1" ht="26.25" customHeight="1" thickBot="1" x14ac:dyDescent="0.2">
      <c r="A61" s="118">
        <v>34</v>
      </c>
      <c r="B61" s="799"/>
      <c r="C61" s="800"/>
      <c r="D61" s="800"/>
      <c r="E61" s="800"/>
      <c r="F61" s="800"/>
      <c r="G61" s="800"/>
      <c r="H61" s="800"/>
      <c r="I61" s="800"/>
      <c r="J61" s="800"/>
      <c r="K61" s="800"/>
      <c r="L61" s="800"/>
      <c r="M61" s="800"/>
      <c r="N61" s="800"/>
      <c r="O61" s="800"/>
      <c r="P61" s="801"/>
      <c r="Q61" s="877"/>
      <c r="R61" s="878"/>
      <c r="S61" s="878"/>
      <c r="T61" s="878"/>
      <c r="U61" s="878"/>
      <c r="V61" s="878"/>
      <c r="W61" s="878"/>
      <c r="X61" s="878"/>
      <c r="Y61" s="878"/>
      <c r="Z61" s="878"/>
      <c r="AA61" s="878"/>
      <c r="AB61" s="878"/>
      <c r="AC61" s="878"/>
      <c r="AD61" s="878"/>
      <c r="AE61" s="879"/>
      <c r="AF61" s="805"/>
      <c r="AG61" s="806"/>
      <c r="AH61" s="806"/>
      <c r="AI61" s="806"/>
      <c r="AJ61" s="807"/>
      <c r="AK61" s="880"/>
      <c r="AL61" s="878"/>
      <c r="AM61" s="878"/>
      <c r="AN61" s="878"/>
      <c r="AO61" s="878"/>
      <c r="AP61" s="878"/>
      <c r="AQ61" s="878"/>
      <c r="AR61" s="878"/>
      <c r="AS61" s="878"/>
      <c r="AT61" s="878"/>
      <c r="AU61" s="878"/>
      <c r="AV61" s="878"/>
      <c r="AW61" s="878"/>
      <c r="AX61" s="878"/>
      <c r="AY61" s="878"/>
      <c r="AZ61" s="881"/>
      <c r="BA61" s="881"/>
      <c r="BB61" s="881"/>
      <c r="BC61" s="881"/>
      <c r="BD61" s="881"/>
      <c r="BE61" s="872"/>
      <c r="BF61" s="872"/>
      <c r="BG61" s="872"/>
      <c r="BH61" s="872"/>
      <c r="BI61" s="873"/>
      <c r="BJ61" s="109"/>
      <c r="BK61" s="109"/>
      <c r="BL61" s="109"/>
      <c r="BM61" s="109"/>
      <c r="BN61" s="109"/>
      <c r="BO61" s="122"/>
      <c r="BP61" s="122"/>
      <c r="BQ61" s="119">
        <v>55</v>
      </c>
      <c r="BR61" s="120"/>
      <c r="BS61" s="812"/>
      <c r="BT61" s="813"/>
      <c r="BU61" s="813"/>
      <c r="BV61" s="813"/>
      <c r="BW61" s="813"/>
      <c r="BX61" s="813"/>
      <c r="BY61" s="813"/>
      <c r="BZ61" s="813"/>
      <c r="CA61" s="813"/>
      <c r="CB61" s="813"/>
      <c r="CC61" s="813"/>
      <c r="CD61" s="813"/>
      <c r="CE61" s="813"/>
      <c r="CF61" s="813"/>
      <c r="CG61" s="81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103"/>
    </row>
    <row r="62" spans="1:131" s="104" customFormat="1" ht="26.25" customHeight="1" x14ac:dyDescent="0.15">
      <c r="A62" s="118">
        <v>35</v>
      </c>
      <c r="B62" s="799"/>
      <c r="C62" s="800"/>
      <c r="D62" s="800"/>
      <c r="E62" s="800"/>
      <c r="F62" s="800"/>
      <c r="G62" s="800"/>
      <c r="H62" s="800"/>
      <c r="I62" s="800"/>
      <c r="J62" s="800"/>
      <c r="K62" s="800"/>
      <c r="L62" s="800"/>
      <c r="M62" s="800"/>
      <c r="N62" s="800"/>
      <c r="O62" s="800"/>
      <c r="P62" s="801"/>
      <c r="Q62" s="877"/>
      <c r="R62" s="878"/>
      <c r="S62" s="878"/>
      <c r="T62" s="878"/>
      <c r="U62" s="878"/>
      <c r="V62" s="878"/>
      <c r="W62" s="878"/>
      <c r="X62" s="878"/>
      <c r="Y62" s="878"/>
      <c r="Z62" s="878"/>
      <c r="AA62" s="878"/>
      <c r="AB62" s="878"/>
      <c r="AC62" s="878"/>
      <c r="AD62" s="878"/>
      <c r="AE62" s="879"/>
      <c r="AF62" s="805"/>
      <c r="AG62" s="806"/>
      <c r="AH62" s="806"/>
      <c r="AI62" s="806"/>
      <c r="AJ62" s="807"/>
      <c r="AK62" s="880"/>
      <c r="AL62" s="878"/>
      <c r="AM62" s="878"/>
      <c r="AN62" s="878"/>
      <c r="AO62" s="878"/>
      <c r="AP62" s="878"/>
      <c r="AQ62" s="878"/>
      <c r="AR62" s="878"/>
      <c r="AS62" s="878"/>
      <c r="AT62" s="878"/>
      <c r="AU62" s="878"/>
      <c r="AV62" s="878"/>
      <c r="AW62" s="878"/>
      <c r="AX62" s="878"/>
      <c r="AY62" s="878"/>
      <c r="AZ62" s="881"/>
      <c r="BA62" s="881"/>
      <c r="BB62" s="881"/>
      <c r="BC62" s="881"/>
      <c r="BD62" s="881"/>
      <c r="BE62" s="872"/>
      <c r="BF62" s="872"/>
      <c r="BG62" s="872"/>
      <c r="BH62" s="872"/>
      <c r="BI62" s="873"/>
      <c r="BJ62" s="889" t="s">
        <v>347</v>
      </c>
      <c r="BK62" s="850"/>
      <c r="BL62" s="850"/>
      <c r="BM62" s="850"/>
      <c r="BN62" s="851"/>
      <c r="BO62" s="122"/>
      <c r="BP62" s="122"/>
      <c r="BQ62" s="119">
        <v>56</v>
      </c>
      <c r="BR62" s="120"/>
      <c r="BS62" s="812"/>
      <c r="BT62" s="813"/>
      <c r="BU62" s="813"/>
      <c r="BV62" s="813"/>
      <c r="BW62" s="813"/>
      <c r="BX62" s="813"/>
      <c r="BY62" s="813"/>
      <c r="BZ62" s="813"/>
      <c r="CA62" s="813"/>
      <c r="CB62" s="813"/>
      <c r="CC62" s="813"/>
      <c r="CD62" s="813"/>
      <c r="CE62" s="813"/>
      <c r="CF62" s="813"/>
      <c r="CG62" s="81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103"/>
    </row>
    <row r="63" spans="1:131" s="104" customFormat="1" ht="26.25" customHeight="1" thickBot="1" x14ac:dyDescent="0.2">
      <c r="A63" s="121" t="s">
        <v>330</v>
      </c>
      <c r="B63" s="834" t="s">
        <v>348</v>
      </c>
      <c r="C63" s="835"/>
      <c r="D63" s="835"/>
      <c r="E63" s="835"/>
      <c r="F63" s="835"/>
      <c r="G63" s="835"/>
      <c r="H63" s="835"/>
      <c r="I63" s="835"/>
      <c r="J63" s="835"/>
      <c r="K63" s="835"/>
      <c r="L63" s="835"/>
      <c r="M63" s="835"/>
      <c r="N63" s="835"/>
      <c r="O63" s="835"/>
      <c r="P63" s="836"/>
      <c r="Q63" s="882"/>
      <c r="R63" s="883"/>
      <c r="S63" s="883"/>
      <c r="T63" s="883"/>
      <c r="U63" s="883"/>
      <c r="V63" s="883"/>
      <c r="W63" s="883"/>
      <c r="X63" s="883"/>
      <c r="Y63" s="883"/>
      <c r="Z63" s="883"/>
      <c r="AA63" s="883"/>
      <c r="AB63" s="883"/>
      <c r="AC63" s="883"/>
      <c r="AD63" s="883"/>
      <c r="AE63" s="884"/>
      <c r="AF63" s="885">
        <v>1195</v>
      </c>
      <c r="AG63" s="886"/>
      <c r="AH63" s="886"/>
      <c r="AI63" s="886"/>
      <c r="AJ63" s="887"/>
      <c r="AK63" s="888"/>
      <c r="AL63" s="883"/>
      <c r="AM63" s="883"/>
      <c r="AN63" s="883"/>
      <c r="AO63" s="883"/>
      <c r="AP63" s="886">
        <f>SUM(AP28:AT62)</f>
        <v>4668</v>
      </c>
      <c r="AQ63" s="886"/>
      <c r="AR63" s="886"/>
      <c r="AS63" s="886"/>
      <c r="AT63" s="886"/>
      <c r="AU63" s="886">
        <f>SUM(AU28:AY62)</f>
        <v>3413</v>
      </c>
      <c r="AV63" s="886"/>
      <c r="AW63" s="886"/>
      <c r="AX63" s="886"/>
      <c r="AY63" s="886"/>
      <c r="AZ63" s="890"/>
      <c r="BA63" s="890"/>
      <c r="BB63" s="890"/>
      <c r="BC63" s="890"/>
      <c r="BD63" s="890"/>
      <c r="BE63" s="891"/>
      <c r="BF63" s="891"/>
      <c r="BG63" s="891"/>
      <c r="BH63" s="891"/>
      <c r="BI63" s="892"/>
      <c r="BJ63" s="893" t="s">
        <v>65</v>
      </c>
      <c r="BK63" s="894"/>
      <c r="BL63" s="894"/>
      <c r="BM63" s="894"/>
      <c r="BN63" s="895"/>
      <c r="BO63" s="122"/>
      <c r="BP63" s="122"/>
      <c r="BQ63" s="119">
        <v>57</v>
      </c>
      <c r="BR63" s="120"/>
      <c r="BS63" s="812"/>
      <c r="BT63" s="813"/>
      <c r="BU63" s="813"/>
      <c r="BV63" s="813"/>
      <c r="BW63" s="813"/>
      <c r="BX63" s="813"/>
      <c r="BY63" s="813"/>
      <c r="BZ63" s="813"/>
      <c r="CA63" s="813"/>
      <c r="CB63" s="813"/>
      <c r="CC63" s="813"/>
      <c r="CD63" s="813"/>
      <c r="CE63" s="813"/>
      <c r="CF63" s="813"/>
      <c r="CG63" s="81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812"/>
      <c r="BT64" s="813"/>
      <c r="BU64" s="813"/>
      <c r="BV64" s="813"/>
      <c r="BW64" s="813"/>
      <c r="BX64" s="813"/>
      <c r="BY64" s="813"/>
      <c r="BZ64" s="813"/>
      <c r="CA64" s="813"/>
      <c r="CB64" s="813"/>
      <c r="CC64" s="813"/>
      <c r="CD64" s="813"/>
      <c r="CE64" s="813"/>
      <c r="CF64" s="813"/>
      <c r="CG64" s="81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103"/>
    </row>
    <row r="65" spans="1:131" s="104" customFormat="1" ht="26.25" customHeight="1" thickBot="1" x14ac:dyDescent="0.2">
      <c r="A65" s="109" t="s">
        <v>349</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812"/>
      <c r="BT65" s="813"/>
      <c r="BU65" s="813"/>
      <c r="BV65" s="813"/>
      <c r="BW65" s="813"/>
      <c r="BX65" s="813"/>
      <c r="BY65" s="813"/>
      <c r="BZ65" s="813"/>
      <c r="CA65" s="813"/>
      <c r="CB65" s="813"/>
      <c r="CC65" s="813"/>
      <c r="CD65" s="813"/>
      <c r="CE65" s="813"/>
      <c r="CF65" s="813"/>
      <c r="CG65" s="81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103"/>
    </row>
    <row r="66" spans="1:131" s="104" customFormat="1" ht="26.25" customHeight="1" x14ac:dyDescent="0.15">
      <c r="A66" s="784" t="s">
        <v>350</v>
      </c>
      <c r="B66" s="785"/>
      <c r="C66" s="785"/>
      <c r="D66" s="785"/>
      <c r="E66" s="785"/>
      <c r="F66" s="785"/>
      <c r="G66" s="785"/>
      <c r="H66" s="785"/>
      <c r="I66" s="785"/>
      <c r="J66" s="785"/>
      <c r="K66" s="785"/>
      <c r="L66" s="785"/>
      <c r="M66" s="785"/>
      <c r="N66" s="785"/>
      <c r="O66" s="785"/>
      <c r="P66" s="786"/>
      <c r="Q66" s="761" t="s">
        <v>334</v>
      </c>
      <c r="R66" s="762"/>
      <c r="S66" s="762"/>
      <c r="T66" s="762"/>
      <c r="U66" s="763"/>
      <c r="V66" s="761" t="s">
        <v>335</v>
      </c>
      <c r="W66" s="762"/>
      <c r="X66" s="762"/>
      <c r="Y66" s="762"/>
      <c r="Z66" s="763"/>
      <c r="AA66" s="761" t="s">
        <v>336</v>
      </c>
      <c r="AB66" s="762"/>
      <c r="AC66" s="762"/>
      <c r="AD66" s="762"/>
      <c r="AE66" s="763"/>
      <c r="AF66" s="896" t="s">
        <v>337</v>
      </c>
      <c r="AG66" s="857"/>
      <c r="AH66" s="857"/>
      <c r="AI66" s="857"/>
      <c r="AJ66" s="897"/>
      <c r="AK66" s="761" t="s">
        <v>338</v>
      </c>
      <c r="AL66" s="785"/>
      <c r="AM66" s="785"/>
      <c r="AN66" s="785"/>
      <c r="AO66" s="786"/>
      <c r="AP66" s="761" t="s">
        <v>339</v>
      </c>
      <c r="AQ66" s="762"/>
      <c r="AR66" s="762"/>
      <c r="AS66" s="762"/>
      <c r="AT66" s="763"/>
      <c r="AU66" s="761" t="s">
        <v>351</v>
      </c>
      <c r="AV66" s="762"/>
      <c r="AW66" s="762"/>
      <c r="AX66" s="762"/>
      <c r="AY66" s="763"/>
      <c r="AZ66" s="761" t="s">
        <v>310</v>
      </c>
      <c r="BA66" s="762"/>
      <c r="BB66" s="762"/>
      <c r="BC66" s="762"/>
      <c r="BD66" s="773"/>
      <c r="BE66" s="122"/>
      <c r="BF66" s="122"/>
      <c r="BG66" s="122"/>
      <c r="BH66" s="122"/>
      <c r="BI66" s="122"/>
      <c r="BJ66" s="122"/>
      <c r="BK66" s="122"/>
      <c r="BL66" s="122"/>
      <c r="BM66" s="122"/>
      <c r="BN66" s="122"/>
      <c r="BO66" s="122"/>
      <c r="BP66" s="122"/>
      <c r="BQ66" s="119">
        <v>60</v>
      </c>
      <c r="BR66" s="124"/>
      <c r="BS66" s="907"/>
      <c r="BT66" s="908"/>
      <c r="BU66" s="908"/>
      <c r="BV66" s="908"/>
      <c r="BW66" s="908"/>
      <c r="BX66" s="908"/>
      <c r="BY66" s="908"/>
      <c r="BZ66" s="908"/>
      <c r="CA66" s="908"/>
      <c r="CB66" s="908"/>
      <c r="CC66" s="908"/>
      <c r="CD66" s="908"/>
      <c r="CE66" s="908"/>
      <c r="CF66" s="908"/>
      <c r="CG66" s="909"/>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103"/>
    </row>
    <row r="67" spans="1:131" s="104" customFormat="1" ht="26.25" customHeight="1" thickBot="1" x14ac:dyDescent="0.2">
      <c r="A67" s="787"/>
      <c r="B67" s="788"/>
      <c r="C67" s="788"/>
      <c r="D67" s="788"/>
      <c r="E67" s="788"/>
      <c r="F67" s="788"/>
      <c r="G67" s="788"/>
      <c r="H67" s="788"/>
      <c r="I67" s="788"/>
      <c r="J67" s="788"/>
      <c r="K67" s="788"/>
      <c r="L67" s="788"/>
      <c r="M67" s="788"/>
      <c r="N67" s="788"/>
      <c r="O67" s="788"/>
      <c r="P67" s="789"/>
      <c r="Q67" s="764"/>
      <c r="R67" s="765"/>
      <c r="S67" s="765"/>
      <c r="T67" s="765"/>
      <c r="U67" s="766"/>
      <c r="V67" s="764"/>
      <c r="W67" s="765"/>
      <c r="X67" s="765"/>
      <c r="Y67" s="765"/>
      <c r="Z67" s="766"/>
      <c r="AA67" s="764"/>
      <c r="AB67" s="765"/>
      <c r="AC67" s="765"/>
      <c r="AD67" s="765"/>
      <c r="AE67" s="766"/>
      <c r="AF67" s="898"/>
      <c r="AG67" s="860"/>
      <c r="AH67" s="860"/>
      <c r="AI67" s="860"/>
      <c r="AJ67" s="899"/>
      <c r="AK67" s="900"/>
      <c r="AL67" s="788"/>
      <c r="AM67" s="788"/>
      <c r="AN67" s="788"/>
      <c r="AO67" s="789"/>
      <c r="AP67" s="764"/>
      <c r="AQ67" s="765"/>
      <c r="AR67" s="765"/>
      <c r="AS67" s="765"/>
      <c r="AT67" s="766"/>
      <c r="AU67" s="764"/>
      <c r="AV67" s="765"/>
      <c r="AW67" s="765"/>
      <c r="AX67" s="765"/>
      <c r="AY67" s="766"/>
      <c r="AZ67" s="764"/>
      <c r="BA67" s="765"/>
      <c r="BB67" s="765"/>
      <c r="BC67" s="765"/>
      <c r="BD67" s="774"/>
      <c r="BE67" s="122"/>
      <c r="BF67" s="122"/>
      <c r="BG67" s="122"/>
      <c r="BH67" s="122"/>
      <c r="BI67" s="122"/>
      <c r="BJ67" s="122"/>
      <c r="BK67" s="122"/>
      <c r="BL67" s="122"/>
      <c r="BM67" s="122"/>
      <c r="BN67" s="122"/>
      <c r="BO67" s="122"/>
      <c r="BP67" s="122"/>
      <c r="BQ67" s="119">
        <v>61</v>
      </c>
      <c r="BR67" s="124"/>
      <c r="BS67" s="907"/>
      <c r="BT67" s="908"/>
      <c r="BU67" s="908"/>
      <c r="BV67" s="908"/>
      <c r="BW67" s="908"/>
      <c r="BX67" s="908"/>
      <c r="BY67" s="908"/>
      <c r="BZ67" s="908"/>
      <c r="CA67" s="908"/>
      <c r="CB67" s="908"/>
      <c r="CC67" s="908"/>
      <c r="CD67" s="908"/>
      <c r="CE67" s="908"/>
      <c r="CF67" s="908"/>
      <c r="CG67" s="909"/>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103"/>
    </row>
    <row r="68" spans="1:131" s="104" customFormat="1" ht="26.25" customHeight="1" thickTop="1" x14ac:dyDescent="0.15">
      <c r="A68" s="115">
        <v>1</v>
      </c>
      <c r="B68" s="913" t="s">
        <v>352</v>
      </c>
      <c r="C68" s="914"/>
      <c r="D68" s="914"/>
      <c r="E68" s="914"/>
      <c r="F68" s="914"/>
      <c r="G68" s="914"/>
      <c r="H68" s="914"/>
      <c r="I68" s="914"/>
      <c r="J68" s="914"/>
      <c r="K68" s="914"/>
      <c r="L68" s="914"/>
      <c r="M68" s="914"/>
      <c r="N68" s="914"/>
      <c r="O68" s="914"/>
      <c r="P68" s="915"/>
      <c r="Q68" s="916">
        <v>83</v>
      </c>
      <c r="R68" s="910"/>
      <c r="S68" s="910"/>
      <c r="T68" s="910"/>
      <c r="U68" s="910"/>
      <c r="V68" s="910">
        <v>81</v>
      </c>
      <c r="W68" s="910"/>
      <c r="X68" s="910"/>
      <c r="Y68" s="910"/>
      <c r="Z68" s="910"/>
      <c r="AA68" s="910">
        <v>2</v>
      </c>
      <c r="AB68" s="910"/>
      <c r="AC68" s="910"/>
      <c r="AD68" s="910"/>
      <c r="AE68" s="910"/>
      <c r="AF68" s="910">
        <v>2</v>
      </c>
      <c r="AG68" s="910"/>
      <c r="AH68" s="910"/>
      <c r="AI68" s="910"/>
      <c r="AJ68" s="910"/>
      <c r="AK68" s="910" t="s">
        <v>353</v>
      </c>
      <c r="AL68" s="910"/>
      <c r="AM68" s="910"/>
      <c r="AN68" s="910"/>
      <c r="AO68" s="910"/>
      <c r="AP68" s="910" t="s">
        <v>353</v>
      </c>
      <c r="AQ68" s="910"/>
      <c r="AR68" s="910"/>
      <c r="AS68" s="910"/>
      <c r="AT68" s="910"/>
      <c r="AU68" s="910" t="s">
        <v>322</v>
      </c>
      <c r="AV68" s="910"/>
      <c r="AW68" s="910"/>
      <c r="AX68" s="910"/>
      <c r="AY68" s="910"/>
      <c r="AZ68" s="911"/>
      <c r="BA68" s="911"/>
      <c r="BB68" s="911"/>
      <c r="BC68" s="911"/>
      <c r="BD68" s="912"/>
      <c r="BE68" s="122"/>
      <c r="BF68" s="122"/>
      <c r="BG68" s="122"/>
      <c r="BH68" s="122"/>
      <c r="BI68" s="122"/>
      <c r="BJ68" s="122"/>
      <c r="BK68" s="122"/>
      <c r="BL68" s="122"/>
      <c r="BM68" s="122"/>
      <c r="BN68" s="122"/>
      <c r="BO68" s="122"/>
      <c r="BP68" s="122"/>
      <c r="BQ68" s="119">
        <v>62</v>
      </c>
      <c r="BR68" s="124"/>
      <c r="BS68" s="907"/>
      <c r="BT68" s="908"/>
      <c r="BU68" s="908"/>
      <c r="BV68" s="908"/>
      <c r="BW68" s="908"/>
      <c r="BX68" s="908"/>
      <c r="BY68" s="908"/>
      <c r="BZ68" s="908"/>
      <c r="CA68" s="908"/>
      <c r="CB68" s="908"/>
      <c r="CC68" s="908"/>
      <c r="CD68" s="908"/>
      <c r="CE68" s="908"/>
      <c r="CF68" s="908"/>
      <c r="CG68" s="909"/>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103"/>
    </row>
    <row r="69" spans="1:131" s="104" customFormat="1" ht="26.25" customHeight="1" x14ac:dyDescent="0.15">
      <c r="A69" s="118">
        <v>2</v>
      </c>
      <c r="B69" s="917" t="s">
        <v>354</v>
      </c>
      <c r="C69" s="918"/>
      <c r="D69" s="918"/>
      <c r="E69" s="918"/>
      <c r="F69" s="918"/>
      <c r="G69" s="918"/>
      <c r="H69" s="918"/>
      <c r="I69" s="918"/>
      <c r="J69" s="918"/>
      <c r="K69" s="918"/>
      <c r="L69" s="918"/>
      <c r="M69" s="918"/>
      <c r="N69" s="918"/>
      <c r="O69" s="918"/>
      <c r="P69" s="919"/>
      <c r="Q69" s="920">
        <v>10665</v>
      </c>
      <c r="R69" s="875"/>
      <c r="S69" s="875"/>
      <c r="T69" s="875"/>
      <c r="U69" s="875"/>
      <c r="V69" s="875">
        <v>10638</v>
      </c>
      <c r="W69" s="875"/>
      <c r="X69" s="875"/>
      <c r="Y69" s="875"/>
      <c r="Z69" s="875"/>
      <c r="AA69" s="875">
        <v>27</v>
      </c>
      <c r="AB69" s="875"/>
      <c r="AC69" s="875"/>
      <c r="AD69" s="875"/>
      <c r="AE69" s="875"/>
      <c r="AF69" s="875">
        <v>27</v>
      </c>
      <c r="AG69" s="875"/>
      <c r="AH69" s="875"/>
      <c r="AI69" s="875"/>
      <c r="AJ69" s="875"/>
      <c r="AK69" s="875" t="s">
        <v>353</v>
      </c>
      <c r="AL69" s="875"/>
      <c r="AM69" s="875"/>
      <c r="AN69" s="875"/>
      <c r="AO69" s="875"/>
      <c r="AP69" s="875" t="s">
        <v>353</v>
      </c>
      <c r="AQ69" s="875"/>
      <c r="AR69" s="875"/>
      <c r="AS69" s="875"/>
      <c r="AT69" s="875"/>
      <c r="AU69" s="875" t="s">
        <v>322</v>
      </c>
      <c r="AV69" s="875"/>
      <c r="AW69" s="875"/>
      <c r="AX69" s="875"/>
      <c r="AY69" s="875"/>
      <c r="AZ69" s="921"/>
      <c r="BA69" s="921"/>
      <c r="BB69" s="921"/>
      <c r="BC69" s="921"/>
      <c r="BD69" s="922"/>
      <c r="BE69" s="122"/>
      <c r="BF69" s="122"/>
      <c r="BG69" s="122"/>
      <c r="BH69" s="122"/>
      <c r="BI69" s="122"/>
      <c r="BJ69" s="122"/>
      <c r="BK69" s="122"/>
      <c r="BL69" s="122"/>
      <c r="BM69" s="122"/>
      <c r="BN69" s="122"/>
      <c r="BO69" s="122"/>
      <c r="BP69" s="122"/>
      <c r="BQ69" s="119">
        <v>63</v>
      </c>
      <c r="BR69" s="124"/>
      <c r="BS69" s="907"/>
      <c r="BT69" s="908"/>
      <c r="BU69" s="908"/>
      <c r="BV69" s="908"/>
      <c r="BW69" s="908"/>
      <c r="BX69" s="908"/>
      <c r="BY69" s="908"/>
      <c r="BZ69" s="908"/>
      <c r="CA69" s="908"/>
      <c r="CB69" s="908"/>
      <c r="CC69" s="908"/>
      <c r="CD69" s="908"/>
      <c r="CE69" s="908"/>
      <c r="CF69" s="908"/>
      <c r="CG69" s="909"/>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103"/>
    </row>
    <row r="70" spans="1:131" s="104" customFormat="1" ht="26.25" customHeight="1" x14ac:dyDescent="0.15">
      <c r="A70" s="118">
        <v>3</v>
      </c>
      <c r="B70" s="917" t="s">
        <v>355</v>
      </c>
      <c r="C70" s="918"/>
      <c r="D70" s="918"/>
      <c r="E70" s="918"/>
      <c r="F70" s="918"/>
      <c r="G70" s="918"/>
      <c r="H70" s="918"/>
      <c r="I70" s="918"/>
      <c r="J70" s="918"/>
      <c r="K70" s="918"/>
      <c r="L70" s="918"/>
      <c r="M70" s="918"/>
      <c r="N70" s="918"/>
      <c r="O70" s="918"/>
      <c r="P70" s="919"/>
      <c r="Q70" s="920">
        <v>60</v>
      </c>
      <c r="R70" s="875"/>
      <c r="S70" s="875"/>
      <c r="T70" s="875"/>
      <c r="U70" s="875"/>
      <c r="V70" s="875">
        <v>60</v>
      </c>
      <c r="W70" s="875"/>
      <c r="X70" s="875"/>
      <c r="Y70" s="875"/>
      <c r="Z70" s="875"/>
      <c r="AA70" s="875" t="s">
        <v>353</v>
      </c>
      <c r="AB70" s="875"/>
      <c r="AC70" s="875"/>
      <c r="AD70" s="875"/>
      <c r="AE70" s="875"/>
      <c r="AF70" s="875" t="s">
        <v>353</v>
      </c>
      <c r="AG70" s="875"/>
      <c r="AH70" s="875"/>
      <c r="AI70" s="875"/>
      <c r="AJ70" s="875"/>
      <c r="AK70" s="875" t="s">
        <v>353</v>
      </c>
      <c r="AL70" s="875"/>
      <c r="AM70" s="875"/>
      <c r="AN70" s="875"/>
      <c r="AO70" s="875"/>
      <c r="AP70" s="875" t="s">
        <v>353</v>
      </c>
      <c r="AQ70" s="875"/>
      <c r="AR70" s="875"/>
      <c r="AS70" s="875"/>
      <c r="AT70" s="875"/>
      <c r="AU70" s="875" t="s">
        <v>322</v>
      </c>
      <c r="AV70" s="875"/>
      <c r="AW70" s="875"/>
      <c r="AX70" s="875"/>
      <c r="AY70" s="875"/>
      <c r="AZ70" s="921"/>
      <c r="BA70" s="921"/>
      <c r="BB70" s="921"/>
      <c r="BC70" s="921"/>
      <c r="BD70" s="922"/>
      <c r="BE70" s="122"/>
      <c r="BF70" s="122"/>
      <c r="BG70" s="122"/>
      <c r="BH70" s="122"/>
      <c r="BI70" s="122"/>
      <c r="BJ70" s="122"/>
      <c r="BK70" s="122"/>
      <c r="BL70" s="122"/>
      <c r="BM70" s="122"/>
      <c r="BN70" s="122"/>
      <c r="BO70" s="122"/>
      <c r="BP70" s="122"/>
      <c r="BQ70" s="119">
        <v>64</v>
      </c>
      <c r="BR70" s="124"/>
      <c r="BS70" s="907"/>
      <c r="BT70" s="908"/>
      <c r="BU70" s="908"/>
      <c r="BV70" s="908"/>
      <c r="BW70" s="908"/>
      <c r="BX70" s="908"/>
      <c r="BY70" s="908"/>
      <c r="BZ70" s="908"/>
      <c r="CA70" s="908"/>
      <c r="CB70" s="908"/>
      <c r="CC70" s="908"/>
      <c r="CD70" s="908"/>
      <c r="CE70" s="908"/>
      <c r="CF70" s="908"/>
      <c r="CG70" s="909"/>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103"/>
    </row>
    <row r="71" spans="1:131" s="104" customFormat="1" ht="26.25" customHeight="1" x14ac:dyDescent="0.15">
      <c r="A71" s="118">
        <v>4</v>
      </c>
      <c r="B71" s="917" t="s">
        <v>356</v>
      </c>
      <c r="C71" s="918"/>
      <c r="D71" s="918"/>
      <c r="E71" s="918"/>
      <c r="F71" s="918"/>
      <c r="G71" s="918"/>
      <c r="H71" s="918"/>
      <c r="I71" s="918"/>
      <c r="J71" s="918"/>
      <c r="K71" s="918"/>
      <c r="L71" s="918"/>
      <c r="M71" s="918"/>
      <c r="N71" s="918"/>
      <c r="O71" s="918"/>
      <c r="P71" s="919"/>
      <c r="Q71" s="920">
        <v>198</v>
      </c>
      <c r="R71" s="875"/>
      <c r="S71" s="875"/>
      <c r="T71" s="875"/>
      <c r="U71" s="875"/>
      <c r="V71" s="875">
        <v>188</v>
      </c>
      <c r="W71" s="875"/>
      <c r="X71" s="875"/>
      <c r="Y71" s="875"/>
      <c r="Z71" s="875"/>
      <c r="AA71" s="875">
        <v>10</v>
      </c>
      <c r="AB71" s="875"/>
      <c r="AC71" s="875"/>
      <c r="AD71" s="875"/>
      <c r="AE71" s="875"/>
      <c r="AF71" s="875">
        <v>10</v>
      </c>
      <c r="AG71" s="875"/>
      <c r="AH71" s="875"/>
      <c r="AI71" s="875"/>
      <c r="AJ71" s="875"/>
      <c r="AK71" s="875" t="s">
        <v>353</v>
      </c>
      <c r="AL71" s="875"/>
      <c r="AM71" s="875"/>
      <c r="AN71" s="875"/>
      <c r="AO71" s="875"/>
      <c r="AP71" s="875" t="s">
        <v>353</v>
      </c>
      <c r="AQ71" s="875"/>
      <c r="AR71" s="875"/>
      <c r="AS71" s="875"/>
      <c r="AT71" s="875"/>
      <c r="AU71" s="875" t="s">
        <v>322</v>
      </c>
      <c r="AV71" s="875"/>
      <c r="AW71" s="875"/>
      <c r="AX71" s="875"/>
      <c r="AY71" s="875"/>
      <c r="AZ71" s="921"/>
      <c r="BA71" s="921"/>
      <c r="BB71" s="921"/>
      <c r="BC71" s="921"/>
      <c r="BD71" s="922"/>
      <c r="BE71" s="122"/>
      <c r="BF71" s="122"/>
      <c r="BG71" s="122"/>
      <c r="BH71" s="122"/>
      <c r="BI71" s="122"/>
      <c r="BJ71" s="122"/>
      <c r="BK71" s="122"/>
      <c r="BL71" s="122"/>
      <c r="BM71" s="122"/>
      <c r="BN71" s="122"/>
      <c r="BO71" s="122"/>
      <c r="BP71" s="122"/>
      <c r="BQ71" s="119">
        <v>65</v>
      </c>
      <c r="BR71" s="124"/>
      <c r="BS71" s="907"/>
      <c r="BT71" s="908"/>
      <c r="BU71" s="908"/>
      <c r="BV71" s="908"/>
      <c r="BW71" s="908"/>
      <c r="BX71" s="908"/>
      <c r="BY71" s="908"/>
      <c r="BZ71" s="908"/>
      <c r="CA71" s="908"/>
      <c r="CB71" s="908"/>
      <c r="CC71" s="908"/>
      <c r="CD71" s="908"/>
      <c r="CE71" s="908"/>
      <c r="CF71" s="908"/>
      <c r="CG71" s="909"/>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103"/>
    </row>
    <row r="72" spans="1:131" s="104" customFormat="1" ht="26.25" customHeight="1" x14ac:dyDescent="0.15">
      <c r="A72" s="118">
        <v>5</v>
      </c>
      <c r="B72" s="917" t="s">
        <v>357</v>
      </c>
      <c r="C72" s="918"/>
      <c r="D72" s="918"/>
      <c r="E72" s="918"/>
      <c r="F72" s="918"/>
      <c r="G72" s="918"/>
      <c r="H72" s="918"/>
      <c r="I72" s="918"/>
      <c r="J72" s="918"/>
      <c r="K72" s="918"/>
      <c r="L72" s="918"/>
      <c r="M72" s="918"/>
      <c r="N72" s="918"/>
      <c r="O72" s="918"/>
      <c r="P72" s="919"/>
      <c r="Q72" s="920">
        <v>21</v>
      </c>
      <c r="R72" s="875"/>
      <c r="S72" s="875"/>
      <c r="T72" s="875"/>
      <c r="U72" s="875"/>
      <c r="V72" s="875">
        <v>19</v>
      </c>
      <c r="W72" s="875"/>
      <c r="X72" s="875"/>
      <c r="Y72" s="875"/>
      <c r="Z72" s="875"/>
      <c r="AA72" s="875">
        <v>2</v>
      </c>
      <c r="AB72" s="875"/>
      <c r="AC72" s="875"/>
      <c r="AD72" s="875"/>
      <c r="AE72" s="875"/>
      <c r="AF72" s="875">
        <v>2</v>
      </c>
      <c r="AG72" s="875"/>
      <c r="AH72" s="875"/>
      <c r="AI72" s="875"/>
      <c r="AJ72" s="875"/>
      <c r="AK72" s="875">
        <v>1</v>
      </c>
      <c r="AL72" s="875"/>
      <c r="AM72" s="875"/>
      <c r="AN72" s="875"/>
      <c r="AO72" s="875"/>
      <c r="AP72" s="875" t="s">
        <v>353</v>
      </c>
      <c r="AQ72" s="875"/>
      <c r="AR72" s="875"/>
      <c r="AS72" s="875"/>
      <c r="AT72" s="875"/>
      <c r="AU72" s="875" t="s">
        <v>322</v>
      </c>
      <c r="AV72" s="875"/>
      <c r="AW72" s="875"/>
      <c r="AX72" s="875"/>
      <c r="AY72" s="875"/>
      <c r="AZ72" s="921"/>
      <c r="BA72" s="921"/>
      <c r="BB72" s="921"/>
      <c r="BC72" s="921"/>
      <c r="BD72" s="922"/>
      <c r="BE72" s="122"/>
      <c r="BF72" s="122"/>
      <c r="BG72" s="122"/>
      <c r="BH72" s="122"/>
      <c r="BI72" s="122"/>
      <c r="BJ72" s="122"/>
      <c r="BK72" s="122"/>
      <c r="BL72" s="122"/>
      <c r="BM72" s="122"/>
      <c r="BN72" s="122"/>
      <c r="BO72" s="122"/>
      <c r="BP72" s="122"/>
      <c r="BQ72" s="119">
        <v>66</v>
      </c>
      <c r="BR72" s="124"/>
      <c r="BS72" s="907"/>
      <c r="BT72" s="908"/>
      <c r="BU72" s="908"/>
      <c r="BV72" s="908"/>
      <c r="BW72" s="908"/>
      <c r="BX72" s="908"/>
      <c r="BY72" s="908"/>
      <c r="BZ72" s="908"/>
      <c r="CA72" s="908"/>
      <c r="CB72" s="908"/>
      <c r="CC72" s="908"/>
      <c r="CD72" s="908"/>
      <c r="CE72" s="908"/>
      <c r="CF72" s="908"/>
      <c r="CG72" s="909"/>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103"/>
    </row>
    <row r="73" spans="1:131" s="104" customFormat="1" ht="26.25" customHeight="1" x14ac:dyDescent="0.15">
      <c r="A73" s="118">
        <v>6</v>
      </c>
      <c r="B73" s="917" t="s">
        <v>358</v>
      </c>
      <c r="C73" s="918"/>
      <c r="D73" s="918"/>
      <c r="E73" s="918"/>
      <c r="F73" s="918"/>
      <c r="G73" s="918"/>
      <c r="H73" s="918"/>
      <c r="I73" s="918"/>
      <c r="J73" s="918"/>
      <c r="K73" s="918"/>
      <c r="L73" s="918"/>
      <c r="M73" s="918"/>
      <c r="N73" s="918"/>
      <c r="O73" s="918"/>
      <c r="P73" s="919"/>
      <c r="Q73" s="920">
        <v>1265</v>
      </c>
      <c r="R73" s="875"/>
      <c r="S73" s="875"/>
      <c r="T73" s="875"/>
      <c r="U73" s="875"/>
      <c r="V73" s="875">
        <v>1238</v>
      </c>
      <c r="W73" s="875"/>
      <c r="X73" s="875"/>
      <c r="Y73" s="875"/>
      <c r="Z73" s="875"/>
      <c r="AA73" s="875">
        <v>27</v>
      </c>
      <c r="AB73" s="875"/>
      <c r="AC73" s="875"/>
      <c r="AD73" s="875"/>
      <c r="AE73" s="875"/>
      <c r="AF73" s="875">
        <v>27</v>
      </c>
      <c r="AG73" s="875"/>
      <c r="AH73" s="875"/>
      <c r="AI73" s="875"/>
      <c r="AJ73" s="875"/>
      <c r="AK73" s="875">
        <v>15</v>
      </c>
      <c r="AL73" s="875"/>
      <c r="AM73" s="875"/>
      <c r="AN73" s="875"/>
      <c r="AO73" s="875"/>
      <c r="AP73" s="875">
        <v>380</v>
      </c>
      <c r="AQ73" s="875"/>
      <c r="AR73" s="875"/>
      <c r="AS73" s="875"/>
      <c r="AT73" s="875"/>
      <c r="AU73" s="875">
        <v>85</v>
      </c>
      <c r="AV73" s="875"/>
      <c r="AW73" s="875"/>
      <c r="AX73" s="875"/>
      <c r="AY73" s="875"/>
      <c r="AZ73" s="921"/>
      <c r="BA73" s="921"/>
      <c r="BB73" s="921"/>
      <c r="BC73" s="921"/>
      <c r="BD73" s="922"/>
      <c r="BE73" s="122"/>
      <c r="BF73" s="122"/>
      <c r="BG73" s="122"/>
      <c r="BH73" s="122"/>
      <c r="BI73" s="122"/>
      <c r="BJ73" s="122"/>
      <c r="BK73" s="122"/>
      <c r="BL73" s="122"/>
      <c r="BM73" s="122"/>
      <c r="BN73" s="122"/>
      <c r="BO73" s="122"/>
      <c r="BP73" s="122"/>
      <c r="BQ73" s="119">
        <v>67</v>
      </c>
      <c r="BR73" s="124"/>
      <c r="BS73" s="907"/>
      <c r="BT73" s="908"/>
      <c r="BU73" s="908"/>
      <c r="BV73" s="908"/>
      <c r="BW73" s="908"/>
      <c r="BX73" s="908"/>
      <c r="BY73" s="908"/>
      <c r="BZ73" s="908"/>
      <c r="CA73" s="908"/>
      <c r="CB73" s="908"/>
      <c r="CC73" s="908"/>
      <c r="CD73" s="908"/>
      <c r="CE73" s="908"/>
      <c r="CF73" s="908"/>
      <c r="CG73" s="909"/>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103"/>
    </row>
    <row r="74" spans="1:131" s="104" customFormat="1" ht="26.25" customHeight="1" x14ac:dyDescent="0.15">
      <c r="A74" s="118">
        <v>7</v>
      </c>
      <c r="B74" s="917" t="s">
        <v>359</v>
      </c>
      <c r="C74" s="918"/>
      <c r="D74" s="918"/>
      <c r="E74" s="918"/>
      <c r="F74" s="918"/>
      <c r="G74" s="918"/>
      <c r="H74" s="918"/>
      <c r="I74" s="918"/>
      <c r="J74" s="918"/>
      <c r="K74" s="918"/>
      <c r="L74" s="918"/>
      <c r="M74" s="918"/>
      <c r="N74" s="918"/>
      <c r="O74" s="918"/>
      <c r="P74" s="919"/>
      <c r="Q74" s="920">
        <v>3</v>
      </c>
      <c r="R74" s="875"/>
      <c r="S74" s="875"/>
      <c r="T74" s="875"/>
      <c r="U74" s="875"/>
      <c r="V74" s="875">
        <v>2</v>
      </c>
      <c r="W74" s="875"/>
      <c r="X74" s="875"/>
      <c r="Y74" s="875"/>
      <c r="Z74" s="875"/>
      <c r="AA74" s="875">
        <v>1</v>
      </c>
      <c r="AB74" s="875"/>
      <c r="AC74" s="875"/>
      <c r="AD74" s="875"/>
      <c r="AE74" s="875"/>
      <c r="AF74" s="875">
        <v>1</v>
      </c>
      <c r="AG74" s="875"/>
      <c r="AH74" s="875"/>
      <c r="AI74" s="875"/>
      <c r="AJ74" s="875"/>
      <c r="AK74" s="875" t="s">
        <v>353</v>
      </c>
      <c r="AL74" s="875"/>
      <c r="AM74" s="875"/>
      <c r="AN74" s="875"/>
      <c r="AO74" s="875"/>
      <c r="AP74" s="875" t="s">
        <v>353</v>
      </c>
      <c r="AQ74" s="875"/>
      <c r="AR74" s="875"/>
      <c r="AS74" s="875"/>
      <c r="AT74" s="875"/>
      <c r="AU74" s="875" t="s">
        <v>322</v>
      </c>
      <c r="AV74" s="875"/>
      <c r="AW74" s="875"/>
      <c r="AX74" s="875"/>
      <c r="AY74" s="875"/>
      <c r="AZ74" s="921"/>
      <c r="BA74" s="921"/>
      <c r="BB74" s="921"/>
      <c r="BC74" s="921"/>
      <c r="BD74" s="922"/>
      <c r="BE74" s="122"/>
      <c r="BF74" s="122"/>
      <c r="BG74" s="122"/>
      <c r="BH74" s="122"/>
      <c r="BI74" s="122"/>
      <c r="BJ74" s="122"/>
      <c r="BK74" s="122"/>
      <c r="BL74" s="122"/>
      <c r="BM74" s="122"/>
      <c r="BN74" s="122"/>
      <c r="BO74" s="122"/>
      <c r="BP74" s="122"/>
      <c r="BQ74" s="119">
        <v>68</v>
      </c>
      <c r="BR74" s="124"/>
      <c r="BS74" s="907"/>
      <c r="BT74" s="908"/>
      <c r="BU74" s="908"/>
      <c r="BV74" s="908"/>
      <c r="BW74" s="908"/>
      <c r="BX74" s="908"/>
      <c r="BY74" s="908"/>
      <c r="BZ74" s="908"/>
      <c r="CA74" s="908"/>
      <c r="CB74" s="908"/>
      <c r="CC74" s="908"/>
      <c r="CD74" s="908"/>
      <c r="CE74" s="908"/>
      <c r="CF74" s="908"/>
      <c r="CG74" s="909"/>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103"/>
    </row>
    <row r="75" spans="1:131" s="104" customFormat="1" ht="26.25" customHeight="1" x14ac:dyDescent="0.15">
      <c r="A75" s="118">
        <v>8</v>
      </c>
      <c r="B75" s="917" t="s">
        <v>360</v>
      </c>
      <c r="C75" s="918"/>
      <c r="D75" s="918"/>
      <c r="E75" s="918"/>
      <c r="F75" s="918"/>
      <c r="G75" s="918"/>
      <c r="H75" s="918"/>
      <c r="I75" s="918"/>
      <c r="J75" s="918"/>
      <c r="K75" s="918"/>
      <c r="L75" s="918"/>
      <c r="M75" s="918"/>
      <c r="N75" s="918"/>
      <c r="O75" s="918"/>
      <c r="P75" s="919"/>
      <c r="Q75" s="923">
        <v>236</v>
      </c>
      <c r="R75" s="924"/>
      <c r="S75" s="924"/>
      <c r="T75" s="924"/>
      <c r="U75" s="874"/>
      <c r="V75" s="925">
        <v>228</v>
      </c>
      <c r="W75" s="924"/>
      <c r="X75" s="924"/>
      <c r="Y75" s="924"/>
      <c r="Z75" s="874"/>
      <c r="AA75" s="925">
        <v>8</v>
      </c>
      <c r="AB75" s="924"/>
      <c r="AC75" s="924"/>
      <c r="AD75" s="924"/>
      <c r="AE75" s="874"/>
      <c r="AF75" s="925">
        <v>8</v>
      </c>
      <c r="AG75" s="924"/>
      <c r="AH75" s="924"/>
      <c r="AI75" s="924"/>
      <c r="AJ75" s="874"/>
      <c r="AK75" s="925">
        <v>45</v>
      </c>
      <c r="AL75" s="924"/>
      <c r="AM75" s="924"/>
      <c r="AN75" s="924"/>
      <c r="AO75" s="874"/>
      <c r="AP75" s="925" t="s">
        <v>353</v>
      </c>
      <c r="AQ75" s="924"/>
      <c r="AR75" s="924"/>
      <c r="AS75" s="924"/>
      <c r="AT75" s="874"/>
      <c r="AU75" s="875" t="s">
        <v>322</v>
      </c>
      <c r="AV75" s="875"/>
      <c r="AW75" s="875"/>
      <c r="AX75" s="875"/>
      <c r="AY75" s="875"/>
      <c r="AZ75" s="921"/>
      <c r="BA75" s="921"/>
      <c r="BB75" s="921"/>
      <c r="BC75" s="921"/>
      <c r="BD75" s="922"/>
      <c r="BE75" s="122"/>
      <c r="BF75" s="122"/>
      <c r="BG75" s="122"/>
      <c r="BH75" s="122"/>
      <c r="BI75" s="122"/>
      <c r="BJ75" s="122"/>
      <c r="BK75" s="122"/>
      <c r="BL75" s="122"/>
      <c r="BM75" s="122"/>
      <c r="BN75" s="122"/>
      <c r="BO75" s="122"/>
      <c r="BP75" s="122"/>
      <c r="BQ75" s="119">
        <v>69</v>
      </c>
      <c r="BR75" s="124"/>
      <c r="BS75" s="907"/>
      <c r="BT75" s="908"/>
      <c r="BU75" s="908"/>
      <c r="BV75" s="908"/>
      <c r="BW75" s="908"/>
      <c r="BX75" s="908"/>
      <c r="BY75" s="908"/>
      <c r="BZ75" s="908"/>
      <c r="CA75" s="908"/>
      <c r="CB75" s="908"/>
      <c r="CC75" s="908"/>
      <c r="CD75" s="908"/>
      <c r="CE75" s="908"/>
      <c r="CF75" s="908"/>
      <c r="CG75" s="909"/>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103"/>
    </row>
    <row r="76" spans="1:131" s="104" customFormat="1" ht="26.25" customHeight="1" x14ac:dyDescent="0.15">
      <c r="A76" s="118">
        <v>9</v>
      </c>
      <c r="B76" s="917" t="s">
        <v>361</v>
      </c>
      <c r="C76" s="918"/>
      <c r="D76" s="918"/>
      <c r="E76" s="918"/>
      <c r="F76" s="918"/>
      <c r="G76" s="918"/>
      <c r="H76" s="918"/>
      <c r="I76" s="918"/>
      <c r="J76" s="918"/>
      <c r="K76" s="918"/>
      <c r="L76" s="918"/>
      <c r="M76" s="918"/>
      <c r="N76" s="918"/>
      <c r="O76" s="918"/>
      <c r="P76" s="919"/>
      <c r="Q76" s="923">
        <v>65</v>
      </c>
      <c r="R76" s="924"/>
      <c r="S76" s="924"/>
      <c r="T76" s="924"/>
      <c r="U76" s="874"/>
      <c r="V76" s="925">
        <v>65</v>
      </c>
      <c r="W76" s="924"/>
      <c r="X76" s="924"/>
      <c r="Y76" s="924"/>
      <c r="Z76" s="874"/>
      <c r="AA76" s="925" t="s">
        <v>353</v>
      </c>
      <c r="AB76" s="924"/>
      <c r="AC76" s="924"/>
      <c r="AD76" s="924"/>
      <c r="AE76" s="874"/>
      <c r="AF76" s="925" t="s">
        <v>353</v>
      </c>
      <c r="AG76" s="924"/>
      <c r="AH76" s="924"/>
      <c r="AI76" s="924"/>
      <c r="AJ76" s="874"/>
      <c r="AK76" s="925" t="s">
        <v>353</v>
      </c>
      <c r="AL76" s="924"/>
      <c r="AM76" s="924"/>
      <c r="AN76" s="924"/>
      <c r="AO76" s="874"/>
      <c r="AP76" s="925" t="s">
        <v>353</v>
      </c>
      <c r="AQ76" s="924"/>
      <c r="AR76" s="924"/>
      <c r="AS76" s="924"/>
      <c r="AT76" s="874"/>
      <c r="AU76" s="875" t="s">
        <v>322</v>
      </c>
      <c r="AV76" s="875"/>
      <c r="AW76" s="875"/>
      <c r="AX76" s="875"/>
      <c r="AY76" s="875"/>
      <c r="AZ76" s="921"/>
      <c r="BA76" s="921"/>
      <c r="BB76" s="921"/>
      <c r="BC76" s="921"/>
      <c r="BD76" s="922"/>
      <c r="BE76" s="122"/>
      <c r="BF76" s="122"/>
      <c r="BG76" s="122"/>
      <c r="BH76" s="122"/>
      <c r="BI76" s="122"/>
      <c r="BJ76" s="122"/>
      <c r="BK76" s="122"/>
      <c r="BL76" s="122"/>
      <c r="BM76" s="122"/>
      <c r="BN76" s="122"/>
      <c r="BO76" s="122"/>
      <c r="BP76" s="122"/>
      <c r="BQ76" s="119">
        <v>70</v>
      </c>
      <c r="BR76" s="124"/>
      <c r="BS76" s="907"/>
      <c r="BT76" s="908"/>
      <c r="BU76" s="908"/>
      <c r="BV76" s="908"/>
      <c r="BW76" s="908"/>
      <c r="BX76" s="908"/>
      <c r="BY76" s="908"/>
      <c r="BZ76" s="908"/>
      <c r="CA76" s="908"/>
      <c r="CB76" s="908"/>
      <c r="CC76" s="908"/>
      <c r="CD76" s="908"/>
      <c r="CE76" s="908"/>
      <c r="CF76" s="908"/>
      <c r="CG76" s="909"/>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103"/>
    </row>
    <row r="77" spans="1:131" s="104" customFormat="1" ht="26.25" customHeight="1" x14ac:dyDescent="0.15">
      <c r="A77" s="118">
        <v>10</v>
      </c>
      <c r="B77" s="917" t="s">
        <v>362</v>
      </c>
      <c r="C77" s="918"/>
      <c r="D77" s="918"/>
      <c r="E77" s="918"/>
      <c r="F77" s="918"/>
      <c r="G77" s="918"/>
      <c r="H77" s="918"/>
      <c r="I77" s="918"/>
      <c r="J77" s="918"/>
      <c r="K77" s="918"/>
      <c r="L77" s="918"/>
      <c r="M77" s="918"/>
      <c r="N77" s="918"/>
      <c r="O77" s="918"/>
      <c r="P77" s="919"/>
      <c r="Q77" s="923">
        <v>1891</v>
      </c>
      <c r="R77" s="924"/>
      <c r="S77" s="924"/>
      <c r="T77" s="924"/>
      <c r="U77" s="874"/>
      <c r="V77" s="925">
        <v>1844</v>
      </c>
      <c r="W77" s="924"/>
      <c r="X77" s="924"/>
      <c r="Y77" s="924"/>
      <c r="Z77" s="874"/>
      <c r="AA77" s="925">
        <v>47</v>
      </c>
      <c r="AB77" s="924"/>
      <c r="AC77" s="924"/>
      <c r="AD77" s="924"/>
      <c r="AE77" s="874"/>
      <c r="AF77" s="925">
        <v>47</v>
      </c>
      <c r="AG77" s="924"/>
      <c r="AH77" s="924"/>
      <c r="AI77" s="924"/>
      <c r="AJ77" s="874"/>
      <c r="AK77" s="925" t="s">
        <v>353</v>
      </c>
      <c r="AL77" s="924"/>
      <c r="AM77" s="924"/>
      <c r="AN77" s="924"/>
      <c r="AO77" s="874"/>
      <c r="AP77" s="925" t="s">
        <v>353</v>
      </c>
      <c r="AQ77" s="924"/>
      <c r="AR77" s="924"/>
      <c r="AS77" s="924"/>
      <c r="AT77" s="874"/>
      <c r="AU77" s="875" t="s">
        <v>322</v>
      </c>
      <c r="AV77" s="875"/>
      <c r="AW77" s="875"/>
      <c r="AX77" s="875"/>
      <c r="AY77" s="875"/>
      <c r="AZ77" s="921"/>
      <c r="BA77" s="921"/>
      <c r="BB77" s="921"/>
      <c r="BC77" s="921"/>
      <c r="BD77" s="922"/>
      <c r="BE77" s="122"/>
      <c r="BF77" s="122"/>
      <c r="BG77" s="122"/>
      <c r="BH77" s="122"/>
      <c r="BI77" s="122"/>
      <c r="BJ77" s="122"/>
      <c r="BK77" s="122"/>
      <c r="BL77" s="122"/>
      <c r="BM77" s="122"/>
      <c r="BN77" s="122"/>
      <c r="BO77" s="122"/>
      <c r="BP77" s="122"/>
      <c r="BQ77" s="119">
        <v>71</v>
      </c>
      <c r="BR77" s="124"/>
      <c r="BS77" s="907"/>
      <c r="BT77" s="908"/>
      <c r="BU77" s="908"/>
      <c r="BV77" s="908"/>
      <c r="BW77" s="908"/>
      <c r="BX77" s="908"/>
      <c r="BY77" s="908"/>
      <c r="BZ77" s="908"/>
      <c r="CA77" s="908"/>
      <c r="CB77" s="908"/>
      <c r="CC77" s="908"/>
      <c r="CD77" s="908"/>
      <c r="CE77" s="908"/>
      <c r="CF77" s="908"/>
      <c r="CG77" s="909"/>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103"/>
    </row>
    <row r="78" spans="1:131" s="104" customFormat="1" ht="26.25" customHeight="1" x14ac:dyDescent="0.15">
      <c r="A78" s="118">
        <v>11</v>
      </c>
      <c r="B78" s="917" t="s">
        <v>363</v>
      </c>
      <c r="C78" s="918"/>
      <c r="D78" s="918"/>
      <c r="E78" s="918"/>
      <c r="F78" s="918"/>
      <c r="G78" s="918"/>
      <c r="H78" s="918"/>
      <c r="I78" s="918"/>
      <c r="J78" s="918"/>
      <c r="K78" s="918"/>
      <c r="L78" s="918"/>
      <c r="M78" s="918"/>
      <c r="N78" s="918"/>
      <c r="O78" s="918"/>
      <c r="P78" s="919"/>
      <c r="Q78" s="920">
        <v>70477</v>
      </c>
      <c r="R78" s="875"/>
      <c r="S78" s="875"/>
      <c r="T78" s="875"/>
      <c r="U78" s="875"/>
      <c r="V78" s="875">
        <v>68238</v>
      </c>
      <c r="W78" s="875"/>
      <c r="X78" s="875"/>
      <c r="Y78" s="875"/>
      <c r="Z78" s="875"/>
      <c r="AA78" s="875">
        <v>2239</v>
      </c>
      <c r="AB78" s="875"/>
      <c r="AC78" s="875"/>
      <c r="AD78" s="875"/>
      <c r="AE78" s="875"/>
      <c r="AF78" s="875">
        <v>2239</v>
      </c>
      <c r="AG78" s="875"/>
      <c r="AH78" s="875"/>
      <c r="AI78" s="875"/>
      <c r="AJ78" s="875"/>
      <c r="AK78" s="875">
        <v>1112</v>
      </c>
      <c r="AL78" s="875"/>
      <c r="AM78" s="875"/>
      <c r="AN78" s="875"/>
      <c r="AO78" s="875"/>
      <c r="AP78" s="875" t="s">
        <v>353</v>
      </c>
      <c r="AQ78" s="875"/>
      <c r="AR78" s="875"/>
      <c r="AS78" s="875"/>
      <c r="AT78" s="875"/>
      <c r="AU78" s="875" t="s">
        <v>322</v>
      </c>
      <c r="AV78" s="875"/>
      <c r="AW78" s="875"/>
      <c r="AX78" s="875"/>
      <c r="AY78" s="875"/>
      <c r="AZ78" s="921"/>
      <c r="BA78" s="921"/>
      <c r="BB78" s="921"/>
      <c r="BC78" s="921"/>
      <c r="BD78" s="922"/>
      <c r="BE78" s="122"/>
      <c r="BF78" s="122"/>
      <c r="BG78" s="122"/>
      <c r="BH78" s="122"/>
      <c r="BI78" s="122"/>
      <c r="BJ78" s="125"/>
      <c r="BK78" s="125"/>
      <c r="BL78" s="125"/>
      <c r="BM78" s="125"/>
      <c r="BN78" s="125"/>
      <c r="BO78" s="122"/>
      <c r="BP78" s="122"/>
      <c r="BQ78" s="119">
        <v>72</v>
      </c>
      <c r="BR78" s="124"/>
      <c r="BS78" s="907"/>
      <c r="BT78" s="908"/>
      <c r="BU78" s="908"/>
      <c r="BV78" s="908"/>
      <c r="BW78" s="908"/>
      <c r="BX78" s="908"/>
      <c r="BY78" s="908"/>
      <c r="BZ78" s="908"/>
      <c r="CA78" s="908"/>
      <c r="CB78" s="908"/>
      <c r="CC78" s="908"/>
      <c r="CD78" s="908"/>
      <c r="CE78" s="908"/>
      <c r="CF78" s="908"/>
      <c r="CG78" s="909"/>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103"/>
    </row>
    <row r="79" spans="1:131" s="104" customFormat="1" ht="26.25" customHeight="1" x14ac:dyDescent="0.15">
      <c r="A79" s="118">
        <v>12</v>
      </c>
      <c r="B79" s="917" t="s">
        <v>364</v>
      </c>
      <c r="C79" s="918"/>
      <c r="D79" s="918"/>
      <c r="E79" s="918"/>
      <c r="F79" s="918"/>
      <c r="G79" s="918"/>
      <c r="H79" s="918"/>
      <c r="I79" s="918"/>
      <c r="J79" s="918"/>
      <c r="K79" s="918"/>
      <c r="L79" s="918"/>
      <c r="M79" s="918"/>
      <c r="N79" s="918"/>
      <c r="O79" s="918"/>
      <c r="P79" s="919"/>
      <c r="Q79" s="920">
        <v>168</v>
      </c>
      <c r="R79" s="875"/>
      <c r="S79" s="875"/>
      <c r="T79" s="875"/>
      <c r="U79" s="875"/>
      <c r="V79" s="875">
        <v>146</v>
      </c>
      <c r="W79" s="875"/>
      <c r="X79" s="875"/>
      <c r="Y79" s="875"/>
      <c r="Z79" s="875"/>
      <c r="AA79" s="875">
        <v>21</v>
      </c>
      <c r="AB79" s="875"/>
      <c r="AC79" s="875"/>
      <c r="AD79" s="875"/>
      <c r="AE79" s="875"/>
      <c r="AF79" s="875">
        <v>21</v>
      </c>
      <c r="AG79" s="875"/>
      <c r="AH79" s="875"/>
      <c r="AI79" s="875"/>
      <c r="AJ79" s="875"/>
      <c r="AK79" s="875" t="s">
        <v>353</v>
      </c>
      <c r="AL79" s="875"/>
      <c r="AM79" s="875"/>
      <c r="AN79" s="875"/>
      <c r="AO79" s="875"/>
      <c r="AP79" s="875" t="s">
        <v>353</v>
      </c>
      <c r="AQ79" s="875"/>
      <c r="AR79" s="875"/>
      <c r="AS79" s="875"/>
      <c r="AT79" s="875"/>
      <c r="AU79" s="875" t="s">
        <v>322</v>
      </c>
      <c r="AV79" s="875"/>
      <c r="AW79" s="875"/>
      <c r="AX79" s="875"/>
      <c r="AY79" s="875"/>
      <c r="AZ79" s="921"/>
      <c r="BA79" s="921"/>
      <c r="BB79" s="921"/>
      <c r="BC79" s="921"/>
      <c r="BD79" s="922"/>
      <c r="BE79" s="122"/>
      <c r="BF79" s="122"/>
      <c r="BG79" s="122"/>
      <c r="BH79" s="122"/>
      <c r="BI79" s="122"/>
      <c r="BJ79" s="125"/>
      <c r="BK79" s="125"/>
      <c r="BL79" s="125"/>
      <c r="BM79" s="125"/>
      <c r="BN79" s="125"/>
      <c r="BO79" s="122"/>
      <c r="BP79" s="122"/>
      <c r="BQ79" s="119">
        <v>73</v>
      </c>
      <c r="BR79" s="124"/>
      <c r="BS79" s="907"/>
      <c r="BT79" s="908"/>
      <c r="BU79" s="908"/>
      <c r="BV79" s="908"/>
      <c r="BW79" s="908"/>
      <c r="BX79" s="908"/>
      <c r="BY79" s="908"/>
      <c r="BZ79" s="908"/>
      <c r="CA79" s="908"/>
      <c r="CB79" s="908"/>
      <c r="CC79" s="908"/>
      <c r="CD79" s="908"/>
      <c r="CE79" s="908"/>
      <c r="CF79" s="908"/>
      <c r="CG79" s="909"/>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103"/>
    </row>
    <row r="80" spans="1:131" s="104" customFormat="1" ht="26.25" customHeight="1" x14ac:dyDescent="0.15">
      <c r="A80" s="118">
        <v>13</v>
      </c>
      <c r="B80" s="917" t="s">
        <v>365</v>
      </c>
      <c r="C80" s="918"/>
      <c r="D80" s="918"/>
      <c r="E80" s="918"/>
      <c r="F80" s="918"/>
      <c r="G80" s="918"/>
      <c r="H80" s="918"/>
      <c r="I80" s="918"/>
      <c r="J80" s="918"/>
      <c r="K80" s="918"/>
      <c r="L80" s="918"/>
      <c r="M80" s="918"/>
      <c r="N80" s="918"/>
      <c r="O80" s="918"/>
      <c r="P80" s="919"/>
      <c r="Q80" s="920">
        <v>772932</v>
      </c>
      <c r="R80" s="875"/>
      <c r="S80" s="875"/>
      <c r="T80" s="875"/>
      <c r="U80" s="875"/>
      <c r="V80" s="875">
        <v>740589</v>
      </c>
      <c r="W80" s="875"/>
      <c r="X80" s="875"/>
      <c r="Y80" s="875"/>
      <c r="Z80" s="875"/>
      <c r="AA80" s="875">
        <v>32343</v>
      </c>
      <c r="AB80" s="875"/>
      <c r="AC80" s="875"/>
      <c r="AD80" s="875"/>
      <c r="AE80" s="875"/>
      <c r="AF80" s="875">
        <v>32343</v>
      </c>
      <c r="AG80" s="875"/>
      <c r="AH80" s="875"/>
      <c r="AI80" s="875"/>
      <c r="AJ80" s="875"/>
      <c r="AK80" s="875">
        <v>691</v>
      </c>
      <c r="AL80" s="875"/>
      <c r="AM80" s="875"/>
      <c r="AN80" s="875"/>
      <c r="AO80" s="875"/>
      <c r="AP80" s="875" t="s">
        <v>353</v>
      </c>
      <c r="AQ80" s="875"/>
      <c r="AR80" s="875"/>
      <c r="AS80" s="875"/>
      <c r="AT80" s="875"/>
      <c r="AU80" s="875" t="s">
        <v>322</v>
      </c>
      <c r="AV80" s="875"/>
      <c r="AW80" s="875"/>
      <c r="AX80" s="875"/>
      <c r="AY80" s="875"/>
      <c r="AZ80" s="921"/>
      <c r="BA80" s="921"/>
      <c r="BB80" s="921"/>
      <c r="BC80" s="921"/>
      <c r="BD80" s="922"/>
      <c r="BE80" s="122"/>
      <c r="BF80" s="122"/>
      <c r="BG80" s="122"/>
      <c r="BH80" s="122"/>
      <c r="BI80" s="122"/>
      <c r="BJ80" s="122"/>
      <c r="BK80" s="122"/>
      <c r="BL80" s="122"/>
      <c r="BM80" s="122"/>
      <c r="BN80" s="122"/>
      <c r="BO80" s="122"/>
      <c r="BP80" s="122"/>
      <c r="BQ80" s="119">
        <v>74</v>
      </c>
      <c r="BR80" s="124"/>
      <c r="BS80" s="907"/>
      <c r="BT80" s="908"/>
      <c r="BU80" s="908"/>
      <c r="BV80" s="908"/>
      <c r="BW80" s="908"/>
      <c r="BX80" s="908"/>
      <c r="BY80" s="908"/>
      <c r="BZ80" s="908"/>
      <c r="CA80" s="908"/>
      <c r="CB80" s="908"/>
      <c r="CC80" s="908"/>
      <c r="CD80" s="908"/>
      <c r="CE80" s="908"/>
      <c r="CF80" s="908"/>
      <c r="CG80" s="909"/>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103"/>
    </row>
    <row r="81" spans="1:131" s="104" customFormat="1" ht="26.25" customHeight="1" x14ac:dyDescent="0.15">
      <c r="A81" s="118">
        <v>14</v>
      </c>
      <c r="B81" s="917" t="s">
        <v>366</v>
      </c>
      <c r="C81" s="918"/>
      <c r="D81" s="918"/>
      <c r="E81" s="918"/>
      <c r="F81" s="918"/>
      <c r="G81" s="918"/>
      <c r="H81" s="918"/>
      <c r="I81" s="918"/>
      <c r="J81" s="918"/>
      <c r="K81" s="918"/>
      <c r="L81" s="918"/>
      <c r="M81" s="918"/>
      <c r="N81" s="918"/>
      <c r="O81" s="918"/>
      <c r="P81" s="919"/>
      <c r="Q81" s="920">
        <v>983</v>
      </c>
      <c r="R81" s="875"/>
      <c r="S81" s="875"/>
      <c r="T81" s="875"/>
      <c r="U81" s="875"/>
      <c r="V81" s="875">
        <v>824</v>
      </c>
      <c r="W81" s="875"/>
      <c r="X81" s="875"/>
      <c r="Y81" s="875"/>
      <c r="Z81" s="875"/>
      <c r="AA81" s="875">
        <v>159</v>
      </c>
      <c r="AB81" s="875"/>
      <c r="AC81" s="875"/>
      <c r="AD81" s="875"/>
      <c r="AE81" s="875"/>
      <c r="AF81" s="875">
        <v>1274</v>
      </c>
      <c r="AG81" s="875"/>
      <c r="AH81" s="875"/>
      <c r="AI81" s="875"/>
      <c r="AJ81" s="875"/>
      <c r="AK81" s="875" t="s">
        <v>322</v>
      </c>
      <c r="AL81" s="875"/>
      <c r="AM81" s="875"/>
      <c r="AN81" s="875"/>
      <c r="AO81" s="875"/>
      <c r="AP81" s="875">
        <v>3520</v>
      </c>
      <c r="AQ81" s="875"/>
      <c r="AR81" s="875"/>
      <c r="AS81" s="875"/>
      <c r="AT81" s="875"/>
      <c r="AU81" s="875" t="s">
        <v>322</v>
      </c>
      <c r="AV81" s="875"/>
      <c r="AW81" s="875"/>
      <c r="AX81" s="875"/>
      <c r="AY81" s="875"/>
      <c r="AZ81" s="872" t="s">
        <v>345</v>
      </c>
      <c r="BA81" s="872"/>
      <c r="BB81" s="872"/>
      <c r="BC81" s="872"/>
      <c r="BD81" s="873"/>
      <c r="BE81" s="122"/>
      <c r="BF81" s="122"/>
      <c r="BG81" s="122"/>
      <c r="BH81" s="122"/>
      <c r="BI81" s="122"/>
      <c r="BJ81" s="122"/>
      <c r="BK81" s="122"/>
      <c r="BL81" s="122"/>
      <c r="BM81" s="122"/>
      <c r="BN81" s="122"/>
      <c r="BO81" s="122"/>
      <c r="BP81" s="122"/>
      <c r="BQ81" s="119">
        <v>75</v>
      </c>
      <c r="BR81" s="124"/>
      <c r="BS81" s="907"/>
      <c r="BT81" s="908"/>
      <c r="BU81" s="908"/>
      <c r="BV81" s="908"/>
      <c r="BW81" s="908"/>
      <c r="BX81" s="908"/>
      <c r="BY81" s="908"/>
      <c r="BZ81" s="908"/>
      <c r="CA81" s="908"/>
      <c r="CB81" s="908"/>
      <c r="CC81" s="908"/>
      <c r="CD81" s="908"/>
      <c r="CE81" s="908"/>
      <c r="CF81" s="908"/>
      <c r="CG81" s="909"/>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103"/>
    </row>
    <row r="82" spans="1:131" s="104" customFormat="1" ht="26.25" customHeight="1" x14ac:dyDescent="0.15">
      <c r="A82" s="118">
        <v>15</v>
      </c>
      <c r="B82" s="917"/>
      <c r="C82" s="918"/>
      <c r="D82" s="918"/>
      <c r="E82" s="918"/>
      <c r="F82" s="918"/>
      <c r="G82" s="918"/>
      <c r="H82" s="918"/>
      <c r="I82" s="918"/>
      <c r="J82" s="918"/>
      <c r="K82" s="918"/>
      <c r="L82" s="918"/>
      <c r="M82" s="918"/>
      <c r="N82" s="918"/>
      <c r="O82" s="918"/>
      <c r="P82" s="919"/>
      <c r="Q82" s="920"/>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1"/>
      <c r="BA82" s="921"/>
      <c r="BB82" s="921"/>
      <c r="BC82" s="921"/>
      <c r="BD82" s="922"/>
      <c r="BE82" s="122"/>
      <c r="BF82" s="122"/>
      <c r="BG82" s="122"/>
      <c r="BH82" s="122"/>
      <c r="BI82" s="122"/>
      <c r="BJ82" s="122"/>
      <c r="BK82" s="122"/>
      <c r="BL82" s="122"/>
      <c r="BM82" s="122"/>
      <c r="BN82" s="122"/>
      <c r="BO82" s="122"/>
      <c r="BP82" s="122"/>
      <c r="BQ82" s="119">
        <v>76</v>
      </c>
      <c r="BR82" s="124"/>
      <c r="BS82" s="907"/>
      <c r="BT82" s="908"/>
      <c r="BU82" s="908"/>
      <c r="BV82" s="908"/>
      <c r="BW82" s="908"/>
      <c r="BX82" s="908"/>
      <c r="BY82" s="908"/>
      <c r="BZ82" s="908"/>
      <c r="CA82" s="908"/>
      <c r="CB82" s="908"/>
      <c r="CC82" s="908"/>
      <c r="CD82" s="908"/>
      <c r="CE82" s="908"/>
      <c r="CF82" s="908"/>
      <c r="CG82" s="909"/>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103"/>
    </row>
    <row r="83" spans="1:131" s="104" customFormat="1" ht="26.25" customHeight="1" x14ac:dyDescent="0.15">
      <c r="A83" s="118">
        <v>16</v>
      </c>
      <c r="B83" s="917"/>
      <c r="C83" s="918"/>
      <c r="D83" s="918"/>
      <c r="E83" s="918"/>
      <c r="F83" s="918"/>
      <c r="G83" s="918"/>
      <c r="H83" s="918"/>
      <c r="I83" s="918"/>
      <c r="J83" s="918"/>
      <c r="K83" s="918"/>
      <c r="L83" s="918"/>
      <c r="M83" s="918"/>
      <c r="N83" s="918"/>
      <c r="O83" s="918"/>
      <c r="P83" s="919"/>
      <c r="Q83" s="920"/>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1"/>
      <c r="BA83" s="921"/>
      <c r="BB83" s="921"/>
      <c r="BC83" s="921"/>
      <c r="BD83" s="922"/>
      <c r="BE83" s="122"/>
      <c r="BF83" s="122"/>
      <c r="BG83" s="122"/>
      <c r="BH83" s="122"/>
      <c r="BI83" s="122"/>
      <c r="BJ83" s="122"/>
      <c r="BK83" s="122"/>
      <c r="BL83" s="122"/>
      <c r="BM83" s="122"/>
      <c r="BN83" s="122"/>
      <c r="BO83" s="122"/>
      <c r="BP83" s="122"/>
      <c r="BQ83" s="119">
        <v>77</v>
      </c>
      <c r="BR83" s="124"/>
      <c r="BS83" s="907"/>
      <c r="BT83" s="908"/>
      <c r="BU83" s="908"/>
      <c r="BV83" s="908"/>
      <c r="BW83" s="908"/>
      <c r="BX83" s="908"/>
      <c r="BY83" s="908"/>
      <c r="BZ83" s="908"/>
      <c r="CA83" s="908"/>
      <c r="CB83" s="908"/>
      <c r="CC83" s="908"/>
      <c r="CD83" s="908"/>
      <c r="CE83" s="908"/>
      <c r="CF83" s="908"/>
      <c r="CG83" s="909"/>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103"/>
    </row>
    <row r="84" spans="1:131" s="104" customFormat="1" ht="26.25" customHeight="1" x14ac:dyDescent="0.15">
      <c r="A84" s="118">
        <v>17</v>
      </c>
      <c r="B84" s="917"/>
      <c r="C84" s="918"/>
      <c r="D84" s="918"/>
      <c r="E84" s="918"/>
      <c r="F84" s="918"/>
      <c r="G84" s="918"/>
      <c r="H84" s="918"/>
      <c r="I84" s="918"/>
      <c r="J84" s="918"/>
      <c r="K84" s="918"/>
      <c r="L84" s="918"/>
      <c r="M84" s="918"/>
      <c r="N84" s="918"/>
      <c r="O84" s="918"/>
      <c r="P84" s="919"/>
      <c r="Q84" s="920"/>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1"/>
      <c r="BA84" s="921"/>
      <c r="BB84" s="921"/>
      <c r="BC84" s="921"/>
      <c r="BD84" s="922"/>
      <c r="BE84" s="122"/>
      <c r="BF84" s="122"/>
      <c r="BG84" s="122"/>
      <c r="BH84" s="122"/>
      <c r="BI84" s="122"/>
      <c r="BJ84" s="122"/>
      <c r="BK84" s="122"/>
      <c r="BL84" s="122"/>
      <c r="BM84" s="122"/>
      <c r="BN84" s="122"/>
      <c r="BO84" s="122"/>
      <c r="BP84" s="122"/>
      <c r="BQ84" s="119">
        <v>78</v>
      </c>
      <c r="BR84" s="124"/>
      <c r="BS84" s="907"/>
      <c r="BT84" s="908"/>
      <c r="BU84" s="908"/>
      <c r="BV84" s="908"/>
      <c r="BW84" s="908"/>
      <c r="BX84" s="908"/>
      <c r="BY84" s="908"/>
      <c r="BZ84" s="908"/>
      <c r="CA84" s="908"/>
      <c r="CB84" s="908"/>
      <c r="CC84" s="908"/>
      <c r="CD84" s="908"/>
      <c r="CE84" s="908"/>
      <c r="CF84" s="908"/>
      <c r="CG84" s="909"/>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103"/>
    </row>
    <row r="85" spans="1:131" s="104" customFormat="1" ht="26.25" customHeight="1" x14ac:dyDescent="0.15">
      <c r="A85" s="118">
        <v>18</v>
      </c>
      <c r="B85" s="917"/>
      <c r="C85" s="918"/>
      <c r="D85" s="918"/>
      <c r="E85" s="918"/>
      <c r="F85" s="918"/>
      <c r="G85" s="918"/>
      <c r="H85" s="918"/>
      <c r="I85" s="918"/>
      <c r="J85" s="918"/>
      <c r="K85" s="918"/>
      <c r="L85" s="918"/>
      <c r="M85" s="918"/>
      <c r="N85" s="918"/>
      <c r="O85" s="918"/>
      <c r="P85" s="919"/>
      <c r="Q85" s="920"/>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1"/>
      <c r="BA85" s="921"/>
      <c r="BB85" s="921"/>
      <c r="BC85" s="921"/>
      <c r="BD85" s="922"/>
      <c r="BE85" s="122"/>
      <c r="BF85" s="122"/>
      <c r="BG85" s="122"/>
      <c r="BH85" s="122"/>
      <c r="BI85" s="122"/>
      <c r="BJ85" s="122"/>
      <c r="BK85" s="122"/>
      <c r="BL85" s="122"/>
      <c r="BM85" s="122"/>
      <c r="BN85" s="122"/>
      <c r="BO85" s="122"/>
      <c r="BP85" s="122"/>
      <c r="BQ85" s="119">
        <v>79</v>
      </c>
      <c r="BR85" s="124"/>
      <c r="BS85" s="907"/>
      <c r="BT85" s="908"/>
      <c r="BU85" s="908"/>
      <c r="BV85" s="908"/>
      <c r="BW85" s="908"/>
      <c r="BX85" s="908"/>
      <c r="BY85" s="908"/>
      <c r="BZ85" s="908"/>
      <c r="CA85" s="908"/>
      <c r="CB85" s="908"/>
      <c r="CC85" s="908"/>
      <c r="CD85" s="908"/>
      <c r="CE85" s="908"/>
      <c r="CF85" s="908"/>
      <c r="CG85" s="909"/>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103"/>
    </row>
    <row r="86" spans="1:131" s="104" customFormat="1" ht="26.25" customHeight="1" x14ac:dyDescent="0.15">
      <c r="A86" s="118">
        <v>19</v>
      </c>
      <c r="B86" s="917"/>
      <c r="C86" s="918"/>
      <c r="D86" s="918"/>
      <c r="E86" s="918"/>
      <c r="F86" s="918"/>
      <c r="G86" s="918"/>
      <c r="H86" s="918"/>
      <c r="I86" s="918"/>
      <c r="J86" s="918"/>
      <c r="K86" s="918"/>
      <c r="L86" s="918"/>
      <c r="M86" s="918"/>
      <c r="N86" s="918"/>
      <c r="O86" s="918"/>
      <c r="P86" s="919"/>
      <c r="Q86" s="920"/>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1"/>
      <c r="BA86" s="921"/>
      <c r="BB86" s="921"/>
      <c r="BC86" s="921"/>
      <c r="BD86" s="922"/>
      <c r="BE86" s="122"/>
      <c r="BF86" s="122"/>
      <c r="BG86" s="122"/>
      <c r="BH86" s="122"/>
      <c r="BI86" s="122"/>
      <c r="BJ86" s="122"/>
      <c r="BK86" s="122"/>
      <c r="BL86" s="122"/>
      <c r="BM86" s="122"/>
      <c r="BN86" s="122"/>
      <c r="BO86" s="122"/>
      <c r="BP86" s="122"/>
      <c r="BQ86" s="119">
        <v>80</v>
      </c>
      <c r="BR86" s="124"/>
      <c r="BS86" s="907"/>
      <c r="BT86" s="908"/>
      <c r="BU86" s="908"/>
      <c r="BV86" s="908"/>
      <c r="BW86" s="908"/>
      <c r="BX86" s="908"/>
      <c r="BY86" s="908"/>
      <c r="BZ86" s="908"/>
      <c r="CA86" s="908"/>
      <c r="CB86" s="908"/>
      <c r="CC86" s="908"/>
      <c r="CD86" s="908"/>
      <c r="CE86" s="908"/>
      <c r="CF86" s="908"/>
      <c r="CG86" s="909"/>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103"/>
    </row>
    <row r="87" spans="1:131" s="104" customFormat="1" ht="26.25" customHeight="1" x14ac:dyDescent="0.15">
      <c r="A87" s="126">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122"/>
      <c r="BF87" s="122"/>
      <c r="BG87" s="122"/>
      <c r="BH87" s="122"/>
      <c r="BI87" s="122"/>
      <c r="BJ87" s="122"/>
      <c r="BK87" s="122"/>
      <c r="BL87" s="122"/>
      <c r="BM87" s="122"/>
      <c r="BN87" s="122"/>
      <c r="BO87" s="122"/>
      <c r="BP87" s="122"/>
      <c r="BQ87" s="119">
        <v>81</v>
      </c>
      <c r="BR87" s="124"/>
      <c r="BS87" s="907"/>
      <c r="BT87" s="908"/>
      <c r="BU87" s="908"/>
      <c r="BV87" s="908"/>
      <c r="BW87" s="908"/>
      <c r="BX87" s="908"/>
      <c r="BY87" s="908"/>
      <c r="BZ87" s="908"/>
      <c r="CA87" s="908"/>
      <c r="CB87" s="908"/>
      <c r="CC87" s="908"/>
      <c r="CD87" s="908"/>
      <c r="CE87" s="908"/>
      <c r="CF87" s="908"/>
      <c r="CG87" s="909"/>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103"/>
    </row>
    <row r="88" spans="1:131" s="104" customFormat="1" ht="26.25" customHeight="1" thickBot="1" x14ac:dyDescent="0.2">
      <c r="A88" s="121" t="s">
        <v>330</v>
      </c>
      <c r="B88" s="834" t="s">
        <v>367</v>
      </c>
      <c r="C88" s="835"/>
      <c r="D88" s="835"/>
      <c r="E88" s="835"/>
      <c r="F88" s="835"/>
      <c r="G88" s="835"/>
      <c r="H88" s="835"/>
      <c r="I88" s="835"/>
      <c r="J88" s="835"/>
      <c r="K88" s="835"/>
      <c r="L88" s="835"/>
      <c r="M88" s="835"/>
      <c r="N88" s="835"/>
      <c r="O88" s="835"/>
      <c r="P88" s="836"/>
      <c r="Q88" s="882"/>
      <c r="R88" s="883"/>
      <c r="S88" s="883"/>
      <c r="T88" s="883"/>
      <c r="U88" s="883"/>
      <c r="V88" s="883"/>
      <c r="W88" s="883"/>
      <c r="X88" s="883"/>
      <c r="Y88" s="883"/>
      <c r="Z88" s="883"/>
      <c r="AA88" s="883"/>
      <c r="AB88" s="883"/>
      <c r="AC88" s="883"/>
      <c r="AD88" s="883"/>
      <c r="AE88" s="883"/>
      <c r="AF88" s="886">
        <v>36002</v>
      </c>
      <c r="AG88" s="886"/>
      <c r="AH88" s="886"/>
      <c r="AI88" s="886"/>
      <c r="AJ88" s="886"/>
      <c r="AK88" s="883"/>
      <c r="AL88" s="883"/>
      <c r="AM88" s="883"/>
      <c r="AN88" s="883"/>
      <c r="AO88" s="883"/>
      <c r="AP88" s="886">
        <f>SUM(AP68:AT87)</f>
        <v>3900</v>
      </c>
      <c r="AQ88" s="886"/>
      <c r="AR88" s="886"/>
      <c r="AS88" s="886"/>
      <c r="AT88" s="886"/>
      <c r="AU88" s="886">
        <v>85</v>
      </c>
      <c r="AV88" s="886"/>
      <c r="AW88" s="886"/>
      <c r="AX88" s="886"/>
      <c r="AY88" s="886"/>
      <c r="AZ88" s="891"/>
      <c r="BA88" s="891"/>
      <c r="BB88" s="891"/>
      <c r="BC88" s="891"/>
      <c r="BD88" s="892"/>
      <c r="BE88" s="122"/>
      <c r="BF88" s="122"/>
      <c r="BG88" s="122"/>
      <c r="BH88" s="122"/>
      <c r="BI88" s="122"/>
      <c r="BJ88" s="122"/>
      <c r="BK88" s="122"/>
      <c r="BL88" s="122"/>
      <c r="BM88" s="122"/>
      <c r="BN88" s="122"/>
      <c r="BO88" s="122"/>
      <c r="BP88" s="122"/>
      <c r="BQ88" s="119">
        <v>82</v>
      </c>
      <c r="BR88" s="124"/>
      <c r="BS88" s="907"/>
      <c r="BT88" s="908"/>
      <c r="BU88" s="908"/>
      <c r="BV88" s="908"/>
      <c r="BW88" s="908"/>
      <c r="BX88" s="908"/>
      <c r="BY88" s="908"/>
      <c r="BZ88" s="908"/>
      <c r="CA88" s="908"/>
      <c r="CB88" s="908"/>
      <c r="CC88" s="908"/>
      <c r="CD88" s="908"/>
      <c r="CE88" s="908"/>
      <c r="CF88" s="908"/>
      <c r="CG88" s="909"/>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907"/>
      <c r="BT89" s="908"/>
      <c r="BU89" s="908"/>
      <c r="BV89" s="908"/>
      <c r="BW89" s="908"/>
      <c r="BX89" s="908"/>
      <c r="BY89" s="908"/>
      <c r="BZ89" s="908"/>
      <c r="CA89" s="908"/>
      <c r="CB89" s="908"/>
      <c r="CC89" s="908"/>
      <c r="CD89" s="908"/>
      <c r="CE89" s="908"/>
      <c r="CF89" s="908"/>
      <c r="CG89" s="909"/>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907"/>
      <c r="BT90" s="908"/>
      <c r="BU90" s="908"/>
      <c r="BV90" s="908"/>
      <c r="BW90" s="908"/>
      <c r="BX90" s="908"/>
      <c r="BY90" s="908"/>
      <c r="BZ90" s="908"/>
      <c r="CA90" s="908"/>
      <c r="CB90" s="908"/>
      <c r="CC90" s="908"/>
      <c r="CD90" s="908"/>
      <c r="CE90" s="908"/>
      <c r="CF90" s="908"/>
      <c r="CG90" s="909"/>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907"/>
      <c r="BT91" s="908"/>
      <c r="BU91" s="908"/>
      <c r="BV91" s="908"/>
      <c r="BW91" s="908"/>
      <c r="BX91" s="908"/>
      <c r="BY91" s="908"/>
      <c r="BZ91" s="908"/>
      <c r="CA91" s="908"/>
      <c r="CB91" s="908"/>
      <c r="CC91" s="908"/>
      <c r="CD91" s="908"/>
      <c r="CE91" s="908"/>
      <c r="CF91" s="908"/>
      <c r="CG91" s="909"/>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907"/>
      <c r="BT92" s="908"/>
      <c r="BU92" s="908"/>
      <c r="BV92" s="908"/>
      <c r="BW92" s="908"/>
      <c r="BX92" s="908"/>
      <c r="BY92" s="908"/>
      <c r="BZ92" s="908"/>
      <c r="CA92" s="908"/>
      <c r="CB92" s="908"/>
      <c r="CC92" s="908"/>
      <c r="CD92" s="908"/>
      <c r="CE92" s="908"/>
      <c r="CF92" s="908"/>
      <c r="CG92" s="909"/>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907"/>
      <c r="BT93" s="908"/>
      <c r="BU93" s="908"/>
      <c r="BV93" s="908"/>
      <c r="BW93" s="908"/>
      <c r="BX93" s="908"/>
      <c r="BY93" s="908"/>
      <c r="BZ93" s="908"/>
      <c r="CA93" s="908"/>
      <c r="CB93" s="908"/>
      <c r="CC93" s="908"/>
      <c r="CD93" s="908"/>
      <c r="CE93" s="908"/>
      <c r="CF93" s="908"/>
      <c r="CG93" s="909"/>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907"/>
      <c r="BT94" s="908"/>
      <c r="BU94" s="908"/>
      <c r="BV94" s="908"/>
      <c r="BW94" s="908"/>
      <c r="BX94" s="908"/>
      <c r="BY94" s="908"/>
      <c r="BZ94" s="908"/>
      <c r="CA94" s="908"/>
      <c r="CB94" s="908"/>
      <c r="CC94" s="908"/>
      <c r="CD94" s="908"/>
      <c r="CE94" s="908"/>
      <c r="CF94" s="908"/>
      <c r="CG94" s="909"/>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907"/>
      <c r="BT95" s="908"/>
      <c r="BU95" s="908"/>
      <c r="BV95" s="908"/>
      <c r="BW95" s="908"/>
      <c r="BX95" s="908"/>
      <c r="BY95" s="908"/>
      <c r="BZ95" s="908"/>
      <c r="CA95" s="908"/>
      <c r="CB95" s="908"/>
      <c r="CC95" s="908"/>
      <c r="CD95" s="908"/>
      <c r="CE95" s="908"/>
      <c r="CF95" s="908"/>
      <c r="CG95" s="909"/>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907"/>
      <c r="BT96" s="908"/>
      <c r="BU96" s="908"/>
      <c r="BV96" s="908"/>
      <c r="BW96" s="908"/>
      <c r="BX96" s="908"/>
      <c r="BY96" s="908"/>
      <c r="BZ96" s="908"/>
      <c r="CA96" s="908"/>
      <c r="CB96" s="908"/>
      <c r="CC96" s="908"/>
      <c r="CD96" s="908"/>
      <c r="CE96" s="908"/>
      <c r="CF96" s="908"/>
      <c r="CG96" s="909"/>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907"/>
      <c r="BT97" s="908"/>
      <c r="BU97" s="908"/>
      <c r="BV97" s="908"/>
      <c r="BW97" s="908"/>
      <c r="BX97" s="908"/>
      <c r="BY97" s="908"/>
      <c r="BZ97" s="908"/>
      <c r="CA97" s="908"/>
      <c r="CB97" s="908"/>
      <c r="CC97" s="908"/>
      <c r="CD97" s="908"/>
      <c r="CE97" s="908"/>
      <c r="CF97" s="908"/>
      <c r="CG97" s="909"/>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907"/>
      <c r="BT98" s="908"/>
      <c r="BU98" s="908"/>
      <c r="BV98" s="908"/>
      <c r="BW98" s="908"/>
      <c r="BX98" s="908"/>
      <c r="BY98" s="908"/>
      <c r="BZ98" s="908"/>
      <c r="CA98" s="908"/>
      <c r="CB98" s="908"/>
      <c r="CC98" s="908"/>
      <c r="CD98" s="908"/>
      <c r="CE98" s="908"/>
      <c r="CF98" s="908"/>
      <c r="CG98" s="909"/>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907"/>
      <c r="BT99" s="908"/>
      <c r="BU99" s="908"/>
      <c r="BV99" s="908"/>
      <c r="BW99" s="908"/>
      <c r="BX99" s="908"/>
      <c r="BY99" s="908"/>
      <c r="BZ99" s="908"/>
      <c r="CA99" s="908"/>
      <c r="CB99" s="908"/>
      <c r="CC99" s="908"/>
      <c r="CD99" s="908"/>
      <c r="CE99" s="908"/>
      <c r="CF99" s="908"/>
      <c r="CG99" s="909"/>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907"/>
      <c r="BT100" s="908"/>
      <c r="BU100" s="908"/>
      <c r="BV100" s="908"/>
      <c r="BW100" s="908"/>
      <c r="BX100" s="908"/>
      <c r="BY100" s="908"/>
      <c r="BZ100" s="908"/>
      <c r="CA100" s="908"/>
      <c r="CB100" s="908"/>
      <c r="CC100" s="908"/>
      <c r="CD100" s="908"/>
      <c r="CE100" s="908"/>
      <c r="CF100" s="908"/>
      <c r="CG100" s="909"/>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907"/>
      <c r="BT101" s="908"/>
      <c r="BU101" s="908"/>
      <c r="BV101" s="908"/>
      <c r="BW101" s="908"/>
      <c r="BX101" s="908"/>
      <c r="BY101" s="908"/>
      <c r="BZ101" s="908"/>
      <c r="CA101" s="908"/>
      <c r="CB101" s="908"/>
      <c r="CC101" s="908"/>
      <c r="CD101" s="908"/>
      <c r="CE101" s="908"/>
      <c r="CF101" s="908"/>
      <c r="CG101" s="909"/>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330</v>
      </c>
      <c r="BR102" s="834" t="s">
        <v>368</v>
      </c>
      <c r="BS102" s="835"/>
      <c r="BT102" s="835"/>
      <c r="BU102" s="835"/>
      <c r="BV102" s="835"/>
      <c r="BW102" s="835"/>
      <c r="BX102" s="835"/>
      <c r="BY102" s="835"/>
      <c r="BZ102" s="835"/>
      <c r="CA102" s="835"/>
      <c r="CB102" s="835"/>
      <c r="CC102" s="835"/>
      <c r="CD102" s="835"/>
      <c r="CE102" s="835"/>
      <c r="CF102" s="835"/>
      <c r="CG102" s="836"/>
      <c r="CH102" s="933"/>
      <c r="CI102" s="934"/>
      <c r="CJ102" s="934"/>
      <c r="CK102" s="934"/>
      <c r="CL102" s="935"/>
      <c r="CM102" s="933"/>
      <c r="CN102" s="934"/>
      <c r="CO102" s="934"/>
      <c r="CP102" s="934"/>
      <c r="CQ102" s="935"/>
      <c r="CR102" s="936">
        <f>SUM(CR7:CV88)</f>
        <v>50</v>
      </c>
      <c r="CS102" s="894"/>
      <c r="CT102" s="894"/>
      <c r="CU102" s="894"/>
      <c r="CV102" s="937"/>
      <c r="CW102" s="936" t="s">
        <v>322</v>
      </c>
      <c r="CX102" s="894"/>
      <c r="CY102" s="894"/>
      <c r="CZ102" s="894"/>
      <c r="DA102" s="937"/>
      <c r="DB102" s="936" t="s">
        <v>322</v>
      </c>
      <c r="DC102" s="894"/>
      <c r="DD102" s="894"/>
      <c r="DE102" s="894"/>
      <c r="DF102" s="937"/>
      <c r="DG102" s="936" t="s">
        <v>322</v>
      </c>
      <c r="DH102" s="894"/>
      <c r="DI102" s="894"/>
      <c r="DJ102" s="894"/>
      <c r="DK102" s="937"/>
      <c r="DL102" s="936" t="s">
        <v>322</v>
      </c>
      <c r="DM102" s="894"/>
      <c r="DN102" s="894"/>
      <c r="DO102" s="894"/>
      <c r="DP102" s="937"/>
      <c r="DQ102" s="936" t="s">
        <v>322</v>
      </c>
      <c r="DR102" s="894"/>
      <c r="DS102" s="894"/>
      <c r="DT102" s="894"/>
      <c r="DU102" s="937"/>
      <c r="DV102" s="960"/>
      <c r="DW102" s="961"/>
      <c r="DX102" s="961"/>
      <c r="DY102" s="961"/>
      <c r="DZ102" s="962"/>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63" t="s">
        <v>369</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64" t="s">
        <v>370</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371</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372</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65" t="s">
        <v>373</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374</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3" customFormat="1" ht="26.25" customHeight="1" x14ac:dyDescent="0.15">
      <c r="A109" s="958" t="s">
        <v>375</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376</v>
      </c>
      <c r="AB109" s="939"/>
      <c r="AC109" s="939"/>
      <c r="AD109" s="939"/>
      <c r="AE109" s="940"/>
      <c r="AF109" s="938" t="s">
        <v>377</v>
      </c>
      <c r="AG109" s="939"/>
      <c r="AH109" s="939"/>
      <c r="AI109" s="939"/>
      <c r="AJ109" s="940"/>
      <c r="AK109" s="938" t="s">
        <v>238</v>
      </c>
      <c r="AL109" s="939"/>
      <c r="AM109" s="939"/>
      <c r="AN109" s="939"/>
      <c r="AO109" s="940"/>
      <c r="AP109" s="938" t="s">
        <v>378</v>
      </c>
      <c r="AQ109" s="939"/>
      <c r="AR109" s="939"/>
      <c r="AS109" s="939"/>
      <c r="AT109" s="941"/>
      <c r="AU109" s="958" t="s">
        <v>375</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376</v>
      </c>
      <c r="BR109" s="939"/>
      <c r="BS109" s="939"/>
      <c r="BT109" s="939"/>
      <c r="BU109" s="940"/>
      <c r="BV109" s="938" t="s">
        <v>377</v>
      </c>
      <c r="BW109" s="939"/>
      <c r="BX109" s="939"/>
      <c r="BY109" s="939"/>
      <c r="BZ109" s="940"/>
      <c r="CA109" s="938" t="s">
        <v>238</v>
      </c>
      <c r="CB109" s="939"/>
      <c r="CC109" s="939"/>
      <c r="CD109" s="939"/>
      <c r="CE109" s="940"/>
      <c r="CF109" s="959" t="s">
        <v>378</v>
      </c>
      <c r="CG109" s="959"/>
      <c r="CH109" s="959"/>
      <c r="CI109" s="959"/>
      <c r="CJ109" s="959"/>
      <c r="CK109" s="938" t="s">
        <v>379</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376</v>
      </c>
      <c r="DH109" s="939"/>
      <c r="DI109" s="939"/>
      <c r="DJ109" s="939"/>
      <c r="DK109" s="940"/>
      <c r="DL109" s="938" t="s">
        <v>377</v>
      </c>
      <c r="DM109" s="939"/>
      <c r="DN109" s="939"/>
      <c r="DO109" s="939"/>
      <c r="DP109" s="940"/>
      <c r="DQ109" s="938" t="s">
        <v>238</v>
      </c>
      <c r="DR109" s="939"/>
      <c r="DS109" s="939"/>
      <c r="DT109" s="939"/>
      <c r="DU109" s="940"/>
      <c r="DV109" s="938" t="s">
        <v>378</v>
      </c>
      <c r="DW109" s="939"/>
      <c r="DX109" s="939"/>
      <c r="DY109" s="939"/>
      <c r="DZ109" s="941"/>
    </row>
    <row r="110" spans="1:131" s="103" customFormat="1" ht="26.25" customHeight="1" x14ac:dyDescent="0.15">
      <c r="A110" s="942" t="s">
        <v>380</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1051268</v>
      </c>
      <c r="AB110" s="946"/>
      <c r="AC110" s="946"/>
      <c r="AD110" s="946"/>
      <c r="AE110" s="947"/>
      <c r="AF110" s="948">
        <v>1066708</v>
      </c>
      <c r="AG110" s="946"/>
      <c r="AH110" s="946"/>
      <c r="AI110" s="946"/>
      <c r="AJ110" s="947"/>
      <c r="AK110" s="948">
        <v>1059213</v>
      </c>
      <c r="AL110" s="946"/>
      <c r="AM110" s="946"/>
      <c r="AN110" s="946"/>
      <c r="AO110" s="947"/>
      <c r="AP110" s="949">
        <v>21.4</v>
      </c>
      <c r="AQ110" s="950"/>
      <c r="AR110" s="950"/>
      <c r="AS110" s="950"/>
      <c r="AT110" s="951"/>
      <c r="AU110" s="952" t="s">
        <v>381</v>
      </c>
      <c r="AV110" s="953"/>
      <c r="AW110" s="953"/>
      <c r="AX110" s="953"/>
      <c r="AY110" s="953"/>
      <c r="AZ110" s="994" t="s">
        <v>382</v>
      </c>
      <c r="BA110" s="943"/>
      <c r="BB110" s="943"/>
      <c r="BC110" s="943"/>
      <c r="BD110" s="943"/>
      <c r="BE110" s="943"/>
      <c r="BF110" s="943"/>
      <c r="BG110" s="943"/>
      <c r="BH110" s="943"/>
      <c r="BI110" s="943"/>
      <c r="BJ110" s="943"/>
      <c r="BK110" s="943"/>
      <c r="BL110" s="943"/>
      <c r="BM110" s="943"/>
      <c r="BN110" s="943"/>
      <c r="BO110" s="943"/>
      <c r="BP110" s="944"/>
      <c r="BQ110" s="980">
        <v>10130592</v>
      </c>
      <c r="BR110" s="981"/>
      <c r="BS110" s="981"/>
      <c r="BT110" s="981"/>
      <c r="BU110" s="981"/>
      <c r="BV110" s="981">
        <v>11189931</v>
      </c>
      <c r="BW110" s="981"/>
      <c r="BX110" s="981"/>
      <c r="BY110" s="981"/>
      <c r="BZ110" s="981"/>
      <c r="CA110" s="981">
        <v>12862389</v>
      </c>
      <c r="CB110" s="981"/>
      <c r="CC110" s="981"/>
      <c r="CD110" s="981"/>
      <c r="CE110" s="981"/>
      <c r="CF110" s="995">
        <v>259.5</v>
      </c>
      <c r="CG110" s="996"/>
      <c r="CH110" s="996"/>
      <c r="CI110" s="996"/>
      <c r="CJ110" s="996"/>
      <c r="CK110" s="997" t="s">
        <v>383</v>
      </c>
      <c r="CL110" s="998"/>
      <c r="CM110" s="977" t="s">
        <v>384</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80" t="s">
        <v>65</v>
      </c>
      <c r="DH110" s="981"/>
      <c r="DI110" s="981"/>
      <c r="DJ110" s="981"/>
      <c r="DK110" s="981"/>
      <c r="DL110" s="981" t="s">
        <v>65</v>
      </c>
      <c r="DM110" s="981"/>
      <c r="DN110" s="981"/>
      <c r="DO110" s="981"/>
      <c r="DP110" s="981"/>
      <c r="DQ110" s="981" t="s">
        <v>65</v>
      </c>
      <c r="DR110" s="981"/>
      <c r="DS110" s="981"/>
      <c r="DT110" s="981"/>
      <c r="DU110" s="981"/>
      <c r="DV110" s="982" t="s">
        <v>65</v>
      </c>
      <c r="DW110" s="982"/>
      <c r="DX110" s="982"/>
      <c r="DY110" s="982"/>
      <c r="DZ110" s="983"/>
    </row>
    <row r="111" spans="1:131" s="103" customFormat="1" ht="26.25" customHeight="1" x14ac:dyDescent="0.15">
      <c r="A111" s="984" t="s">
        <v>385</v>
      </c>
      <c r="B111" s="985"/>
      <c r="C111" s="985"/>
      <c r="D111" s="985"/>
      <c r="E111" s="985"/>
      <c r="F111" s="985"/>
      <c r="G111" s="985"/>
      <c r="H111" s="985"/>
      <c r="I111" s="985"/>
      <c r="J111" s="985"/>
      <c r="K111" s="985"/>
      <c r="L111" s="985"/>
      <c r="M111" s="985"/>
      <c r="N111" s="985"/>
      <c r="O111" s="985"/>
      <c r="P111" s="985"/>
      <c r="Q111" s="985"/>
      <c r="R111" s="985"/>
      <c r="S111" s="985"/>
      <c r="T111" s="985"/>
      <c r="U111" s="985"/>
      <c r="V111" s="985"/>
      <c r="W111" s="985"/>
      <c r="X111" s="985"/>
      <c r="Y111" s="985"/>
      <c r="Z111" s="986"/>
      <c r="AA111" s="987" t="s">
        <v>65</v>
      </c>
      <c r="AB111" s="988"/>
      <c r="AC111" s="988"/>
      <c r="AD111" s="988"/>
      <c r="AE111" s="989"/>
      <c r="AF111" s="990" t="s">
        <v>65</v>
      </c>
      <c r="AG111" s="988"/>
      <c r="AH111" s="988"/>
      <c r="AI111" s="988"/>
      <c r="AJ111" s="989"/>
      <c r="AK111" s="990" t="s">
        <v>65</v>
      </c>
      <c r="AL111" s="988"/>
      <c r="AM111" s="988"/>
      <c r="AN111" s="988"/>
      <c r="AO111" s="989"/>
      <c r="AP111" s="991" t="s">
        <v>65</v>
      </c>
      <c r="AQ111" s="992"/>
      <c r="AR111" s="992"/>
      <c r="AS111" s="992"/>
      <c r="AT111" s="993"/>
      <c r="AU111" s="954"/>
      <c r="AV111" s="955"/>
      <c r="AW111" s="955"/>
      <c r="AX111" s="955"/>
      <c r="AY111" s="955"/>
      <c r="AZ111" s="1003" t="s">
        <v>386</v>
      </c>
      <c r="BA111" s="1004"/>
      <c r="BB111" s="1004"/>
      <c r="BC111" s="1004"/>
      <c r="BD111" s="1004"/>
      <c r="BE111" s="1004"/>
      <c r="BF111" s="1004"/>
      <c r="BG111" s="1004"/>
      <c r="BH111" s="1004"/>
      <c r="BI111" s="1004"/>
      <c r="BJ111" s="1004"/>
      <c r="BK111" s="1004"/>
      <c r="BL111" s="1004"/>
      <c r="BM111" s="1004"/>
      <c r="BN111" s="1004"/>
      <c r="BO111" s="1004"/>
      <c r="BP111" s="1005"/>
      <c r="BQ111" s="973" t="s">
        <v>65</v>
      </c>
      <c r="BR111" s="974"/>
      <c r="BS111" s="974"/>
      <c r="BT111" s="974"/>
      <c r="BU111" s="974"/>
      <c r="BV111" s="974" t="s">
        <v>65</v>
      </c>
      <c r="BW111" s="974"/>
      <c r="BX111" s="974"/>
      <c r="BY111" s="974"/>
      <c r="BZ111" s="974"/>
      <c r="CA111" s="974" t="s">
        <v>65</v>
      </c>
      <c r="CB111" s="974"/>
      <c r="CC111" s="974"/>
      <c r="CD111" s="974"/>
      <c r="CE111" s="974"/>
      <c r="CF111" s="968" t="s">
        <v>65</v>
      </c>
      <c r="CG111" s="969"/>
      <c r="CH111" s="969"/>
      <c r="CI111" s="969"/>
      <c r="CJ111" s="969"/>
      <c r="CK111" s="999"/>
      <c r="CL111" s="1000"/>
      <c r="CM111" s="970" t="s">
        <v>387</v>
      </c>
      <c r="CN111" s="971"/>
      <c r="CO111" s="971"/>
      <c r="CP111" s="971"/>
      <c r="CQ111" s="971"/>
      <c r="CR111" s="971"/>
      <c r="CS111" s="971"/>
      <c r="CT111" s="971"/>
      <c r="CU111" s="971"/>
      <c r="CV111" s="971"/>
      <c r="CW111" s="971"/>
      <c r="CX111" s="971"/>
      <c r="CY111" s="971"/>
      <c r="CZ111" s="971"/>
      <c r="DA111" s="971"/>
      <c r="DB111" s="971"/>
      <c r="DC111" s="971"/>
      <c r="DD111" s="971"/>
      <c r="DE111" s="971"/>
      <c r="DF111" s="972"/>
      <c r="DG111" s="973" t="s">
        <v>65</v>
      </c>
      <c r="DH111" s="974"/>
      <c r="DI111" s="974"/>
      <c r="DJ111" s="974"/>
      <c r="DK111" s="974"/>
      <c r="DL111" s="974" t="s">
        <v>65</v>
      </c>
      <c r="DM111" s="974"/>
      <c r="DN111" s="974"/>
      <c r="DO111" s="974"/>
      <c r="DP111" s="974"/>
      <c r="DQ111" s="974" t="s">
        <v>65</v>
      </c>
      <c r="DR111" s="974"/>
      <c r="DS111" s="974"/>
      <c r="DT111" s="974"/>
      <c r="DU111" s="974"/>
      <c r="DV111" s="975" t="s">
        <v>65</v>
      </c>
      <c r="DW111" s="975"/>
      <c r="DX111" s="975"/>
      <c r="DY111" s="975"/>
      <c r="DZ111" s="976"/>
    </row>
    <row r="112" spans="1:131" s="103" customFormat="1" ht="26.25" customHeight="1" x14ac:dyDescent="0.15">
      <c r="A112" s="1006" t="s">
        <v>388</v>
      </c>
      <c r="B112" s="1007"/>
      <c r="C112" s="1004" t="s">
        <v>389</v>
      </c>
      <c r="D112" s="1004"/>
      <c r="E112" s="1004"/>
      <c r="F112" s="1004"/>
      <c r="G112" s="1004"/>
      <c r="H112" s="1004"/>
      <c r="I112" s="1004"/>
      <c r="J112" s="1004"/>
      <c r="K112" s="1004"/>
      <c r="L112" s="1004"/>
      <c r="M112" s="1004"/>
      <c r="N112" s="1004"/>
      <c r="O112" s="1004"/>
      <c r="P112" s="1004"/>
      <c r="Q112" s="1004"/>
      <c r="R112" s="1004"/>
      <c r="S112" s="1004"/>
      <c r="T112" s="1004"/>
      <c r="U112" s="1004"/>
      <c r="V112" s="1004"/>
      <c r="W112" s="1004"/>
      <c r="X112" s="1004"/>
      <c r="Y112" s="1004"/>
      <c r="Z112" s="1005"/>
      <c r="AA112" s="1012" t="s">
        <v>65</v>
      </c>
      <c r="AB112" s="1013"/>
      <c r="AC112" s="1013"/>
      <c r="AD112" s="1013"/>
      <c r="AE112" s="1014"/>
      <c r="AF112" s="1015" t="s">
        <v>65</v>
      </c>
      <c r="AG112" s="1013"/>
      <c r="AH112" s="1013"/>
      <c r="AI112" s="1013"/>
      <c r="AJ112" s="1014"/>
      <c r="AK112" s="1015" t="s">
        <v>65</v>
      </c>
      <c r="AL112" s="1013"/>
      <c r="AM112" s="1013"/>
      <c r="AN112" s="1013"/>
      <c r="AO112" s="1014"/>
      <c r="AP112" s="1016" t="s">
        <v>65</v>
      </c>
      <c r="AQ112" s="1017"/>
      <c r="AR112" s="1017"/>
      <c r="AS112" s="1017"/>
      <c r="AT112" s="1018"/>
      <c r="AU112" s="954"/>
      <c r="AV112" s="955"/>
      <c r="AW112" s="955"/>
      <c r="AX112" s="955"/>
      <c r="AY112" s="955"/>
      <c r="AZ112" s="1003" t="s">
        <v>390</v>
      </c>
      <c r="BA112" s="1004"/>
      <c r="BB112" s="1004"/>
      <c r="BC112" s="1004"/>
      <c r="BD112" s="1004"/>
      <c r="BE112" s="1004"/>
      <c r="BF112" s="1004"/>
      <c r="BG112" s="1004"/>
      <c r="BH112" s="1004"/>
      <c r="BI112" s="1004"/>
      <c r="BJ112" s="1004"/>
      <c r="BK112" s="1004"/>
      <c r="BL112" s="1004"/>
      <c r="BM112" s="1004"/>
      <c r="BN112" s="1004"/>
      <c r="BO112" s="1004"/>
      <c r="BP112" s="1005"/>
      <c r="BQ112" s="973">
        <v>3630841</v>
      </c>
      <c r="BR112" s="974"/>
      <c r="BS112" s="974"/>
      <c r="BT112" s="974"/>
      <c r="BU112" s="974"/>
      <c r="BV112" s="974">
        <v>3364738</v>
      </c>
      <c r="BW112" s="974"/>
      <c r="BX112" s="974"/>
      <c r="BY112" s="974"/>
      <c r="BZ112" s="974"/>
      <c r="CA112" s="974">
        <v>3413268</v>
      </c>
      <c r="CB112" s="974"/>
      <c r="CC112" s="974"/>
      <c r="CD112" s="974"/>
      <c r="CE112" s="974"/>
      <c r="CF112" s="968">
        <v>68.900000000000006</v>
      </c>
      <c r="CG112" s="969"/>
      <c r="CH112" s="969"/>
      <c r="CI112" s="969"/>
      <c r="CJ112" s="969"/>
      <c r="CK112" s="999"/>
      <c r="CL112" s="1000"/>
      <c r="CM112" s="970" t="s">
        <v>391</v>
      </c>
      <c r="CN112" s="971"/>
      <c r="CO112" s="971"/>
      <c r="CP112" s="971"/>
      <c r="CQ112" s="971"/>
      <c r="CR112" s="971"/>
      <c r="CS112" s="971"/>
      <c r="CT112" s="971"/>
      <c r="CU112" s="971"/>
      <c r="CV112" s="971"/>
      <c r="CW112" s="971"/>
      <c r="CX112" s="971"/>
      <c r="CY112" s="971"/>
      <c r="CZ112" s="971"/>
      <c r="DA112" s="971"/>
      <c r="DB112" s="971"/>
      <c r="DC112" s="971"/>
      <c r="DD112" s="971"/>
      <c r="DE112" s="971"/>
      <c r="DF112" s="972"/>
      <c r="DG112" s="973" t="s">
        <v>65</v>
      </c>
      <c r="DH112" s="974"/>
      <c r="DI112" s="974"/>
      <c r="DJ112" s="974"/>
      <c r="DK112" s="974"/>
      <c r="DL112" s="974" t="s">
        <v>65</v>
      </c>
      <c r="DM112" s="974"/>
      <c r="DN112" s="974"/>
      <c r="DO112" s="974"/>
      <c r="DP112" s="974"/>
      <c r="DQ112" s="974" t="s">
        <v>65</v>
      </c>
      <c r="DR112" s="974"/>
      <c r="DS112" s="974"/>
      <c r="DT112" s="974"/>
      <c r="DU112" s="974"/>
      <c r="DV112" s="975" t="s">
        <v>65</v>
      </c>
      <c r="DW112" s="975"/>
      <c r="DX112" s="975"/>
      <c r="DY112" s="975"/>
      <c r="DZ112" s="976"/>
    </row>
    <row r="113" spans="1:130" s="103" customFormat="1" ht="26.25" customHeight="1" x14ac:dyDescent="0.15">
      <c r="A113" s="1008"/>
      <c r="B113" s="1009"/>
      <c r="C113" s="1004" t="s">
        <v>392</v>
      </c>
      <c r="D113" s="1004"/>
      <c r="E113" s="1004"/>
      <c r="F113" s="1004"/>
      <c r="G113" s="1004"/>
      <c r="H113" s="1004"/>
      <c r="I113" s="1004"/>
      <c r="J113" s="1004"/>
      <c r="K113" s="1004"/>
      <c r="L113" s="1004"/>
      <c r="M113" s="1004"/>
      <c r="N113" s="1004"/>
      <c r="O113" s="1004"/>
      <c r="P113" s="1004"/>
      <c r="Q113" s="1004"/>
      <c r="R113" s="1004"/>
      <c r="S113" s="1004"/>
      <c r="T113" s="1004"/>
      <c r="U113" s="1004"/>
      <c r="V113" s="1004"/>
      <c r="W113" s="1004"/>
      <c r="X113" s="1004"/>
      <c r="Y113" s="1004"/>
      <c r="Z113" s="1005"/>
      <c r="AA113" s="987">
        <v>219300</v>
      </c>
      <c r="AB113" s="988"/>
      <c r="AC113" s="988"/>
      <c r="AD113" s="988"/>
      <c r="AE113" s="989"/>
      <c r="AF113" s="990">
        <v>254844</v>
      </c>
      <c r="AG113" s="988"/>
      <c r="AH113" s="988"/>
      <c r="AI113" s="988"/>
      <c r="AJ113" s="989"/>
      <c r="AK113" s="990">
        <v>256568</v>
      </c>
      <c r="AL113" s="988"/>
      <c r="AM113" s="988"/>
      <c r="AN113" s="988"/>
      <c r="AO113" s="989"/>
      <c r="AP113" s="991">
        <v>5.2</v>
      </c>
      <c r="AQ113" s="992"/>
      <c r="AR113" s="992"/>
      <c r="AS113" s="992"/>
      <c r="AT113" s="993"/>
      <c r="AU113" s="954"/>
      <c r="AV113" s="955"/>
      <c r="AW113" s="955"/>
      <c r="AX113" s="955"/>
      <c r="AY113" s="955"/>
      <c r="AZ113" s="1003" t="s">
        <v>393</v>
      </c>
      <c r="BA113" s="1004"/>
      <c r="BB113" s="1004"/>
      <c r="BC113" s="1004"/>
      <c r="BD113" s="1004"/>
      <c r="BE113" s="1004"/>
      <c r="BF113" s="1004"/>
      <c r="BG113" s="1004"/>
      <c r="BH113" s="1004"/>
      <c r="BI113" s="1004"/>
      <c r="BJ113" s="1004"/>
      <c r="BK113" s="1004"/>
      <c r="BL113" s="1004"/>
      <c r="BM113" s="1004"/>
      <c r="BN113" s="1004"/>
      <c r="BO113" s="1004"/>
      <c r="BP113" s="1005"/>
      <c r="BQ113" s="973">
        <v>116404</v>
      </c>
      <c r="BR113" s="974"/>
      <c r="BS113" s="974"/>
      <c r="BT113" s="974"/>
      <c r="BU113" s="974"/>
      <c r="BV113" s="974">
        <v>103442</v>
      </c>
      <c r="BW113" s="974"/>
      <c r="BX113" s="974"/>
      <c r="BY113" s="974"/>
      <c r="BZ113" s="974"/>
      <c r="CA113" s="974">
        <v>85367</v>
      </c>
      <c r="CB113" s="974"/>
      <c r="CC113" s="974"/>
      <c r="CD113" s="974"/>
      <c r="CE113" s="974"/>
      <c r="CF113" s="968">
        <v>1.7</v>
      </c>
      <c r="CG113" s="969"/>
      <c r="CH113" s="969"/>
      <c r="CI113" s="969"/>
      <c r="CJ113" s="969"/>
      <c r="CK113" s="999"/>
      <c r="CL113" s="1000"/>
      <c r="CM113" s="970" t="s">
        <v>394</v>
      </c>
      <c r="CN113" s="971"/>
      <c r="CO113" s="971"/>
      <c r="CP113" s="971"/>
      <c r="CQ113" s="971"/>
      <c r="CR113" s="971"/>
      <c r="CS113" s="971"/>
      <c r="CT113" s="971"/>
      <c r="CU113" s="971"/>
      <c r="CV113" s="971"/>
      <c r="CW113" s="971"/>
      <c r="CX113" s="971"/>
      <c r="CY113" s="971"/>
      <c r="CZ113" s="971"/>
      <c r="DA113" s="971"/>
      <c r="DB113" s="971"/>
      <c r="DC113" s="971"/>
      <c r="DD113" s="971"/>
      <c r="DE113" s="971"/>
      <c r="DF113" s="972"/>
      <c r="DG113" s="1012" t="s">
        <v>65</v>
      </c>
      <c r="DH113" s="1013"/>
      <c r="DI113" s="1013"/>
      <c r="DJ113" s="1013"/>
      <c r="DK113" s="1014"/>
      <c r="DL113" s="1015" t="s">
        <v>65</v>
      </c>
      <c r="DM113" s="1013"/>
      <c r="DN113" s="1013"/>
      <c r="DO113" s="1013"/>
      <c r="DP113" s="1014"/>
      <c r="DQ113" s="1015" t="s">
        <v>65</v>
      </c>
      <c r="DR113" s="1013"/>
      <c r="DS113" s="1013"/>
      <c r="DT113" s="1013"/>
      <c r="DU113" s="1014"/>
      <c r="DV113" s="1016" t="s">
        <v>65</v>
      </c>
      <c r="DW113" s="1017"/>
      <c r="DX113" s="1017"/>
      <c r="DY113" s="1017"/>
      <c r="DZ113" s="1018"/>
    </row>
    <row r="114" spans="1:130" s="103" customFormat="1" ht="26.25" customHeight="1" x14ac:dyDescent="0.15">
      <c r="A114" s="1008"/>
      <c r="B114" s="1009"/>
      <c r="C114" s="1004" t="s">
        <v>395</v>
      </c>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12">
        <v>954</v>
      </c>
      <c r="AB114" s="1013"/>
      <c r="AC114" s="1013"/>
      <c r="AD114" s="1013"/>
      <c r="AE114" s="1014"/>
      <c r="AF114" s="1015">
        <v>421</v>
      </c>
      <c r="AG114" s="1013"/>
      <c r="AH114" s="1013"/>
      <c r="AI114" s="1013"/>
      <c r="AJ114" s="1014"/>
      <c r="AK114" s="1015">
        <v>611</v>
      </c>
      <c r="AL114" s="1013"/>
      <c r="AM114" s="1013"/>
      <c r="AN114" s="1013"/>
      <c r="AO114" s="1014"/>
      <c r="AP114" s="1016">
        <v>0</v>
      </c>
      <c r="AQ114" s="1017"/>
      <c r="AR114" s="1017"/>
      <c r="AS114" s="1017"/>
      <c r="AT114" s="1018"/>
      <c r="AU114" s="954"/>
      <c r="AV114" s="955"/>
      <c r="AW114" s="955"/>
      <c r="AX114" s="955"/>
      <c r="AY114" s="955"/>
      <c r="AZ114" s="1003" t="s">
        <v>396</v>
      </c>
      <c r="BA114" s="1004"/>
      <c r="BB114" s="1004"/>
      <c r="BC114" s="1004"/>
      <c r="BD114" s="1004"/>
      <c r="BE114" s="1004"/>
      <c r="BF114" s="1004"/>
      <c r="BG114" s="1004"/>
      <c r="BH114" s="1004"/>
      <c r="BI114" s="1004"/>
      <c r="BJ114" s="1004"/>
      <c r="BK114" s="1004"/>
      <c r="BL114" s="1004"/>
      <c r="BM114" s="1004"/>
      <c r="BN114" s="1004"/>
      <c r="BO114" s="1004"/>
      <c r="BP114" s="1005"/>
      <c r="BQ114" s="973">
        <v>2216362</v>
      </c>
      <c r="BR114" s="974"/>
      <c r="BS114" s="974"/>
      <c r="BT114" s="974"/>
      <c r="BU114" s="974"/>
      <c r="BV114" s="974">
        <v>2203315</v>
      </c>
      <c r="BW114" s="974"/>
      <c r="BX114" s="974"/>
      <c r="BY114" s="974"/>
      <c r="BZ114" s="974"/>
      <c r="CA114" s="974">
        <v>2148887</v>
      </c>
      <c r="CB114" s="974"/>
      <c r="CC114" s="974"/>
      <c r="CD114" s="974"/>
      <c r="CE114" s="974"/>
      <c r="CF114" s="968">
        <v>43.3</v>
      </c>
      <c r="CG114" s="969"/>
      <c r="CH114" s="969"/>
      <c r="CI114" s="969"/>
      <c r="CJ114" s="969"/>
      <c r="CK114" s="999"/>
      <c r="CL114" s="1000"/>
      <c r="CM114" s="970" t="s">
        <v>397</v>
      </c>
      <c r="CN114" s="971"/>
      <c r="CO114" s="971"/>
      <c r="CP114" s="971"/>
      <c r="CQ114" s="971"/>
      <c r="CR114" s="971"/>
      <c r="CS114" s="971"/>
      <c r="CT114" s="971"/>
      <c r="CU114" s="971"/>
      <c r="CV114" s="971"/>
      <c r="CW114" s="971"/>
      <c r="CX114" s="971"/>
      <c r="CY114" s="971"/>
      <c r="CZ114" s="971"/>
      <c r="DA114" s="971"/>
      <c r="DB114" s="971"/>
      <c r="DC114" s="971"/>
      <c r="DD114" s="971"/>
      <c r="DE114" s="971"/>
      <c r="DF114" s="972"/>
      <c r="DG114" s="1012" t="s">
        <v>65</v>
      </c>
      <c r="DH114" s="1013"/>
      <c r="DI114" s="1013"/>
      <c r="DJ114" s="1013"/>
      <c r="DK114" s="1014"/>
      <c r="DL114" s="1015" t="s">
        <v>65</v>
      </c>
      <c r="DM114" s="1013"/>
      <c r="DN114" s="1013"/>
      <c r="DO114" s="1013"/>
      <c r="DP114" s="1014"/>
      <c r="DQ114" s="1015" t="s">
        <v>65</v>
      </c>
      <c r="DR114" s="1013"/>
      <c r="DS114" s="1013"/>
      <c r="DT114" s="1013"/>
      <c r="DU114" s="1014"/>
      <c r="DV114" s="1016" t="s">
        <v>65</v>
      </c>
      <c r="DW114" s="1017"/>
      <c r="DX114" s="1017"/>
      <c r="DY114" s="1017"/>
      <c r="DZ114" s="1018"/>
    </row>
    <row r="115" spans="1:130" s="103" customFormat="1" ht="26.25" customHeight="1" x14ac:dyDescent="0.15">
      <c r="A115" s="1008"/>
      <c r="B115" s="1009"/>
      <c r="C115" s="1004" t="s">
        <v>398</v>
      </c>
      <c r="D115" s="1004"/>
      <c r="E115" s="1004"/>
      <c r="F115" s="1004"/>
      <c r="G115" s="1004"/>
      <c r="H115" s="1004"/>
      <c r="I115" s="1004"/>
      <c r="J115" s="1004"/>
      <c r="K115" s="1004"/>
      <c r="L115" s="1004"/>
      <c r="M115" s="1004"/>
      <c r="N115" s="1004"/>
      <c r="O115" s="1004"/>
      <c r="P115" s="1004"/>
      <c r="Q115" s="1004"/>
      <c r="R115" s="1004"/>
      <c r="S115" s="1004"/>
      <c r="T115" s="1004"/>
      <c r="U115" s="1004"/>
      <c r="V115" s="1004"/>
      <c r="W115" s="1004"/>
      <c r="X115" s="1004"/>
      <c r="Y115" s="1004"/>
      <c r="Z115" s="1005"/>
      <c r="AA115" s="987">
        <v>16084</v>
      </c>
      <c r="AB115" s="988"/>
      <c r="AC115" s="988"/>
      <c r="AD115" s="988"/>
      <c r="AE115" s="989"/>
      <c r="AF115" s="990">
        <v>17716</v>
      </c>
      <c r="AG115" s="988"/>
      <c r="AH115" s="988"/>
      <c r="AI115" s="988"/>
      <c r="AJ115" s="989"/>
      <c r="AK115" s="990">
        <v>17557</v>
      </c>
      <c r="AL115" s="988"/>
      <c r="AM115" s="988"/>
      <c r="AN115" s="988"/>
      <c r="AO115" s="989"/>
      <c r="AP115" s="991">
        <v>0.4</v>
      </c>
      <c r="AQ115" s="992"/>
      <c r="AR115" s="992"/>
      <c r="AS115" s="992"/>
      <c r="AT115" s="993"/>
      <c r="AU115" s="954"/>
      <c r="AV115" s="955"/>
      <c r="AW115" s="955"/>
      <c r="AX115" s="955"/>
      <c r="AY115" s="955"/>
      <c r="AZ115" s="1003" t="s">
        <v>399</v>
      </c>
      <c r="BA115" s="1004"/>
      <c r="BB115" s="1004"/>
      <c r="BC115" s="1004"/>
      <c r="BD115" s="1004"/>
      <c r="BE115" s="1004"/>
      <c r="BF115" s="1004"/>
      <c r="BG115" s="1004"/>
      <c r="BH115" s="1004"/>
      <c r="BI115" s="1004"/>
      <c r="BJ115" s="1004"/>
      <c r="BK115" s="1004"/>
      <c r="BL115" s="1004"/>
      <c r="BM115" s="1004"/>
      <c r="BN115" s="1004"/>
      <c r="BO115" s="1004"/>
      <c r="BP115" s="1005"/>
      <c r="BQ115" s="973" t="s">
        <v>65</v>
      </c>
      <c r="BR115" s="974"/>
      <c r="BS115" s="974"/>
      <c r="BT115" s="974"/>
      <c r="BU115" s="974"/>
      <c r="BV115" s="974" t="s">
        <v>65</v>
      </c>
      <c r="BW115" s="974"/>
      <c r="BX115" s="974"/>
      <c r="BY115" s="974"/>
      <c r="BZ115" s="974"/>
      <c r="CA115" s="974" t="s">
        <v>65</v>
      </c>
      <c r="CB115" s="974"/>
      <c r="CC115" s="974"/>
      <c r="CD115" s="974"/>
      <c r="CE115" s="974"/>
      <c r="CF115" s="968" t="s">
        <v>65</v>
      </c>
      <c r="CG115" s="969"/>
      <c r="CH115" s="969"/>
      <c r="CI115" s="969"/>
      <c r="CJ115" s="969"/>
      <c r="CK115" s="999"/>
      <c r="CL115" s="1000"/>
      <c r="CM115" s="1003" t="s">
        <v>400</v>
      </c>
      <c r="CN115" s="1024"/>
      <c r="CO115" s="1024"/>
      <c r="CP115" s="1024"/>
      <c r="CQ115" s="1024"/>
      <c r="CR115" s="1024"/>
      <c r="CS115" s="1024"/>
      <c r="CT115" s="1024"/>
      <c r="CU115" s="1024"/>
      <c r="CV115" s="1024"/>
      <c r="CW115" s="1024"/>
      <c r="CX115" s="1024"/>
      <c r="CY115" s="1024"/>
      <c r="CZ115" s="1024"/>
      <c r="DA115" s="1024"/>
      <c r="DB115" s="1024"/>
      <c r="DC115" s="1024"/>
      <c r="DD115" s="1024"/>
      <c r="DE115" s="1024"/>
      <c r="DF115" s="1005"/>
      <c r="DG115" s="1012" t="s">
        <v>65</v>
      </c>
      <c r="DH115" s="1013"/>
      <c r="DI115" s="1013"/>
      <c r="DJ115" s="1013"/>
      <c r="DK115" s="1014"/>
      <c r="DL115" s="1015" t="s">
        <v>65</v>
      </c>
      <c r="DM115" s="1013"/>
      <c r="DN115" s="1013"/>
      <c r="DO115" s="1013"/>
      <c r="DP115" s="1014"/>
      <c r="DQ115" s="1015" t="s">
        <v>65</v>
      </c>
      <c r="DR115" s="1013"/>
      <c r="DS115" s="1013"/>
      <c r="DT115" s="1013"/>
      <c r="DU115" s="1014"/>
      <c r="DV115" s="1016" t="s">
        <v>65</v>
      </c>
      <c r="DW115" s="1017"/>
      <c r="DX115" s="1017"/>
      <c r="DY115" s="1017"/>
      <c r="DZ115" s="1018"/>
    </row>
    <row r="116" spans="1:130" s="103" customFormat="1" ht="26.25" customHeight="1" x14ac:dyDescent="0.15">
      <c r="A116" s="1010"/>
      <c r="B116" s="1011"/>
      <c r="C116" s="1019" t="s">
        <v>401</v>
      </c>
      <c r="D116" s="1019"/>
      <c r="E116" s="1019"/>
      <c r="F116" s="1019"/>
      <c r="G116" s="1019"/>
      <c r="H116" s="1019"/>
      <c r="I116" s="1019"/>
      <c r="J116" s="1019"/>
      <c r="K116" s="1019"/>
      <c r="L116" s="1019"/>
      <c r="M116" s="1019"/>
      <c r="N116" s="1019"/>
      <c r="O116" s="1019"/>
      <c r="P116" s="1019"/>
      <c r="Q116" s="1019"/>
      <c r="R116" s="1019"/>
      <c r="S116" s="1019"/>
      <c r="T116" s="1019"/>
      <c r="U116" s="1019"/>
      <c r="V116" s="1019"/>
      <c r="W116" s="1019"/>
      <c r="X116" s="1019"/>
      <c r="Y116" s="1019"/>
      <c r="Z116" s="1020"/>
      <c r="AA116" s="1012" t="s">
        <v>65</v>
      </c>
      <c r="AB116" s="1013"/>
      <c r="AC116" s="1013"/>
      <c r="AD116" s="1013"/>
      <c r="AE116" s="1014"/>
      <c r="AF116" s="1015">
        <v>55</v>
      </c>
      <c r="AG116" s="1013"/>
      <c r="AH116" s="1013"/>
      <c r="AI116" s="1013"/>
      <c r="AJ116" s="1014"/>
      <c r="AK116" s="1015">
        <v>19</v>
      </c>
      <c r="AL116" s="1013"/>
      <c r="AM116" s="1013"/>
      <c r="AN116" s="1013"/>
      <c r="AO116" s="1014"/>
      <c r="AP116" s="1016">
        <v>0</v>
      </c>
      <c r="AQ116" s="1017"/>
      <c r="AR116" s="1017"/>
      <c r="AS116" s="1017"/>
      <c r="AT116" s="1018"/>
      <c r="AU116" s="954"/>
      <c r="AV116" s="955"/>
      <c r="AW116" s="955"/>
      <c r="AX116" s="955"/>
      <c r="AY116" s="955"/>
      <c r="AZ116" s="1021" t="s">
        <v>402</v>
      </c>
      <c r="BA116" s="1022"/>
      <c r="BB116" s="1022"/>
      <c r="BC116" s="1022"/>
      <c r="BD116" s="1022"/>
      <c r="BE116" s="1022"/>
      <c r="BF116" s="1022"/>
      <c r="BG116" s="1022"/>
      <c r="BH116" s="1022"/>
      <c r="BI116" s="1022"/>
      <c r="BJ116" s="1022"/>
      <c r="BK116" s="1022"/>
      <c r="BL116" s="1022"/>
      <c r="BM116" s="1022"/>
      <c r="BN116" s="1022"/>
      <c r="BO116" s="1022"/>
      <c r="BP116" s="1023"/>
      <c r="BQ116" s="973" t="s">
        <v>65</v>
      </c>
      <c r="BR116" s="974"/>
      <c r="BS116" s="974"/>
      <c r="BT116" s="974"/>
      <c r="BU116" s="974"/>
      <c r="BV116" s="974" t="s">
        <v>65</v>
      </c>
      <c r="BW116" s="974"/>
      <c r="BX116" s="974"/>
      <c r="BY116" s="974"/>
      <c r="BZ116" s="974"/>
      <c r="CA116" s="974" t="s">
        <v>65</v>
      </c>
      <c r="CB116" s="974"/>
      <c r="CC116" s="974"/>
      <c r="CD116" s="974"/>
      <c r="CE116" s="974"/>
      <c r="CF116" s="968" t="s">
        <v>65</v>
      </c>
      <c r="CG116" s="969"/>
      <c r="CH116" s="969"/>
      <c r="CI116" s="969"/>
      <c r="CJ116" s="969"/>
      <c r="CK116" s="999"/>
      <c r="CL116" s="1000"/>
      <c r="CM116" s="970" t="s">
        <v>403</v>
      </c>
      <c r="CN116" s="971"/>
      <c r="CO116" s="971"/>
      <c r="CP116" s="971"/>
      <c r="CQ116" s="971"/>
      <c r="CR116" s="971"/>
      <c r="CS116" s="971"/>
      <c r="CT116" s="971"/>
      <c r="CU116" s="971"/>
      <c r="CV116" s="971"/>
      <c r="CW116" s="971"/>
      <c r="CX116" s="971"/>
      <c r="CY116" s="971"/>
      <c r="CZ116" s="971"/>
      <c r="DA116" s="971"/>
      <c r="DB116" s="971"/>
      <c r="DC116" s="971"/>
      <c r="DD116" s="971"/>
      <c r="DE116" s="971"/>
      <c r="DF116" s="972"/>
      <c r="DG116" s="1012" t="s">
        <v>65</v>
      </c>
      <c r="DH116" s="1013"/>
      <c r="DI116" s="1013"/>
      <c r="DJ116" s="1013"/>
      <c r="DK116" s="1014"/>
      <c r="DL116" s="1015" t="s">
        <v>65</v>
      </c>
      <c r="DM116" s="1013"/>
      <c r="DN116" s="1013"/>
      <c r="DO116" s="1013"/>
      <c r="DP116" s="1014"/>
      <c r="DQ116" s="1015" t="s">
        <v>65</v>
      </c>
      <c r="DR116" s="1013"/>
      <c r="DS116" s="1013"/>
      <c r="DT116" s="1013"/>
      <c r="DU116" s="1014"/>
      <c r="DV116" s="1016" t="s">
        <v>65</v>
      </c>
      <c r="DW116" s="1017"/>
      <c r="DX116" s="1017"/>
      <c r="DY116" s="1017"/>
      <c r="DZ116" s="1018"/>
    </row>
    <row r="117" spans="1:130" s="103" customFormat="1" ht="26.25" customHeight="1" x14ac:dyDescent="0.15">
      <c r="A117" s="958" t="s">
        <v>120</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9" t="s">
        <v>404</v>
      </c>
      <c r="Z117" s="940"/>
      <c r="AA117" s="1030">
        <v>1287606</v>
      </c>
      <c r="AB117" s="1031"/>
      <c r="AC117" s="1031"/>
      <c r="AD117" s="1031"/>
      <c r="AE117" s="1032"/>
      <c r="AF117" s="1033">
        <v>1339744</v>
      </c>
      <c r="AG117" s="1031"/>
      <c r="AH117" s="1031"/>
      <c r="AI117" s="1031"/>
      <c r="AJ117" s="1032"/>
      <c r="AK117" s="1033">
        <v>1333968</v>
      </c>
      <c r="AL117" s="1031"/>
      <c r="AM117" s="1031"/>
      <c r="AN117" s="1031"/>
      <c r="AO117" s="1032"/>
      <c r="AP117" s="1034"/>
      <c r="AQ117" s="1035"/>
      <c r="AR117" s="1035"/>
      <c r="AS117" s="1035"/>
      <c r="AT117" s="1036"/>
      <c r="AU117" s="954"/>
      <c r="AV117" s="955"/>
      <c r="AW117" s="955"/>
      <c r="AX117" s="955"/>
      <c r="AY117" s="955"/>
      <c r="AZ117" s="1021" t="s">
        <v>405</v>
      </c>
      <c r="BA117" s="1022"/>
      <c r="BB117" s="1022"/>
      <c r="BC117" s="1022"/>
      <c r="BD117" s="1022"/>
      <c r="BE117" s="1022"/>
      <c r="BF117" s="1022"/>
      <c r="BG117" s="1022"/>
      <c r="BH117" s="1022"/>
      <c r="BI117" s="1022"/>
      <c r="BJ117" s="1022"/>
      <c r="BK117" s="1022"/>
      <c r="BL117" s="1022"/>
      <c r="BM117" s="1022"/>
      <c r="BN117" s="1022"/>
      <c r="BO117" s="1022"/>
      <c r="BP117" s="1023"/>
      <c r="BQ117" s="973" t="s">
        <v>65</v>
      </c>
      <c r="BR117" s="974"/>
      <c r="BS117" s="974"/>
      <c r="BT117" s="974"/>
      <c r="BU117" s="974"/>
      <c r="BV117" s="974" t="s">
        <v>65</v>
      </c>
      <c r="BW117" s="974"/>
      <c r="BX117" s="974"/>
      <c r="BY117" s="974"/>
      <c r="BZ117" s="974"/>
      <c r="CA117" s="974" t="s">
        <v>65</v>
      </c>
      <c r="CB117" s="974"/>
      <c r="CC117" s="974"/>
      <c r="CD117" s="974"/>
      <c r="CE117" s="974"/>
      <c r="CF117" s="968" t="s">
        <v>65</v>
      </c>
      <c r="CG117" s="969"/>
      <c r="CH117" s="969"/>
      <c r="CI117" s="969"/>
      <c r="CJ117" s="969"/>
      <c r="CK117" s="999"/>
      <c r="CL117" s="1000"/>
      <c r="CM117" s="970" t="s">
        <v>406</v>
      </c>
      <c r="CN117" s="971"/>
      <c r="CO117" s="971"/>
      <c r="CP117" s="971"/>
      <c r="CQ117" s="971"/>
      <c r="CR117" s="971"/>
      <c r="CS117" s="971"/>
      <c r="CT117" s="971"/>
      <c r="CU117" s="971"/>
      <c r="CV117" s="971"/>
      <c r="CW117" s="971"/>
      <c r="CX117" s="971"/>
      <c r="CY117" s="971"/>
      <c r="CZ117" s="971"/>
      <c r="DA117" s="971"/>
      <c r="DB117" s="971"/>
      <c r="DC117" s="971"/>
      <c r="DD117" s="971"/>
      <c r="DE117" s="971"/>
      <c r="DF117" s="972"/>
      <c r="DG117" s="1012" t="s">
        <v>65</v>
      </c>
      <c r="DH117" s="1013"/>
      <c r="DI117" s="1013"/>
      <c r="DJ117" s="1013"/>
      <c r="DK117" s="1014"/>
      <c r="DL117" s="1015" t="s">
        <v>65</v>
      </c>
      <c r="DM117" s="1013"/>
      <c r="DN117" s="1013"/>
      <c r="DO117" s="1013"/>
      <c r="DP117" s="1014"/>
      <c r="DQ117" s="1015" t="s">
        <v>65</v>
      </c>
      <c r="DR117" s="1013"/>
      <c r="DS117" s="1013"/>
      <c r="DT117" s="1013"/>
      <c r="DU117" s="1014"/>
      <c r="DV117" s="1016" t="s">
        <v>65</v>
      </c>
      <c r="DW117" s="1017"/>
      <c r="DX117" s="1017"/>
      <c r="DY117" s="1017"/>
      <c r="DZ117" s="1018"/>
    </row>
    <row r="118" spans="1:130" s="103" customFormat="1" ht="26.25" customHeight="1" x14ac:dyDescent="0.15">
      <c r="A118" s="958" t="s">
        <v>379</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376</v>
      </c>
      <c r="AB118" s="939"/>
      <c r="AC118" s="939"/>
      <c r="AD118" s="939"/>
      <c r="AE118" s="940"/>
      <c r="AF118" s="938" t="s">
        <v>377</v>
      </c>
      <c r="AG118" s="939"/>
      <c r="AH118" s="939"/>
      <c r="AI118" s="939"/>
      <c r="AJ118" s="940"/>
      <c r="AK118" s="938" t="s">
        <v>238</v>
      </c>
      <c r="AL118" s="939"/>
      <c r="AM118" s="939"/>
      <c r="AN118" s="939"/>
      <c r="AO118" s="940"/>
      <c r="AP118" s="1025" t="s">
        <v>378</v>
      </c>
      <c r="AQ118" s="1026"/>
      <c r="AR118" s="1026"/>
      <c r="AS118" s="1026"/>
      <c r="AT118" s="1027"/>
      <c r="AU118" s="954"/>
      <c r="AV118" s="955"/>
      <c r="AW118" s="955"/>
      <c r="AX118" s="955"/>
      <c r="AY118" s="955"/>
      <c r="AZ118" s="1028" t="s">
        <v>407</v>
      </c>
      <c r="BA118" s="1019"/>
      <c r="BB118" s="1019"/>
      <c r="BC118" s="1019"/>
      <c r="BD118" s="1019"/>
      <c r="BE118" s="1019"/>
      <c r="BF118" s="1019"/>
      <c r="BG118" s="1019"/>
      <c r="BH118" s="1019"/>
      <c r="BI118" s="1019"/>
      <c r="BJ118" s="1019"/>
      <c r="BK118" s="1019"/>
      <c r="BL118" s="1019"/>
      <c r="BM118" s="1019"/>
      <c r="BN118" s="1019"/>
      <c r="BO118" s="1019"/>
      <c r="BP118" s="1020"/>
      <c r="BQ118" s="1051" t="s">
        <v>65</v>
      </c>
      <c r="BR118" s="1052"/>
      <c r="BS118" s="1052"/>
      <c r="BT118" s="1052"/>
      <c r="BU118" s="1052"/>
      <c r="BV118" s="1052" t="s">
        <v>65</v>
      </c>
      <c r="BW118" s="1052"/>
      <c r="BX118" s="1052"/>
      <c r="BY118" s="1052"/>
      <c r="BZ118" s="1052"/>
      <c r="CA118" s="1052" t="s">
        <v>65</v>
      </c>
      <c r="CB118" s="1052"/>
      <c r="CC118" s="1052"/>
      <c r="CD118" s="1052"/>
      <c r="CE118" s="1052"/>
      <c r="CF118" s="968" t="s">
        <v>65</v>
      </c>
      <c r="CG118" s="969"/>
      <c r="CH118" s="969"/>
      <c r="CI118" s="969"/>
      <c r="CJ118" s="969"/>
      <c r="CK118" s="999"/>
      <c r="CL118" s="1000"/>
      <c r="CM118" s="970" t="s">
        <v>408</v>
      </c>
      <c r="CN118" s="971"/>
      <c r="CO118" s="971"/>
      <c r="CP118" s="971"/>
      <c r="CQ118" s="971"/>
      <c r="CR118" s="971"/>
      <c r="CS118" s="971"/>
      <c r="CT118" s="971"/>
      <c r="CU118" s="971"/>
      <c r="CV118" s="971"/>
      <c r="CW118" s="971"/>
      <c r="CX118" s="971"/>
      <c r="CY118" s="971"/>
      <c r="CZ118" s="971"/>
      <c r="DA118" s="971"/>
      <c r="DB118" s="971"/>
      <c r="DC118" s="971"/>
      <c r="DD118" s="971"/>
      <c r="DE118" s="971"/>
      <c r="DF118" s="972"/>
      <c r="DG118" s="1012" t="s">
        <v>65</v>
      </c>
      <c r="DH118" s="1013"/>
      <c r="DI118" s="1013"/>
      <c r="DJ118" s="1013"/>
      <c r="DK118" s="1014"/>
      <c r="DL118" s="1015" t="s">
        <v>65</v>
      </c>
      <c r="DM118" s="1013"/>
      <c r="DN118" s="1013"/>
      <c r="DO118" s="1013"/>
      <c r="DP118" s="1014"/>
      <c r="DQ118" s="1015" t="s">
        <v>65</v>
      </c>
      <c r="DR118" s="1013"/>
      <c r="DS118" s="1013"/>
      <c r="DT118" s="1013"/>
      <c r="DU118" s="1014"/>
      <c r="DV118" s="1016" t="s">
        <v>65</v>
      </c>
      <c r="DW118" s="1017"/>
      <c r="DX118" s="1017"/>
      <c r="DY118" s="1017"/>
      <c r="DZ118" s="1018"/>
    </row>
    <row r="119" spans="1:130" s="103" customFormat="1" ht="26.25" customHeight="1" x14ac:dyDescent="0.15">
      <c r="A119" s="1113" t="s">
        <v>383</v>
      </c>
      <c r="B119" s="998"/>
      <c r="C119" s="977" t="s">
        <v>384</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45" t="s">
        <v>65</v>
      </c>
      <c r="AB119" s="946"/>
      <c r="AC119" s="946"/>
      <c r="AD119" s="946"/>
      <c r="AE119" s="947"/>
      <c r="AF119" s="948" t="s">
        <v>65</v>
      </c>
      <c r="AG119" s="946"/>
      <c r="AH119" s="946"/>
      <c r="AI119" s="946"/>
      <c r="AJ119" s="947"/>
      <c r="AK119" s="948" t="s">
        <v>65</v>
      </c>
      <c r="AL119" s="946"/>
      <c r="AM119" s="946"/>
      <c r="AN119" s="946"/>
      <c r="AO119" s="947"/>
      <c r="AP119" s="949" t="s">
        <v>65</v>
      </c>
      <c r="AQ119" s="950"/>
      <c r="AR119" s="950"/>
      <c r="AS119" s="950"/>
      <c r="AT119" s="951"/>
      <c r="AU119" s="956"/>
      <c r="AV119" s="957"/>
      <c r="AW119" s="957"/>
      <c r="AX119" s="957"/>
      <c r="AY119" s="957"/>
      <c r="AZ119" s="134" t="s">
        <v>120</v>
      </c>
      <c r="BA119" s="134"/>
      <c r="BB119" s="134"/>
      <c r="BC119" s="134"/>
      <c r="BD119" s="134"/>
      <c r="BE119" s="134"/>
      <c r="BF119" s="134"/>
      <c r="BG119" s="134"/>
      <c r="BH119" s="134"/>
      <c r="BI119" s="134"/>
      <c r="BJ119" s="134"/>
      <c r="BK119" s="134"/>
      <c r="BL119" s="134"/>
      <c r="BM119" s="134"/>
      <c r="BN119" s="134"/>
      <c r="BO119" s="1029" t="s">
        <v>409</v>
      </c>
      <c r="BP119" s="1060"/>
      <c r="BQ119" s="1051">
        <v>16094199</v>
      </c>
      <c r="BR119" s="1052"/>
      <c r="BS119" s="1052"/>
      <c r="BT119" s="1052"/>
      <c r="BU119" s="1052"/>
      <c r="BV119" s="1052">
        <v>16861426</v>
      </c>
      <c r="BW119" s="1052"/>
      <c r="BX119" s="1052"/>
      <c r="BY119" s="1052"/>
      <c r="BZ119" s="1052"/>
      <c r="CA119" s="1052">
        <v>18509911</v>
      </c>
      <c r="CB119" s="1052"/>
      <c r="CC119" s="1052"/>
      <c r="CD119" s="1052"/>
      <c r="CE119" s="1052"/>
      <c r="CF119" s="1053"/>
      <c r="CG119" s="1054"/>
      <c r="CH119" s="1054"/>
      <c r="CI119" s="1054"/>
      <c r="CJ119" s="1055"/>
      <c r="CK119" s="1001"/>
      <c r="CL119" s="1002"/>
      <c r="CM119" s="1056" t="s">
        <v>410</v>
      </c>
      <c r="CN119" s="1057"/>
      <c r="CO119" s="1057"/>
      <c r="CP119" s="1057"/>
      <c r="CQ119" s="1057"/>
      <c r="CR119" s="1057"/>
      <c r="CS119" s="1057"/>
      <c r="CT119" s="1057"/>
      <c r="CU119" s="1057"/>
      <c r="CV119" s="1057"/>
      <c r="CW119" s="1057"/>
      <c r="CX119" s="1057"/>
      <c r="CY119" s="1057"/>
      <c r="CZ119" s="1057"/>
      <c r="DA119" s="1057"/>
      <c r="DB119" s="1057"/>
      <c r="DC119" s="1057"/>
      <c r="DD119" s="1057"/>
      <c r="DE119" s="1057"/>
      <c r="DF119" s="1058"/>
      <c r="DG119" s="1059" t="s">
        <v>65</v>
      </c>
      <c r="DH119" s="1038"/>
      <c r="DI119" s="1038"/>
      <c r="DJ119" s="1038"/>
      <c r="DK119" s="1039"/>
      <c r="DL119" s="1037" t="s">
        <v>65</v>
      </c>
      <c r="DM119" s="1038"/>
      <c r="DN119" s="1038"/>
      <c r="DO119" s="1038"/>
      <c r="DP119" s="1039"/>
      <c r="DQ119" s="1037" t="s">
        <v>65</v>
      </c>
      <c r="DR119" s="1038"/>
      <c r="DS119" s="1038"/>
      <c r="DT119" s="1038"/>
      <c r="DU119" s="1039"/>
      <c r="DV119" s="1040" t="s">
        <v>65</v>
      </c>
      <c r="DW119" s="1041"/>
      <c r="DX119" s="1041"/>
      <c r="DY119" s="1041"/>
      <c r="DZ119" s="1042"/>
    </row>
    <row r="120" spans="1:130" s="103" customFormat="1" ht="26.25" customHeight="1" x14ac:dyDescent="0.15">
      <c r="A120" s="1114"/>
      <c r="B120" s="1000"/>
      <c r="C120" s="970" t="s">
        <v>387</v>
      </c>
      <c r="D120" s="971"/>
      <c r="E120" s="971"/>
      <c r="F120" s="971"/>
      <c r="G120" s="971"/>
      <c r="H120" s="971"/>
      <c r="I120" s="971"/>
      <c r="J120" s="971"/>
      <c r="K120" s="971"/>
      <c r="L120" s="971"/>
      <c r="M120" s="971"/>
      <c r="N120" s="971"/>
      <c r="O120" s="971"/>
      <c r="P120" s="971"/>
      <c r="Q120" s="971"/>
      <c r="R120" s="971"/>
      <c r="S120" s="971"/>
      <c r="T120" s="971"/>
      <c r="U120" s="971"/>
      <c r="V120" s="971"/>
      <c r="W120" s="971"/>
      <c r="X120" s="971"/>
      <c r="Y120" s="971"/>
      <c r="Z120" s="972"/>
      <c r="AA120" s="1012" t="s">
        <v>65</v>
      </c>
      <c r="AB120" s="1013"/>
      <c r="AC120" s="1013"/>
      <c r="AD120" s="1013"/>
      <c r="AE120" s="1014"/>
      <c r="AF120" s="1015" t="s">
        <v>65</v>
      </c>
      <c r="AG120" s="1013"/>
      <c r="AH120" s="1013"/>
      <c r="AI120" s="1013"/>
      <c r="AJ120" s="1014"/>
      <c r="AK120" s="1015" t="s">
        <v>65</v>
      </c>
      <c r="AL120" s="1013"/>
      <c r="AM120" s="1013"/>
      <c r="AN120" s="1013"/>
      <c r="AO120" s="1014"/>
      <c r="AP120" s="1016" t="s">
        <v>65</v>
      </c>
      <c r="AQ120" s="1017"/>
      <c r="AR120" s="1017"/>
      <c r="AS120" s="1017"/>
      <c r="AT120" s="1018"/>
      <c r="AU120" s="1043" t="s">
        <v>411</v>
      </c>
      <c r="AV120" s="1044"/>
      <c r="AW120" s="1044"/>
      <c r="AX120" s="1044"/>
      <c r="AY120" s="1045"/>
      <c r="AZ120" s="994" t="s">
        <v>412</v>
      </c>
      <c r="BA120" s="943"/>
      <c r="BB120" s="943"/>
      <c r="BC120" s="943"/>
      <c r="BD120" s="943"/>
      <c r="BE120" s="943"/>
      <c r="BF120" s="943"/>
      <c r="BG120" s="943"/>
      <c r="BH120" s="943"/>
      <c r="BI120" s="943"/>
      <c r="BJ120" s="943"/>
      <c r="BK120" s="943"/>
      <c r="BL120" s="943"/>
      <c r="BM120" s="943"/>
      <c r="BN120" s="943"/>
      <c r="BO120" s="943"/>
      <c r="BP120" s="944"/>
      <c r="BQ120" s="980">
        <v>4312920</v>
      </c>
      <c r="BR120" s="981"/>
      <c r="BS120" s="981"/>
      <c r="BT120" s="981"/>
      <c r="BU120" s="981"/>
      <c r="BV120" s="981">
        <v>4338275</v>
      </c>
      <c r="BW120" s="981"/>
      <c r="BX120" s="981"/>
      <c r="BY120" s="981"/>
      <c r="BZ120" s="981"/>
      <c r="CA120" s="981">
        <v>4077782</v>
      </c>
      <c r="CB120" s="981"/>
      <c r="CC120" s="981"/>
      <c r="CD120" s="981"/>
      <c r="CE120" s="981"/>
      <c r="CF120" s="995">
        <v>82.3</v>
      </c>
      <c r="CG120" s="996"/>
      <c r="CH120" s="996"/>
      <c r="CI120" s="996"/>
      <c r="CJ120" s="996"/>
      <c r="CK120" s="1061" t="s">
        <v>413</v>
      </c>
      <c r="CL120" s="1062"/>
      <c r="CM120" s="1062"/>
      <c r="CN120" s="1062"/>
      <c r="CO120" s="1063"/>
      <c r="CP120" s="1069" t="s">
        <v>346</v>
      </c>
      <c r="CQ120" s="1070"/>
      <c r="CR120" s="1070"/>
      <c r="CS120" s="1070"/>
      <c r="CT120" s="1070"/>
      <c r="CU120" s="1070"/>
      <c r="CV120" s="1070"/>
      <c r="CW120" s="1070"/>
      <c r="CX120" s="1070"/>
      <c r="CY120" s="1070"/>
      <c r="CZ120" s="1070"/>
      <c r="DA120" s="1070"/>
      <c r="DB120" s="1070"/>
      <c r="DC120" s="1070"/>
      <c r="DD120" s="1070"/>
      <c r="DE120" s="1070"/>
      <c r="DF120" s="1071"/>
      <c r="DG120" s="980">
        <v>3460691</v>
      </c>
      <c r="DH120" s="981"/>
      <c r="DI120" s="981"/>
      <c r="DJ120" s="981"/>
      <c r="DK120" s="981"/>
      <c r="DL120" s="981">
        <v>3006452</v>
      </c>
      <c r="DM120" s="981"/>
      <c r="DN120" s="981"/>
      <c r="DO120" s="981"/>
      <c r="DP120" s="981"/>
      <c r="DQ120" s="981">
        <v>2870368</v>
      </c>
      <c r="DR120" s="981"/>
      <c r="DS120" s="981"/>
      <c r="DT120" s="981"/>
      <c r="DU120" s="981"/>
      <c r="DV120" s="982">
        <v>57.9</v>
      </c>
      <c r="DW120" s="982"/>
      <c r="DX120" s="982"/>
      <c r="DY120" s="982"/>
      <c r="DZ120" s="983"/>
    </row>
    <row r="121" spans="1:130" s="103" customFormat="1" ht="26.25" customHeight="1" x14ac:dyDescent="0.15">
      <c r="A121" s="1114"/>
      <c r="B121" s="1000"/>
      <c r="C121" s="1021" t="s">
        <v>414</v>
      </c>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3"/>
      <c r="AA121" s="1012" t="s">
        <v>65</v>
      </c>
      <c r="AB121" s="1013"/>
      <c r="AC121" s="1013"/>
      <c r="AD121" s="1013"/>
      <c r="AE121" s="1014"/>
      <c r="AF121" s="1015" t="s">
        <v>65</v>
      </c>
      <c r="AG121" s="1013"/>
      <c r="AH121" s="1013"/>
      <c r="AI121" s="1013"/>
      <c r="AJ121" s="1014"/>
      <c r="AK121" s="1015" t="s">
        <v>65</v>
      </c>
      <c r="AL121" s="1013"/>
      <c r="AM121" s="1013"/>
      <c r="AN121" s="1013"/>
      <c r="AO121" s="1014"/>
      <c r="AP121" s="1016" t="s">
        <v>65</v>
      </c>
      <c r="AQ121" s="1017"/>
      <c r="AR121" s="1017"/>
      <c r="AS121" s="1017"/>
      <c r="AT121" s="1018"/>
      <c r="AU121" s="1046"/>
      <c r="AV121" s="1047"/>
      <c r="AW121" s="1047"/>
      <c r="AX121" s="1047"/>
      <c r="AY121" s="1048"/>
      <c r="AZ121" s="1003" t="s">
        <v>415</v>
      </c>
      <c r="BA121" s="1004"/>
      <c r="BB121" s="1004"/>
      <c r="BC121" s="1004"/>
      <c r="BD121" s="1004"/>
      <c r="BE121" s="1004"/>
      <c r="BF121" s="1004"/>
      <c r="BG121" s="1004"/>
      <c r="BH121" s="1004"/>
      <c r="BI121" s="1004"/>
      <c r="BJ121" s="1004"/>
      <c r="BK121" s="1004"/>
      <c r="BL121" s="1004"/>
      <c r="BM121" s="1004"/>
      <c r="BN121" s="1004"/>
      <c r="BO121" s="1004"/>
      <c r="BP121" s="1005"/>
      <c r="BQ121" s="973">
        <v>179114</v>
      </c>
      <c r="BR121" s="974"/>
      <c r="BS121" s="974"/>
      <c r="BT121" s="974"/>
      <c r="BU121" s="974"/>
      <c r="BV121" s="974">
        <v>276299</v>
      </c>
      <c r="BW121" s="974"/>
      <c r="BX121" s="974"/>
      <c r="BY121" s="974"/>
      <c r="BZ121" s="974"/>
      <c r="CA121" s="974">
        <v>257022</v>
      </c>
      <c r="CB121" s="974"/>
      <c r="CC121" s="974"/>
      <c r="CD121" s="974"/>
      <c r="CE121" s="974"/>
      <c r="CF121" s="968">
        <v>5.2</v>
      </c>
      <c r="CG121" s="969"/>
      <c r="CH121" s="969"/>
      <c r="CI121" s="969"/>
      <c r="CJ121" s="969"/>
      <c r="CK121" s="1064"/>
      <c r="CL121" s="1065"/>
      <c r="CM121" s="1065"/>
      <c r="CN121" s="1065"/>
      <c r="CO121" s="1066"/>
      <c r="CP121" s="1074" t="s">
        <v>344</v>
      </c>
      <c r="CQ121" s="1075"/>
      <c r="CR121" s="1075"/>
      <c r="CS121" s="1075"/>
      <c r="CT121" s="1075"/>
      <c r="CU121" s="1075"/>
      <c r="CV121" s="1075"/>
      <c r="CW121" s="1075"/>
      <c r="CX121" s="1075"/>
      <c r="CY121" s="1075"/>
      <c r="CZ121" s="1075"/>
      <c r="DA121" s="1075"/>
      <c r="DB121" s="1075"/>
      <c r="DC121" s="1075"/>
      <c r="DD121" s="1075"/>
      <c r="DE121" s="1075"/>
      <c r="DF121" s="1076"/>
      <c r="DG121" s="973">
        <v>170150</v>
      </c>
      <c r="DH121" s="974"/>
      <c r="DI121" s="974"/>
      <c r="DJ121" s="974"/>
      <c r="DK121" s="974"/>
      <c r="DL121" s="974">
        <v>358286</v>
      </c>
      <c r="DM121" s="974"/>
      <c r="DN121" s="974"/>
      <c r="DO121" s="974"/>
      <c r="DP121" s="974"/>
      <c r="DQ121" s="974">
        <v>542900</v>
      </c>
      <c r="DR121" s="974"/>
      <c r="DS121" s="974"/>
      <c r="DT121" s="974"/>
      <c r="DU121" s="974"/>
      <c r="DV121" s="975">
        <v>11</v>
      </c>
      <c r="DW121" s="975"/>
      <c r="DX121" s="975"/>
      <c r="DY121" s="975"/>
      <c r="DZ121" s="976"/>
    </row>
    <row r="122" spans="1:130" s="103" customFormat="1" ht="26.25" customHeight="1" x14ac:dyDescent="0.15">
      <c r="A122" s="1114"/>
      <c r="B122" s="1000"/>
      <c r="C122" s="970" t="s">
        <v>397</v>
      </c>
      <c r="D122" s="971"/>
      <c r="E122" s="971"/>
      <c r="F122" s="971"/>
      <c r="G122" s="971"/>
      <c r="H122" s="971"/>
      <c r="I122" s="971"/>
      <c r="J122" s="971"/>
      <c r="K122" s="971"/>
      <c r="L122" s="971"/>
      <c r="M122" s="971"/>
      <c r="N122" s="971"/>
      <c r="O122" s="971"/>
      <c r="P122" s="971"/>
      <c r="Q122" s="971"/>
      <c r="R122" s="971"/>
      <c r="S122" s="971"/>
      <c r="T122" s="971"/>
      <c r="U122" s="971"/>
      <c r="V122" s="971"/>
      <c r="W122" s="971"/>
      <c r="X122" s="971"/>
      <c r="Y122" s="971"/>
      <c r="Z122" s="972"/>
      <c r="AA122" s="1012" t="s">
        <v>65</v>
      </c>
      <c r="AB122" s="1013"/>
      <c r="AC122" s="1013"/>
      <c r="AD122" s="1013"/>
      <c r="AE122" s="1014"/>
      <c r="AF122" s="1015" t="s">
        <v>65</v>
      </c>
      <c r="AG122" s="1013"/>
      <c r="AH122" s="1013"/>
      <c r="AI122" s="1013"/>
      <c r="AJ122" s="1014"/>
      <c r="AK122" s="1015" t="s">
        <v>65</v>
      </c>
      <c r="AL122" s="1013"/>
      <c r="AM122" s="1013"/>
      <c r="AN122" s="1013"/>
      <c r="AO122" s="1014"/>
      <c r="AP122" s="1016" t="s">
        <v>65</v>
      </c>
      <c r="AQ122" s="1017"/>
      <c r="AR122" s="1017"/>
      <c r="AS122" s="1017"/>
      <c r="AT122" s="1018"/>
      <c r="AU122" s="1046"/>
      <c r="AV122" s="1047"/>
      <c r="AW122" s="1047"/>
      <c r="AX122" s="1047"/>
      <c r="AY122" s="1048"/>
      <c r="AZ122" s="1028" t="s">
        <v>416</v>
      </c>
      <c r="BA122" s="1019"/>
      <c r="BB122" s="1019"/>
      <c r="BC122" s="1019"/>
      <c r="BD122" s="1019"/>
      <c r="BE122" s="1019"/>
      <c r="BF122" s="1019"/>
      <c r="BG122" s="1019"/>
      <c r="BH122" s="1019"/>
      <c r="BI122" s="1019"/>
      <c r="BJ122" s="1019"/>
      <c r="BK122" s="1019"/>
      <c r="BL122" s="1019"/>
      <c r="BM122" s="1019"/>
      <c r="BN122" s="1019"/>
      <c r="BO122" s="1019"/>
      <c r="BP122" s="1020"/>
      <c r="BQ122" s="1051">
        <v>10134453</v>
      </c>
      <c r="BR122" s="1052"/>
      <c r="BS122" s="1052"/>
      <c r="BT122" s="1052"/>
      <c r="BU122" s="1052"/>
      <c r="BV122" s="1052">
        <v>10780762</v>
      </c>
      <c r="BW122" s="1052"/>
      <c r="BX122" s="1052"/>
      <c r="BY122" s="1052"/>
      <c r="BZ122" s="1052"/>
      <c r="CA122" s="1052">
        <v>12015528</v>
      </c>
      <c r="CB122" s="1052"/>
      <c r="CC122" s="1052"/>
      <c r="CD122" s="1052"/>
      <c r="CE122" s="1052"/>
      <c r="CF122" s="1072">
        <v>242.4</v>
      </c>
      <c r="CG122" s="1073"/>
      <c r="CH122" s="1073"/>
      <c r="CI122" s="1073"/>
      <c r="CJ122" s="1073"/>
      <c r="CK122" s="1064"/>
      <c r="CL122" s="1065"/>
      <c r="CM122" s="1065"/>
      <c r="CN122" s="1065"/>
      <c r="CO122" s="1066"/>
      <c r="CP122" s="1074"/>
      <c r="CQ122" s="1075"/>
      <c r="CR122" s="1075"/>
      <c r="CS122" s="1075"/>
      <c r="CT122" s="1075"/>
      <c r="CU122" s="1075"/>
      <c r="CV122" s="1075"/>
      <c r="CW122" s="1075"/>
      <c r="CX122" s="1075"/>
      <c r="CY122" s="1075"/>
      <c r="CZ122" s="1075"/>
      <c r="DA122" s="1075"/>
      <c r="DB122" s="1075"/>
      <c r="DC122" s="1075"/>
      <c r="DD122" s="1075"/>
      <c r="DE122" s="1075"/>
      <c r="DF122" s="1076"/>
      <c r="DG122" s="973"/>
      <c r="DH122" s="974"/>
      <c r="DI122" s="974"/>
      <c r="DJ122" s="974"/>
      <c r="DK122" s="974"/>
      <c r="DL122" s="974"/>
      <c r="DM122" s="974"/>
      <c r="DN122" s="974"/>
      <c r="DO122" s="974"/>
      <c r="DP122" s="974"/>
      <c r="DQ122" s="974"/>
      <c r="DR122" s="974"/>
      <c r="DS122" s="974"/>
      <c r="DT122" s="974"/>
      <c r="DU122" s="974"/>
      <c r="DV122" s="975"/>
      <c r="DW122" s="975"/>
      <c r="DX122" s="975"/>
      <c r="DY122" s="975"/>
      <c r="DZ122" s="976"/>
    </row>
    <row r="123" spans="1:130" s="103" customFormat="1" ht="26.25" customHeight="1" x14ac:dyDescent="0.15">
      <c r="A123" s="1114"/>
      <c r="B123" s="1000"/>
      <c r="C123" s="970" t="s">
        <v>403</v>
      </c>
      <c r="D123" s="971"/>
      <c r="E123" s="971"/>
      <c r="F123" s="971"/>
      <c r="G123" s="971"/>
      <c r="H123" s="971"/>
      <c r="I123" s="971"/>
      <c r="J123" s="971"/>
      <c r="K123" s="971"/>
      <c r="L123" s="971"/>
      <c r="M123" s="971"/>
      <c r="N123" s="971"/>
      <c r="O123" s="971"/>
      <c r="P123" s="971"/>
      <c r="Q123" s="971"/>
      <c r="R123" s="971"/>
      <c r="S123" s="971"/>
      <c r="T123" s="971"/>
      <c r="U123" s="971"/>
      <c r="V123" s="971"/>
      <c r="W123" s="971"/>
      <c r="X123" s="971"/>
      <c r="Y123" s="971"/>
      <c r="Z123" s="972"/>
      <c r="AA123" s="1012" t="s">
        <v>65</v>
      </c>
      <c r="AB123" s="1013"/>
      <c r="AC123" s="1013"/>
      <c r="AD123" s="1013"/>
      <c r="AE123" s="1014"/>
      <c r="AF123" s="1015" t="s">
        <v>65</v>
      </c>
      <c r="AG123" s="1013"/>
      <c r="AH123" s="1013"/>
      <c r="AI123" s="1013"/>
      <c r="AJ123" s="1014"/>
      <c r="AK123" s="1015" t="s">
        <v>65</v>
      </c>
      <c r="AL123" s="1013"/>
      <c r="AM123" s="1013"/>
      <c r="AN123" s="1013"/>
      <c r="AO123" s="1014"/>
      <c r="AP123" s="1016" t="s">
        <v>65</v>
      </c>
      <c r="AQ123" s="1017"/>
      <c r="AR123" s="1017"/>
      <c r="AS123" s="1017"/>
      <c r="AT123" s="1018"/>
      <c r="AU123" s="1049"/>
      <c r="AV123" s="1050"/>
      <c r="AW123" s="1050"/>
      <c r="AX123" s="1050"/>
      <c r="AY123" s="1050"/>
      <c r="AZ123" s="134" t="s">
        <v>120</v>
      </c>
      <c r="BA123" s="134"/>
      <c r="BB123" s="134"/>
      <c r="BC123" s="134"/>
      <c r="BD123" s="134"/>
      <c r="BE123" s="134"/>
      <c r="BF123" s="134"/>
      <c r="BG123" s="134"/>
      <c r="BH123" s="134"/>
      <c r="BI123" s="134"/>
      <c r="BJ123" s="134"/>
      <c r="BK123" s="134"/>
      <c r="BL123" s="134"/>
      <c r="BM123" s="134"/>
      <c r="BN123" s="134"/>
      <c r="BO123" s="1029" t="s">
        <v>417</v>
      </c>
      <c r="BP123" s="1060"/>
      <c r="BQ123" s="1120">
        <v>14626487</v>
      </c>
      <c r="BR123" s="1086"/>
      <c r="BS123" s="1086"/>
      <c r="BT123" s="1086"/>
      <c r="BU123" s="1086"/>
      <c r="BV123" s="1086">
        <v>15395336</v>
      </c>
      <c r="BW123" s="1086"/>
      <c r="BX123" s="1086"/>
      <c r="BY123" s="1086"/>
      <c r="BZ123" s="1086"/>
      <c r="CA123" s="1086">
        <v>16350332</v>
      </c>
      <c r="CB123" s="1086"/>
      <c r="CC123" s="1086"/>
      <c r="CD123" s="1086"/>
      <c r="CE123" s="1086"/>
      <c r="CF123" s="1053"/>
      <c r="CG123" s="1054"/>
      <c r="CH123" s="1054"/>
      <c r="CI123" s="1054"/>
      <c r="CJ123" s="1055"/>
      <c r="CK123" s="1064"/>
      <c r="CL123" s="1065"/>
      <c r="CM123" s="1065"/>
      <c r="CN123" s="1065"/>
      <c r="CO123" s="1066"/>
      <c r="CP123" s="1074"/>
      <c r="CQ123" s="1075"/>
      <c r="CR123" s="1075"/>
      <c r="CS123" s="1075"/>
      <c r="CT123" s="1075"/>
      <c r="CU123" s="1075"/>
      <c r="CV123" s="1075"/>
      <c r="CW123" s="1075"/>
      <c r="CX123" s="1075"/>
      <c r="CY123" s="1075"/>
      <c r="CZ123" s="1075"/>
      <c r="DA123" s="1075"/>
      <c r="DB123" s="1075"/>
      <c r="DC123" s="1075"/>
      <c r="DD123" s="1075"/>
      <c r="DE123" s="1075"/>
      <c r="DF123" s="1076"/>
      <c r="DG123" s="1012"/>
      <c r="DH123" s="1013"/>
      <c r="DI123" s="1013"/>
      <c r="DJ123" s="1013"/>
      <c r="DK123" s="1014"/>
      <c r="DL123" s="1015"/>
      <c r="DM123" s="1013"/>
      <c r="DN123" s="1013"/>
      <c r="DO123" s="1013"/>
      <c r="DP123" s="1014"/>
      <c r="DQ123" s="1015"/>
      <c r="DR123" s="1013"/>
      <c r="DS123" s="1013"/>
      <c r="DT123" s="1013"/>
      <c r="DU123" s="1014"/>
      <c r="DV123" s="1016"/>
      <c r="DW123" s="1017"/>
      <c r="DX123" s="1017"/>
      <c r="DY123" s="1017"/>
      <c r="DZ123" s="1018"/>
    </row>
    <row r="124" spans="1:130" s="103" customFormat="1" ht="26.25" customHeight="1" thickBot="1" x14ac:dyDescent="0.2">
      <c r="A124" s="1114"/>
      <c r="B124" s="1000"/>
      <c r="C124" s="970" t="s">
        <v>406</v>
      </c>
      <c r="D124" s="971"/>
      <c r="E124" s="971"/>
      <c r="F124" s="971"/>
      <c r="G124" s="971"/>
      <c r="H124" s="971"/>
      <c r="I124" s="971"/>
      <c r="J124" s="971"/>
      <c r="K124" s="971"/>
      <c r="L124" s="971"/>
      <c r="M124" s="971"/>
      <c r="N124" s="971"/>
      <c r="O124" s="971"/>
      <c r="P124" s="971"/>
      <c r="Q124" s="971"/>
      <c r="R124" s="971"/>
      <c r="S124" s="971"/>
      <c r="T124" s="971"/>
      <c r="U124" s="971"/>
      <c r="V124" s="971"/>
      <c r="W124" s="971"/>
      <c r="X124" s="971"/>
      <c r="Y124" s="971"/>
      <c r="Z124" s="972"/>
      <c r="AA124" s="1012" t="s">
        <v>65</v>
      </c>
      <c r="AB124" s="1013"/>
      <c r="AC124" s="1013"/>
      <c r="AD124" s="1013"/>
      <c r="AE124" s="1014"/>
      <c r="AF124" s="1015" t="s">
        <v>65</v>
      </c>
      <c r="AG124" s="1013"/>
      <c r="AH124" s="1013"/>
      <c r="AI124" s="1013"/>
      <c r="AJ124" s="1014"/>
      <c r="AK124" s="1015" t="s">
        <v>65</v>
      </c>
      <c r="AL124" s="1013"/>
      <c r="AM124" s="1013"/>
      <c r="AN124" s="1013"/>
      <c r="AO124" s="1014"/>
      <c r="AP124" s="1016" t="s">
        <v>65</v>
      </c>
      <c r="AQ124" s="1017"/>
      <c r="AR124" s="1017"/>
      <c r="AS124" s="1017"/>
      <c r="AT124" s="1018"/>
      <c r="AU124" s="1116" t="s">
        <v>418</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v>30.7</v>
      </c>
      <c r="BR124" s="1082"/>
      <c r="BS124" s="1082"/>
      <c r="BT124" s="1082"/>
      <c r="BU124" s="1082"/>
      <c r="BV124" s="1082">
        <v>30.5</v>
      </c>
      <c r="BW124" s="1082"/>
      <c r="BX124" s="1082"/>
      <c r="BY124" s="1082"/>
      <c r="BZ124" s="1082"/>
      <c r="CA124" s="1082">
        <v>43.5</v>
      </c>
      <c r="CB124" s="1082"/>
      <c r="CC124" s="1082"/>
      <c r="CD124" s="1082"/>
      <c r="CE124" s="1082"/>
      <c r="CF124" s="1083"/>
      <c r="CG124" s="1084"/>
      <c r="CH124" s="1084"/>
      <c r="CI124" s="1084"/>
      <c r="CJ124" s="1085"/>
      <c r="CK124" s="1067"/>
      <c r="CL124" s="1067"/>
      <c r="CM124" s="1067"/>
      <c r="CN124" s="1067"/>
      <c r="CO124" s="1068"/>
      <c r="CP124" s="1074" t="s">
        <v>419</v>
      </c>
      <c r="CQ124" s="1075"/>
      <c r="CR124" s="1075"/>
      <c r="CS124" s="1075"/>
      <c r="CT124" s="1075"/>
      <c r="CU124" s="1075"/>
      <c r="CV124" s="1075"/>
      <c r="CW124" s="1075"/>
      <c r="CX124" s="1075"/>
      <c r="CY124" s="1075"/>
      <c r="CZ124" s="1075"/>
      <c r="DA124" s="1075"/>
      <c r="DB124" s="1075"/>
      <c r="DC124" s="1075"/>
      <c r="DD124" s="1075"/>
      <c r="DE124" s="1075"/>
      <c r="DF124" s="1076"/>
      <c r="DG124" s="1059" t="s">
        <v>65</v>
      </c>
      <c r="DH124" s="1038"/>
      <c r="DI124" s="1038"/>
      <c r="DJ124" s="1038"/>
      <c r="DK124" s="1039"/>
      <c r="DL124" s="1037" t="s">
        <v>65</v>
      </c>
      <c r="DM124" s="1038"/>
      <c r="DN124" s="1038"/>
      <c r="DO124" s="1038"/>
      <c r="DP124" s="1039"/>
      <c r="DQ124" s="1037" t="s">
        <v>65</v>
      </c>
      <c r="DR124" s="1038"/>
      <c r="DS124" s="1038"/>
      <c r="DT124" s="1038"/>
      <c r="DU124" s="1039"/>
      <c r="DV124" s="1040" t="s">
        <v>65</v>
      </c>
      <c r="DW124" s="1041"/>
      <c r="DX124" s="1041"/>
      <c r="DY124" s="1041"/>
      <c r="DZ124" s="1042"/>
    </row>
    <row r="125" spans="1:130" s="103" customFormat="1" ht="26.25" customHeight="1" x14ac:dyDescent="0.15">
      <c r="A125" s="1114"/>
      <c r="B125" s="1000"/>
      <c r="C125" s="970" t="s">
        <v>408</v>
      </c>
      <c r="D125" s="971"/>
      <c r="E125" s="971"/>
      <c r="F125" s="971"/>
      <c r="G125" s="971"/>
      <c r="H125" s="971"/>
      <c r="I125" s="971"/>
      <c r="J125" s="971"/>
      <c r="K125" s="971"/>
      <c r="L125" s="971"/>
      <c r="M125" s="971"/>
      <c r="N125" s="971"/>
      <c r="O125" s="971"/>
      <c r="P125" s="971"/>
      <c r="Q125" s="971"/>
      <c r="R125" s="971"/>
      <c r="S125" s="971"/>
      <c r="T125" s="971"/>
      <c r="U125" s="971"/>
      <c r="V125" s="971"/>
      <c r="W125" s="971"/>
      <c r="X125" s="971"/>
      <c r="Y125" s="971"/>
      <c r="Z125" s="972"/>
      <c r="AA125" s="1012" t="s">
        <v>65</v>
      </c>
      <c r="AB125" s="1013"/>
      <c r="AC125" s="1013"/>
      <c r="AD125" s="1013"/>
      <c r="AE125" s="1014"/>
      <c r="AF125" s="1015" t="s">
        <v>65</v>
      </c>
      <c r="AG125" s="1013"/>
      <c r="AH125" s="1013"/>
      <c r="AI125" s="1013"/>
      <c r="AJ125" s="1014"/>
      <c r="AK125" s="1015" t="s">
        <v>65</v>
      </c>
      <c r="AL125" s="1013"/>
      <c r="AM125" s="1013"/>
      <c r="AN125" s="1013"/>
      <c r="AO125" s="1014"/>
      <c r="AP125" s="1016" t="s">
        <v>65</v>
      </c>
      <c r="AQ125" s="1017"/>
      <c r="AR125" s="1017"/>
      <c r="AS125" s="1017"/>
      <c r="AT125" s="1018"/>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1077" t="s">
        <v>420</v>
      </c>
      <c r="CL125" s="1062"/>
      <c r="CM125" s="1062"/>
      <c r="CN125" s="1062"/>
      <c r="CO125" s="1063"/>
      <c r="CP125" s="994" t="s">
        <v>421</v>
      </c>
      <c r="CQ125" s="943"/>
      <c r="CR125" s="943"/>
      <c r="CS125" s="943"/>
      <c r="CT125" s="943"/>
      <c r="CU125" s="943"/>
      <c r="CV125" s="943"/>
      <c r="CW125" s="943"/>
      <c r="CX125" s="943"/>
      <c r="CY125" s="943"/>
      <c r="CZ125" s="943"/>
      <c r="DA125" s="943"/>
      <c r="DB125" s="943"/>
      <c r="DC125" s="943"/>
      <c r="DD125" s="943"/>
      <c r="DE125" s="943"/>
      <c r="DF125" s="944"/>
      <c r="DG125" s="980" t="s">
        <v>65</v>
      </c>
      <c r="DH125" s="981"/>
      <c r="DI125" s="981"/>
      <c r="DJ125" s="981"/>
      <c r="DK125" s="981"/>
      <c r="DL125" s="981" t="s">
        <v>65</v>
      </c>
      <c r="DM125" s="981"/>
      <c r="DN125" s="981"/>
      <c r="DO125" s="981"/>
      <c r="DP125" s="981"/>
      <c r="DQ125" s="981" t="s">
        <v>65</v>
      </c>
      <c r="DR125" s="981"/>
      <c r="DS125" s="981"/>
      <c r="DT125" s="981"/>
      <c r="DU125" s="981"/>
      <c r="DV125" s="982" t="s">
        <v>65</v>
      </c>
      <c r="DW125" s="982"/>
      <c r="DX125" s="982"/>
      <c r="DY125" s="982"/>
      <c r="DZ125" s="983"/>
    </row>
    <row r="126" spans="1:130" s="103" customFormat="1" ht="26.25" customHeight="1" thickBot="1" x14ac:dyDescent="0.2">
      <c r="A126" s="1114"/>
      <c r="B126" s="1000"/>
      <c r="C126" s="970" t="s">
        <v>410</v>
      </c>
      <c r="D126" s="971"/>
      <c r="E126" s="971"/>
      <c r="F126" s="971"/>
      <c r="G126" s="971"/>
      <c r="H126" s="971"/>
      <c r="I126" s="971"/>
      <c r="J126" s="971"/>
      <c r="K126" s="971"/>
      <c r="L126" s="971"/>
      <c r="M126" s="971"/>
      <c r="N126" s="971"/>
      <c r="O126" s="971"/>
      <c r="P126" s="971"/>
      <c r="Q126" s="971"/>
      <c r="R126" s="971"/>
      <c r="S126" s="971"/>
      <c r="T126" s="971"/>
      <c r="U126" s="971"/>
      <c r="V126" s="971"/>
      <c r="W126" s="971"/>
      <c r="X126" s="971"/>
      <c r="Y126" s="971"/>
      <c r="Z126" s="972"/>
      <c r="AA126" s="1012" t="s">
        <v>65</v>
      </c>
      <c r="AB126" s="1013"/>
      <c r="AC126" s="1013"/>
      <c r="AD126" s="1013"/>
      <c r="AE126" s="1014"/>
      <c r="AF126" s="1015" t="s">
        <v>65</v>
      </c>
      <c r="AG126" s="1013"/>
      <c r="AH126" s="1013"/>
      <c r="AI126" s="1013"/>
      <c r="AJ126" s="1014"/>
      <c r="AK126" s="1015" t="s">
        <v>65</v>
      </c>
      <c r="AL126" s="1013"/>
      <c r="AM126" s="1013"/>
      <c r="AN126" s="1013"/>
      <c r="AO126" s="1014"/>
      <c r="AP126" s="1016" t="s">
        <v>65</v>
      </c>
      <c r="AQ126" s="1017"/>
      <c r="AR126" s="1017"/>
      <c r="AS126" s="1017"/>
      <c r="AT126" s="1018"/>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1078"/>
      <c r="CL126" s="1065"/>
      <c r="CM126" s="1065"/>
      <c r="CN126" s="1065"/>
      <c r="CO126" s="1066"/>
      <c r="CP126" s="1003" t="s">
        <v>422</v>
      </c>
      <c r="CQ126" s="1004"/>
      <c r="CR126" s="1004"/>
      <c r="CS126" s="1004"/>
      <c r="CT126" s="1004"/>
      <c r="CU126" s="1004"/>
      <c r="CV126" s="1004"/>
      <c r="CW126" s="1004"/>
      <c r="CX126" s="1004"/>
      <c r="CY126" s="1004"/>
      <c r="CZ126" s="1004"/>
      <c r="DA126" s="1004"/>
      <c r="DB126" s="1004"/>
      <c r="DC126" s="1004"/>
      <c r="DD126" s="1004"/>
      <c r="DE126" s="1004"/>
      <c r="DF126" s="1005"/>
      <c r="DG126" s="973" t="s">
        <v>65</v>
      </c>
      <c r="DH126" s="974"/>
      <c r="DI126" s="974"/>
      <c r="DJ126" s="974"/>
      <c r="DK126" s="974"/>
      <c r="DL126" s="974" t="s">
        <v>65</v>
      </c>
      <c r="DM126" s="974"/>
      <c r="DN126" s="974"/>
      <c r="DO126" s="974"/>
      <c r="DP126" s="974"/>
      <c r="DQ126" s="974" t="s">
        <v>65</v>
      </c>
      <c r="DR126" s="974"/>
      <c r="DS126" s="974"/>
      <c r="DT126" s="974"/>
      <c r="DU126" s="974"/>
      <c r="DV126" s="975" t="s">
        <v>65</v>
      </c>
      <c r="DW126" s="975"/>
      <c r="DX126" s="975"/>
      <c r="DY126" s="975"/>
      <c r="DZ126" s="976"/>
    </row>
    <row r="127" spans="1:130" s="103" customFormat="1" ht="26.25" customHeight="1" x14ac:dyDescent="0.15">
      <c r="A127" s="1115"/>
      <c r="B127" s="1002"/>
      <c r="C127" s="1056" t="s">
        <v>423</v>
      </c>
      <c r="D127" s="1057"/>
      <c r="E127" s="1057"/>
      <c r="F127" s="1057"/>
      <c r="G127" s="1057"/>
      <c r="H127" s="1057"/>
      <c r="I127" s="1057"/>
      <c r="J127" s="1057"/>
      <c r="K127" s="1057"/>
      <c r="L127" s="1057"/>
      <c r="M127" s="1057"/>
      <c r="N127" s="1057"/>
      <c r="O127" s="1057"/>
      <c r="P127" s="1057"/>
      <c r="Q127" s="1057"/>
      <c r="R127" s="1057"/>
      <c r="S127" s="1057"/>
      <c r="T127" s="1057"/>
      <c r="U127" s="1057"/>
      <c r="V127" s="1057"/>
      <c r="W127" s="1057"/>
      <c r="X127" s="1057"/>
      <c r="Y127" s="1057"/>
      <c r="Z127" s="1058"/>
      <c r="AA127" s="1012">
        <v>16084</v>
      </c>
      <c r="AB127" s="1013"/>
      <c r="AC127" s="1013"/>
      <c r="AD127" s="1013"/>
      <c r="AE127" s="1014"/>
      <c r="AF127" s="1015">
        <v>17716</v>
      </c>
      <c r="AG127" s="1013"/>
      <c r="AH127" s="1013"/>
      <c r="AI127" s="1013"/>
      <c r="AJ127" s="1014"/>
      <c r="AK127" s="1015">
        <v>17557</v>
      </c>
      <c r="AL127" s="1013"/>
      <c r="AM127" s="1013"/>
      <c r="AN127" s="1013"/>
      <c r="AO127" s="1014"/>
      <c r="AP127" s="1016">
        <v>0.4</v>
      </c>
      <c r="AQ127" s="1017"/>
      <c r="AR127" s="1017"/>
      <c r="AS127" s="1017"/>
      <c r="AT127" s="1018"/>
      <c r="AU127" s="139"/>
      <c r="AV127" s="139"/>
      <c r="AW127" s="139"/>
      <c r="AX127" s="1087" t="s">
        <v>424</v>
      </c>
      <c r="AY127" s="1088"/>
      <c r="AZ127" s="1088"/>
      <c r="BA127" s="1088"/>
      <c r="BB127" s="1088"/>
      <c r="BC127" s="1088"/>
      <c r="BD127" s="1088"/>
      <c r="BE127" s="1089"/>
      <c r="BF127" s="1090" t="s">
        <v>425</v>
      </c>
      <c r="BG127" s="1088"/>
      <c r="BH127" s="1088"/>
      <c r="BI127" s="1088"/>
      <c r="BJ127" s="1088"/>
      <c r="BK127" s="1088"/>
      <c r="BL127" s="1089"/>
      <c r="BM127" s="1090" t="s">
        <v>426</v>
      </c>
      <c r="BN127" s="1088"/>
      <c r="BO127" s="1088"/>
      <c r="BP127" s="1088"/>
      <c r="BQ127" s="1088"/>
      <c r="BR127" s="1088"/>
      <c r="BS127" s="1089"/>
      <c r="BT127" s="1090" t="s">
        <v>427</v>
      </c>
      <c r="BU127" s="1088"/>
      <c r="BV127" s="1088"/>
      <c r="BW127" s="1088"/>
      <c r="BX127" s="1088"/>
      <c r="BY127" s="1088"/>
      <c r="BZ127" s="1112"/>
      <c r="CA127" s="139"/>
      <c r="CB127" s="139"/>
      <c r="CC127" s="139"/>
      <c r="CD127" s="140"/>
      <c r="CE127" s="140"/>
      <c r="CF127" s="140"/>
      <c r="CG127" s="137"/>
      <c r="CH127" s="137"/>
      <c r="CI127" s="137"/>
      <c r="CJ127" s="138"/>
      <c r="CK127" s="1078"/>
      <c r="CL127" s="1065"/>
      <c r="CM127" s="1065"/>
      <c r="CN127" s="1065"/>
      <c r="CO127" s="1066"/>
      <c r="CP127" s="1003" t="s">
        <v>428</v>
      </c>
      <c r="CQ127" s="1004"/>
      <c r="CR127" s="1004"/>
      <c r="CS127" s="1004"/>
      <c r="CT127" s="1004"/>
      <c r="CU127" s="1004"/>
      <c r="CV127" s="1004"/>
      <c r="CW127" s="1004"/>
      <c r="CX127" s="1004"/>
      <c r="CY127" s="1004"/>
      <c r="CZ127" s="1004"/>
      <c r="DA127" s="1004"/>
      <c r="DB127" s="1004"/>
      <c r="DC127" s="1004"/>
      <c r="DD127" s="1004"/>
      <c r="DE127" s="1004"/>
      <c r="DF127" s="1005"/>
      <c r="DG127" s="973" t="s">
        <v>65</v>
      </c>
      <c r="DH127" s="974"/>
      <c r="DI127" s="974"/>
      <c r="DJ127" s="974"/>
      <c r="DK127" s="974"/>
      <c r="DL127" s="974" t="s">
        <v>65</v>
      </c>
      <c r="DM127" s="974"/>
      <c r="DN127" s="974"/>
      <c r="DO127" s="974"/>
      <c r="DP127" s="974"/>
      <c r="DQ127" s="974" t="s">
        <v>65</v>
      </c>
      <c r="DR127" s="974"/>
      <c r="DS127" s="974"/>
      <c r="DT127" s="974"/>
      <c r="DU127" s="974"/>
      <c r="DV127" s="975" t="s">
        <v>65</v>
      </c>
      <c r="DW127" s="975"/>
      <c r="DX127" s="975"/>
      <c r="DY127" s="975"/>
      <c r="DZ127" s="976"/>
    </row>
    <row r="128" spans="1:130" s="103" customFormat="1" ht="26.25" customHeight="1" thickBot="1" x14ac:dyDescent="0.2">
      <c r="A128" s="1098" t="s">
        <v>429</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430</v>
      </c>
      <c r="X128" s="1100"/>
      <c r="Y128" s="1100"/>
      <c r="Z128" s="1101"/>
      <c r="AA128" s="1102">
        <v>34733</v>
      </c>
      <c r="AB128" s="1103"/>
      <c r="AC128" s="1103"/>
      <c r="AD128" s="1103"/>
      <c r="AE128" s="1104"/>
      <c r="AF128" s="1105">
        <v>45186</v>
      </c>
      <c r="AG128" s="1103"/>
      <c r="AH128" s="1103"/>
      <c r="AI128" s="1103"/>
      <c r="AJ128" s="1104"/>
      <c r="AK128" s="1105">
        <v>33065</v>
      </c>
      <c r="AL128" s="1103"/>
      <c r="AM128" s="1103"/>
      <c r="AN128" s="1103"/>
      <c r="AO128" s="1104"/>
      <c r="AP128" s="1106"/>
      <c r="AQ128" s="1107"/>
      <c r="AR128" s="1107"/>
      <c r="AS128" s="1107"/>
      <c r="AT128" s="1108"/>
      <c r="AU128" s="139"/>
      <c r="AV128" s="139"/>
      <c r="AW128" s="139"/>
      <c r="AX128" s="942" t="s">
        <v>431</v>
      </c>
      <c r="AY128" s="943"/>
      <c r="AZ128" s="943"/>
      <c r="BA128" s="943"/>
      <c r="BB128" s="943"/>
      <c r="BC128" s="943"/>
      <c r="BD128" s="943"/>
      <c r="BE128" s="944"/>
      <c r="BF128" s="1109" t="s">
        <v>65</v>
      </c>
      <c r="BG128" s="1110"/>
      <c r="BH128" s="1110"/>
      <c r="BI128" s="1110"/>
      <c r="BJ128" s="1110"/>
      <c r="BK128" s="1110"/>
      <c r="BL128" s="1111"/>
      <c r="BM128" s="1109">
        <v>14.54</v>
      </c>
      <c r="BN128" s="1110"/>
      <c r="BO128" s="1110"/>
      <c r="BP128" s="1110"/>
      <c r="BQ128" s="1110"/>
      <c r="BR128" s="1110"/>
      <c r="BS128" s="1111"/>
      <c r="BT128" s="1109">
        <v>20</v>
      </c>
      <c r="BU128" s="1110"/>
      <c r="BV128" s="1110"/>
      <c r="BW128" s="1110"/>
      <c r="BX128" s="1110"/>
      <c r="BY128" s="1110"/>
      <c r="BZ128" s="1133"/>
      <c r="CA128" s="140"/>
      <c r="CB128" s="140"/>
      <c r="CC128" s="140"/>
      <c r="CD128" s="140"/>
      <c r="CE128" s="140"/>
      <c r="CF128" s="140"/>
      <c r="CG128" s="137"/>
      <c r="CH128" s="137"/>
      <c r="CI128" s="137"/>
      <c r="CJ128" s="138"/>
      <c r="CK128" s="1079"/>
      <c r="CL128" s="1080"/>
      <c r="CM128" s="1080"/>
      <c r="CN128" s="1080"/>
      <c r="CO128" s="1081"/>
      <c r="CP128" s="1091" t="s">
        <v>432</v>
      </c>
      <c r="CQ128" s="1092"/>
      <c r="CR128" s="1092"/>
      <c r="CS128" s="1092"/>
      <c r="CT128" s="1092"/>
      <c r="CU128" s="1092"/>
      <c r="CV128" s="1092"/>
      <c r="CW128" s="1092"/>
      <c r="CX128" s="1092"/>
      <c r="CY128" s="1092"/>
      <c r="CZ128" s="1092"/>
      <c r="DA128" s="1092"/>
      <c r="DB128" s="1092"/>
      <c r="DC128" s="1092"/>
      <c r="DD128" s="1092"/>
      <c r="DE128" s="1092"/>
      <c r="DF128" s="1093"/>
      <c r="DG128" s="1094" t="s">
        <v>65</v>
      </c>
      <c r="DH128" s="1095"/>
      <c r="DI128" s="1095"/>
      <c r="DJ128" s="1095"/>
      <c r="DK128" s="1095"/>
      <c r="DL128" s="1095" t="s">
        <v>65</v>
      </c>
      <c r="DM128" s="1095"/>
      <c r="DN128" s="1095"/>
      <c r="DO128" s="1095"/>
      <c r="DP128" s="1095"/>
      <c r="DQ128" s="1095" t="s">
        <v>65</v>
      </c>
      <c r="DR128" s="1095"/>
      <c r="DS128" s="1095"/>
      <c r="DT128" s="1095"/>
      <c r="DU128" s="1095"/>
      <c r="DV128" s="1096" t="s">
        <v>65</v>
      </c>
      <c r="DW128" s="1096"/>
      <c r="DX128" s="1096"/>
      <c r="DY128" s="1096"/>
      <c r="DZ128" s="1097"/>
    </row>
    <row r="129" spans="1:131" s="103" customFormat="1" ht="26.25" customHeight="1" x14ac:dyDescent="0.15">
      <c r="A129" s="984" t="s">
        <v>45</v>
      </c>
      <c r="B129" s="985"/>
      <c r="C129" s="985"/>
      <c r="D129" s="985"/>
      <c r="E129" s="985"/>
      <c r="F129" s="985"/>
      <c r="G129" s="985"/>
      <c r="H129" s="985"/>
      <c r="I129" s="985"/>
      <c r="J129" s="985"/>
      <c r="K129" s="985"/>
      <c r="L129" s="985"/>
      <c r="M129" s="985"/>
      <c r="N129" s="985"/>
      <c r="O129" s="985"/>
      <c r="P129" s="985"/>
      <c r="Q129" s="985"/>
      <c r="R129" s="985"/>
      <c r="S129" s="985"/>
      <c r="T129" s="985"/>
      <c r="U129" s="985"/>
      <c r="V129" s="985"/>
      <c r="W129" s="1127" t="s">
        <v>433</v>
      </c>
      <c r="X129" s="1128"/>
      <c r="Y129" s="1128"/>
      <c r="Z129" s="1129"/>
      <c r="AA129" s="1012">
        <v>5675369</v>
      </c>
      <c r="AB129" s="1013"/>
      <c r="AC129" s="1013"/>
      <c r="AD129" s="1013"/>
      <c r="AE129" s="1014"/>
      <c r="AF129" s="1015">
        <v>5665996</v>
      </c>
      <c r="AG129" s="1013"/>
      <c r="AH129" s="1013"/>
      <c r="AI129" s="1013"/>
      <c r="AJ129" s="1014"/>
      <c r="AK129" s="1015">
        <v>5799451</v>
      </c>
      <c r="AL129" s="1013"/>
      <c r="AM129" s="1013"/>
      <c r="AN129" s="1013"/>
      <c r="AO129" s="1014"/>
      <c r="AP129" s="1130"/>
      <c r="AQ129" s="1131"/>
      <c r="AR129" s="1131"/>
      <c r="AS129" s="1131"/>
      <c r="AT129" s="1132"/>
      <c r="AU129" s="141"/>
      <c r="AV129" s="141"/>
      <c r="AW129" s="141"/>
      <c r="AX129" s="1121" t="s">
        <v>434</v>
      </c>
      <c r="AY129" s="1004"/>
      <c r="AZ129" s="1004"/>
      <c r="BA129" s="1004"/>
      <c r="BB129" s="1004"/>
      <c r="BC129" s="1004"/>
      <c r="BD129" s="1004"/>
      <c r="BE129" s="1005"/>
      <c r="BF129" s="1122" t="s">
        <v>65</v>
      </c>
      <c r="BG129" s="1123"/>
      <c r="BH129" s="1123"/>
      <c r="BI129" s="1123"/>
      <c r="BJ129" s="1123"/>
      <c r="BK129" s="1123"/>
      <c r="BL129" s="1124"/>
      <c r="BM129" s="1122">
        <v>19.54</v>
      </c>
      <c r="BN129" s="1123"/>
      <c r="BO129" s="1123"/>
      <c r="BP129" s="1123"/>
      <c r="BQ129" s="1123"/>
      <c r="BR129" s="1123"/>
      <c r="BS129" s="1124"/>
      <c r="BT129" s="1122">
        <v>30</v>
      </c>
      <c r="BU129" s="1125"/>
      <c r="BV129" s="1125"/>
      <c r="BW129" s="1125"/>
      <c r="BX129" s="1125"/>
      <c r="BY129" s="1125"/>
      <c r="BZ129" s="1126"/>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984" t="s">
        <v>435</v>
      </c>
      <c r="B130" s="985"/>
      <c r="C130" s="985"/>
      <c r="D130" s="985"/>
      <c r="E130" s="985"/>
      <c r="F130" s="985"/>
      <c r="G130" s="985"/>
      <c r="H130" s="985"/>
      <c r="I130" s="985"/>
      <c r="J130" s="985"/>
      <c r="K130" s="985"/>
      <c r="L130" s="985"/>
      <c r="M130" s="985"/>
      <c r="N130" s="985"/>
      <c r="O130" s="985"/>
      <c r="P130" s="985"/>
      <c r="Q130" s="985"/>
      <c r="R130" s="985"/>
      <c r="S130" s="985"/>
      <c r="T130" s="985"/>
      <c r="U130" s="985"/>
      <c r="V130" s="985"/>
      <c r="W130" s="1127" t="s">
        <v>436</v>
      </c>
      <c r="X130" s="1128"/>
      <c r="Y130" s="1128"/>
      <c r="Z130" s="1129"/>
      <c r="AA130" s="1012">
        <v>896113</v>
      </c>
      <c r="AB130" s="1013"/>
      <c r="AC130" s="1013"/>
      <c r="AD130" s="1013"/>
      <c r="AE130" s="1014"/>
      <c r="AF130" s="1015">
        <v>867369</v>
      </c>
      <c r="AG130" s="1013"/>
      <c r="AH130" s="1013"/>
      <c r="AI130" s="1013"/>
      <c r="AJ130" s="1014"/>
      <c r="AK130" s="1015">
        <v>842332</v>
      </c>
      <c r="AL130" s="1013"/>
      <c r="AM130" s="1013"/>
      <c r="AN130" s="1013"/>
      <c r="AO130" s="1014"/>
      <c r="AP130" s="1130"/>
      <c r="AQ130" s="1131"/>
      <c r="AR130" s="1131"/>
      <c r="AS130" s="1131"/>
      <c r="AT130" s="1132"/>
      <c r="AU130" s="141"/>
      <c r="AV130" s="141"/>
      <c r="AW130" s="141"/>
      <c r="AX130" s="1121" t="s">
        <v>437</v>
      </c>
      <c r="AY130" s="1004"/>
      <c r="AZ130" s="1004"/>
      <c r="BA130" s="1004"/>
      <c r="BB130" s="1004"/>
      <c r="BC130" s="1004"/>
      <c r="BD130" s="1004"/>
      <c r="BE130" s="1005"/>
      <c r="BF130" s="1158">
        <v>8.5</v>
      </c>
      <c r="BG130" s="1159"/>
      <c r="BH130" s="1159"/>
      <c r="BI130" s="1159"/>
      <c r="BJ130" s="1159"/>
      <c r="BK130" s="1159"/>
      <c r="BL130" s="1160"/>
      <c r="BM130" s="1158">
        <v>25</v>
      </c>
      <c r="BN130" s="1159"/>
      <c r="BO130" s="1159"/>
      <c r="BP130" s="1159"/>
      <c r="BQ130" s="1159"/>
      <c r="BR130" s="1159"/>
      <c r="BS130" s="1160"/>
      <c r="BT130" s="1158">
        <v>35</v>
      </c>
      <c r="BU130" s="1161"/>
      <c r="BV130" s="1161"/>
      <c r="BW130" s="1161"/>
      <c r="BX130" s="1161"/>
      <c r="BY130" s="1161"/>
      <c r="BZ130" s="116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1163"/>
      <c r="B131" s="1164"/>
      <c r="C131" s="1164"/>
      <c r="D131" s="1164"/>
      <c r="E131" s="1164"/>
      <c r="F131" s="1164"/>
      <c r="G131" s="1164"/>
      <c r="H131" s="1164"/>
      <c r="I131" s="1164"/>
      <c r="J131" s="1164"/>
      <c r="K131" s="1164"/>
      <c r="L131" s="1164"/>
      <c r="M131" s="1164"/>
      <c r="N131" s="1164"/>
      <c r="O131" s="1164"/>
      <c r="P131" s="1164"/>
      <c r="Q131" s="1164"/>
      <c r="R131" s="1164"/>
      <c r="S131" s="1164"/>
      <c r="T131" s="1164"/>
      <c r="U131" s="1164"/>
      <c r="V131" s="1164"/>
      <c r="W131" s="1165" t="s">
        <v>438</v>
      </c>
      <c r="X131" s="1166"/>
      <c r="Y131" s="1166"/>
      <c r="Z131" s="1167"/>
      <c r="AA131" s="1059">
        <v>4779256</v>
      </c>
      <c r="AB131" s="1038"/>
      <c r="AC131" s="1038"/>
      <c r="AD131" s="1038"/>
      <c r="AE131" s="1039"/>
      <c r="AF131" s="1037">
        <v>4798627</v>
      </c>
      <c r="AG131" s="1038"/>
      <c r="AH131" s="1038"/>
      <c r="AI131" s="1038"/>
      <c r="AJ131" s="1039"/>
      <c r="AK131" s="1037">
        <v>4957119</v>
      </c>
      <c r="AL131" s="1038"/>
      <c r="AM131" s="1038"/>
      <c r="AN131" s="1038"/>
      <c r="AO131" s="1039"/>
      <c r="AP131" s="1168"/>
      <c r="AQ131" s="1169"/>
      <c r="AR131" s="1169"/>
      <c r="AS131" s="1169"/>
      <c r="AT131" s="1170"/>
      <c r="AU131" s="141"/>
      <c r="AV131" s="141"/>
      <c r="AW131" s="141"/>
      <c r="AX131" s="1140" t="s">
        <v>439</v>
      </c>
      <c r="AY131" s="1092"/>
      <c r="AZ131" s="1092"/>
      <c r="BA131" s="1092"/>
      <c r="BB131" s="1092"/>
      <c r="BC131" s="1092"/>
      <c r="BD131" s="1092"/>
      <c r="BE131" s="1093"/>
      <c r="BF131" s="1141">
        <v>43.5</v>
      </c>
      <c r="BG131" s="1142"/>
      <c r="BH131" s="1142"/>
      <c r="BI131" s="1142"/>
      <c r="BJ131" s="1142"/>
      <c r="BK131" s="1142"/>
      <c r="BL131" s="1143"/>
      <c r="BM131" s="1141">
        <v>350</v>
      </c>
      <c r="BN131" s="1142"/>
      <c r="BO131" s="1142"/>
      <c r="BP131" s="1142"/>
      <c r="BQ131" s="1142"/>
      <c r="BR131" s="1142"/>
      <c r="BS131" s="1143"/>
      <c r="BT131" s="1144"/>
      <c r="BU131" s="1145"/>
      <c r="BV131" s="1145"/>
      <c r="BW131" s="1145"/>
      <c r="BX131" s="1145"/>
      <c r="BY131" s="1145"/>
      <c r="BZ131" s="1146"/>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1147" t="s">
        <v>440</v>
      </c>
      <c r="B132" s="1148"/>
      <c r="C132" s="1148"/>
      <c r="D132" s="1148"/>
      <c r="E132" s="1148"/>
      <c r="F132" s="1148"/>
      <c r="G132" s="1148"/>
      <c r="H132" s="1148"/>
      <c r="I132" s="1148"/>
      <c r="J132" s="1148"/>
      <c r="K132" s="1148"/>
      <c r="L132" s="1148"/>
      <c r="M132" s="1148"/>
      <c r="N132" s="1148"/>
      <c r="O132" s="1148"/>
      <c r="P132" s="1148"/>
      <c r="Q132" s="1148"/>
      <c r="R132" s="1148"/>
      <c r="S132" s="1148"/>
      <c r="T132" s="1148"/>
      <c r="U132" s="1148"/>
      <c r="V132" s="1151" t="s">
        <v>441</v>
      </c>
      <c r="W132" s="1151"/>
      <c r="X132" s="1151"/>
      <c r="Y132" s="1151"/>
      <c r="Z132" s="1152"/>
      <c r="AA132" s="1153">
        <v>7.4647602050000001</v>
      </c>
      <c r="AB132" s="1154"/>
      <c r="AC132" s="1154"/>
      <c r="AD132" s="1154"/>
      <c r="AE132" s="1155"/>
      <c r="AF132" s="1156">
        <v>8.9023172670000008</v>
      </c>
      <c r="AG132" s="1154"/>
      <c r="AH132" s="1154"/>
      <c r="AI132" s="1154"/>
      <c r="AJ132" s="1155"/>
      <c r="AK132" s="1156">
        <v>9.2507563360000002</v>
      </c>
      <c r="AL132" s="1154"/>
      <c r="AM132" s="1154"/>
      <c r="AN132" s="1154"/>
      <c r="AO132" s="1155"/>
      <c r="AP132" s="1053"/>
      <c r="AQ132" s="1054"/>
      <c r="AR132" s="1054"/>
      <c r="AS132" s="1054"/>
      <c r="AT132" s="1157"/>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1149"/>
      <c r="B133" s="1150"/>
      <c r="C133" s="1150"/>
      <c r="D133" s="1150"/>
      <c r="E133" s="1150"/>
      <c r="F133" s="1150"/>
      <c r="G133" s="1150"/>
      <c r="H133" s="1150"/>
      <c r="I133" s="1150"/>
      <c r="J133" s="1150"/>
      <c r="K133" s="1150"/>
      <c r="L133" s="1150"/>
      <c r="M133" s="1150"/>
      <c r="N133" s="1150"/>
      <c r="O133" s="1150"/>
      <c r="P133" s="1150"/>
      <c r="Q133" s="1150"/>
      <c r="R133" s="1150"/>
      <c r="S133" s="1150"/>
      <c r="T133" s="1150"/>
      <c r="U133" s="1150"/>
      <c r="V133" s="1134" t="s">
        <v>442</v>
      </c>
      <c r="W133" s="1134"/>
      <c r="X133" s="1134"/>
      <c r="Y133" s="1134"/>
      <c r="Z133" s="1135"/>
      <c r="AA133" s="1136">
        <v>7.7</v>
      </c>
      <c r="AB133" s="1137"/>
      <c r="AC133" s="1137"/>
      <c r="AD133" s="1137"/>
      <c r="AE133" s="1138"/>
      <c r="AF133" s="1136">
        <v>8</v>
      </c>
      <c r="AG133" s="1137"/>
      <c r="AH133" s="1137"/>
      <c r="AI133" s="1137"/>
      <c r="AJ133" s="1138"/>
      <c r="AK133" s="1136">
        <v>8.5</v>
      </c>
      <c r="AL133" s="1137"/>
      <c r="AM133" s="1137"/>
      <c r="AN133" s="1137"/>
      <c r="AO133" s="1138"/>
      <c r="AP133" s="1083"/>
      <c r="AQ133" s="1084"/>
      <c r="AR133" s="1084"/>
      <c r="AS133" s="1084"/>
      <c r="AT133" s="1139"/>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9C73mcm+XYRELU0TjsRP8oFA8KpyHN8ek6jTVgbQKaxqxjF3ZXzglTVI1gwz98pZ0K4eJLiUiB9HR+8OqWjmhw==" saltValue="6im8v9BOjfyjfE2pXVs1m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30"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iG89+jo2OsOw7Q/d/3umrq0/hZ7vMAm1NSwUSkkE73aHFDLVdPI8loDhutPr6I0QoK86OPyYJZqiykmPJTnNBw==" saltValue="3Kt/3Q1wz2oJq41gbar1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2"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L7Xa/+PoOMdzDejZGYQh6uaSOoCefHZ+oIeCK6eaDbuQPwFCYIth/ZcTTRXW3nlV34D9u4iZNMK19GMNK9ZEA==" saltValue="37zxp5luA4APne1NKYUX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 workbookViewId="0"/>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443</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444</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71" t="s">
        <v>445</v>
      </c>
      <c r="AP7" s="158"/>
      <c r="AQ7" s="159" t="s">
        <v>446</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72"/>
      <c r="AP8" s="164" t="s">
        <v>447</v>
      </c>
      <c r="AQ8" s="165" t="s">
        <v>448</v>
      </c>
      <c r="AR8" s="166" t="s">
        <v>449</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73" t="s">
        <v>450</v>
      </c>
      <c r="AL9" s="1174"/>
      <c r="AM9" s="1174"/>
      <c r="AN9" s="1175"/>
      <c r="AO9" s="167">
        <v>1664335</v>
      </c>
      <c r="AP9" s="167">
        <v>93470</v>
      </c>
      <c r="AQ9" s="168">
        <v>90403</v>
      </c>
      <c r="AR9" s="169">
        <v>3.4</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73" t="s">
        <v>451</v>
      </c>
      <c r="AL10" s="1174"/>
      <c r="AM10" s="1174"/>
      <c r="AN10" s="1175"/>
      <c r="AO10" s="170">
        <v>210863</v>
      </c>
      <c r="AP10" s="170">
        <v>11842</v>
      </c>
      <c r="AQ10" s="171">
        <v>12167</v>
      </c>
      <c r="AR10" s="172">
        <v>-2.7</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73" t="s">
        <v>452</v>
      </c>
      <c r="AL11" s="1174"/>
      <c r="AM11" s="1174"/>
      <c r="AN11" s="1175"/>
      <c r="AO11" s="170">
        <v>9308</v>
      </c>
      <c r="AP11" s="170">
        <v>523</v>
      </c>
      <c r="AQ11" s="171">
        <v>380</v>
      </c>
      <c r="AR11" s="172">
        <v>37.6</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73" t="s">
        <v>453</v>
      </c>
      <c r="AL12" s="1174"/>
      <c r="AM12" s="1174"/>
      <c r="AN12" s="1175"/>
      <c r="AO12" s="170">
        <v>3885</v>
      </c>
      <c r="AP12" s="170">
        <v>218</v>
      </c>
      <c r="AQ12" s="171">
        <v>15</v>
      </c>
      <c r="AR12" s="172">
        <v>1353.3</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73" t="s">
        <v>454</v>
      </c>
      <c r="AL13" s="1174"/>
      <c r="AM13" s="1174"/>
      <c r="AN13" s="1175"/>
      <c r="AO13" s="170">
        <v>32392</v>
      </c>
      <c r="AP13" s="170">
        <v>1819</v>
      </c>
      <c r="AQ13" s="171">
        <v>3760</v>
      </c>
      <c r="AR13" s="172">
        <v>-51.6</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73" t="s">
        <v>455</v>
      </c>
      <c r="AL14" s="1174"/>
      <c r="AM14" s="1174"/>
      <c r="AN14" s="1175"/>
      <c r="AO14" s="170">
        <v>96869</v>
      </c>
      <c r="AP14" s="170">
        <v>5440</v>
      </c>
      <c r="AQ14" s="171">
        <v>1994</v>
      </c>
      <c r="AR14" s="172">
        <v>172.8</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79" t="s">
        <v>456</v>
      </c>
      <c r="AL15" s="1180"/>
      <c r="AM15" s="1180"/>
      <c r="AN15" s="1181"/>
      <c r="AO15" s="170">
        <v>-125164</v>
      </c>
      <c r="AP15" s="170">
        <v>-7029</v>
      </c>
      <c r="AQ15" s="171">
        <v>-7282</v>
      </c>
      <c r="AR15" s="172">
        <v>-3.5</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79" t="s">
        <v>120</v>
      </c>
      <c r="AL16" s="1180"/>
      <c r="AM16" s="1180"/>
      <c r="AN16" s="1181"/>
      <c r="AO16" s="170">
        <v>1892488</v>
      </c>
      <c r="AP16" s="170">
        <v>106284</v>
      </c>
      <c r="AQ16" s="171">
        <v>101438</v>
      </c>
      <c r="AR16" s="172">
        <v>4.8</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457</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458</v>
      </c>
      <c r="AP20" s="179" t="s">
        <v>459</v>
      </c>
      <c r="AQ20" s="180" t="s">
        <v>460</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82" t="s">
        <v>461</v>
      </c>
      <c r="AL21" s="1183"/>
      <c r="AM21" s="1183"/>
      <c r="AN21" s="1184"/>
      <c r="AO21" s="183">
        <v>10.67</v>
      </c>
      <c r="AP21" s="184">
        <v>9.1999999999999993</v>
      </c>
      <c r="AQ21" s="185">
        <v>1.47</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82" t="s">
        <v>462</v>
      </c>
      <c r="AL22" s="1183"/>
      <c r="AM22" s="1183"/>
      <c r="AN22" s="1184"/>
      <c r="AO22" s="188">
        <v>98.6</v>
      </c>
      <c r="AP22" s="189">
        <v>97</v>
      </c>
      <c r="AQ22" s="190">
        <v>1.6</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463</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464</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465</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71" t="s">
        <v>445</v>
      </c>
      <c r="AP30" s="158"/>
      <c r="AQ30" s="159" t="s">
        <v>446</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72"/>
      <c r="AP31" s="164" t="s">
        <v>447</v>
      </c>
      <c r="AQ31" s="165" t="s">
        <v>448</v>
      </c>
      <c r="AR31" s="166" t="s">
        <v>449</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6" t="s">
        <v>466</v>
      </c>
      <c r="AL32" s="1177"/>
      <c r="AM32" s="1177"/>
      <c r="AN32" s="1178"/>
      <c r="AO32" s="198">
        <v>1059213</v>
      </c>
      <c r="AP32" s="198">
        <v>59486</v>
      </c>
      <c r="AQ32" s="199">
        <v>48014</v>
      </c>
      <c r="AR32" s="200">
        <v>23.9</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6" t="s">
        <v>467</v>
      </c>
      <c r="AL33" s="1177"/>
      <c r="AM33" s="1177"/>
      <c r="AN33" s="1178"/>
      <c r="AO33" s="198" t="s">
        <v>353</v>
      </c>
      <c r="AP33" s="198" t="s">
        <v>353</v>
      </c>
      <c r="AQ33" s="199" t="s">
        <v>353</v>
      </c>
      <c r="AR33" s="200" t="s">
        <v>353</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6" t="s">
        <v>468</v>
      </c>
      <c r="AL34" s="1177"/>
      <c r="AM34" s="1177"/>
      <c r="AN34" s="1178"/>
      <c r="AO34" s="198" t="s">
        <v>353</v>
      </c>
      <c r="AP34" s="198" t="s">
        <v>353</v>
      </c>
      <c r="AQ34" s="199" t="s">
        <v>353</v>
      </c>
      <c r="AR34" s="200" t="s">
        <v>353</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6" t="s">
        <v>469</v>
      </c>
      <c r="AL35" s="1177"/>
      <c r="AM35" s="1177"/>
      <c r="AN35" s="1178"/>
      <c r="AO35" s="198">
        <v>256568</v>
      </c>
      <c r="AP35" s="198">
        <v>14409</v>
      </c>
      <c r="AQ35" s="199">
        <v>14725</v>
      </c>
      <c r="AR35" s="200">
        <v>-2.1</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6" t="s">
        <v>470</v>
      </c>
      <c r="AL36" s="1177"/>
      <c r="AM36" s="1177"/>
      <c r="AN36" s="1178"/>
      <c r="AO36" s="198">
        <v>611</v>
      </c>
      <c r="AP36" s="198">
        <v>34</v>
      </c>
      <c r="AQ36" s="199">
        <v>3255</v>
      </c>
      <c r="AR36" s="200">
        <v>-99</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6" t="s">
        <v>471</v>
      </c>
      <c r="AL37" s="1177"/>
      <c r="AM37" s="1177"/>
      <c r="AN37" s="1178"/>
      <c r="AO37" s="198">
        <v>17557</v>
      </c>
      <c r="AP37" s="198">
        <v>986</v>
      </c>
      <c r="AQ37" s="199">
        <v>482</v>
      </c>
      <c r="AR37" s="200">
        <v>104.6</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85" t="s">
        <v>472</v>
      </c>
      <c r="AL38" s="1186"/>
      <c r="AM38" s="1186"/>
      <c r="AN38" s="1187"/>
      <c r="AO38" s="201">
        <v>19</v>
      </c>
      <c r="AP38" s="201">
        <v>1</v>
      </c>
      <c r="AQ38" s="202">
        <v>3</v>
      </c>
      <c r="AR38" s="190">
        <v>-66.7</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85" t="s">
        <v>473</v>
      </c>
      <c r="AL39" s="1186"/>
      <c r="AM39" s="1186"/>
      <c r="AN39" s="1187"/>
      <c r="AO39" s="198">
        <v>-33065</v>
      </c>
      <c r="AP39" s="198">
        <v>-1857</v>
      </c>
      <c r="AQ39" s="199">
        <v>-3561</v>
      </c>
      <c r="AR39" s="200">
        <v>-47.9</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6" t="s">
        <v>474</v>
      </c>
      <c r="AL40" s="1177"/>
      <c r="AM40" s="1177"/>
      <c r="AN40" s="1178"/>
      <c r="AO40" s="198">
        <v>-842332</v>
      </c>
      <c r="AP40" s="198">
        <v>-47306</v>
      </c>
      <c r="AQ40" s="199">
        <v>-44235</v>
      </c>
      <c r="AR40" s="200">
        <v>6.9</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88" t="s">
        <v>230</v>
      </c>
      <c r="AL41" s="1189"/>
      <c r="AM41" s="1189"/>
      <c r="AN41" s="1190"/>
      <c r="AO41" s="198">
        <v>458571</v>
      </c>
      <c r="AP41" s="198">
        <v>25754</v>
      </c>
      <c r="AQ41" s="199">
        <v>18685</v>
      </c>
      <c r="AR41" s="200">
        <v>37.799999999999997</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475</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476</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477</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91" t="s">
        <v>445</v>
      </c>
      <c r="AN49" s="1193" t="s">
        <v>478</v>
      </c>
      <c r="AO49" s="1194"/>
      <c r="AP49" s="1194"/>
      <c r="AQ49" s="1194"/>
      <c r="AR49" s="1195"/>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92"/>
      <c r="AN50" s="214" t="s">
        <v>479</v>
      </c>
      <c r="AO50" s="215" t="s">
        <v>480</v>
      </c>
      <c r="AP50" s="216" t="s">
        <v>481</v>
      </c>
      <c r="AQ50" s="217" t="s">
        <v>482</v>
      </c>
      <c r="AR50" s="218" t="s">
        <v>483</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484</v>
      </c>
      <c r="AL51" s="211"/>
      <c r="AM51" s="219">
        <v>2561178</v>
      </c>
      <c r="AN51" s="220">
        <v>134353</v>
      </c>
      <c r="AO51" s="221">
        <v>118.9</v>
      </c>
      <c r="AP51" s="222">
        <v>67293</v>
      </c>
      <c r="AQ51" s="223">
        <v>-3.1</v>
      </c>
      <c r="AR51" s="224">
        <v>122</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485</v>
      </c>
      <c r="AM52" s="227">
        <v>801601</v>
      </c>
      <c r="AN52" s="228">
        <v>42050</v>
      </c>
      <c r="AO52" s="229">
        <v>-17.8</v>
      </c>
      <c r="AP52" s="230">
        <v>35076</v>
      </c>
      <c r="AQ52" s="231">
        <v>-8.1999999999999993</v>
      </c>
      <c r="AR52" s="232">
        <v>-9.6</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486</v>
      </c>
      <c r="AL53" s="211"/>
      <c r="AM53" s="219">
        <v>2911258</v>
      </c>
      <c r="AN53" s="220">
        <v>155110</v>
      </c>
      <c r="AO53" s="221">
        <v>15.4</v>
      </c>
      <c r="AP53" s="222">
        <v>67343</v>
      </c>
      <c r="AQ53" s="223">
        <v>0.1</v>
      </c>
      <c r="AR53" s="224">
        <v>15.3</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485</v>
      </c>
      <c r="AM54" s="227">
        <v>933972</v>
      </c>
      <c r="AN54" s="228">
        <v>49761</v>
      </c>
      <c r="AO54" s="229">
        <v>18.3</v>
      </c>
      <c r="AP54" s="230">
        <v>32865</v>
      </c>
      <c r="AQ54" s="231">
        <v>-6.3</v>
      </c>
      <c r="AR54" s="232">
        <v>24.6</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487</v>
      </c>
      <c r="AL55" s="211"/>
      <c r="AM55" s="219">
        <v>1271054</v>
      </c>
      <c r="AN55" s="220">
        <v>68717</v>
      </c>
      <c r="AO55" s="221">
        <v>-55.7</v>
      </c>
      <c r="AP55" s="222">
        <v>73475</v>
      </c>
      <c r="AQ55" s="223">
        <v>9.1</v>
      </c>
      <c r="AR55" s="224">
        <v>-64.8</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485</v>
      </c>
      <c r="AM56" s="227">
        <v>919879</v>
      </c>
      <c r="AN56" s="228">
        <v>49731</v>
      </c>
      <c r="AO56" s="229">
        <v>-0.1</v>
      </c>
      <c r="AP56" s="230">
        <v>43072</v>
      </c>
      <c r="AQ56" s="231">
        <v>31.1</v>
      </c>
      <c r="AR56" s="232">
        <v>-31.2</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488</v>
      </c>
      <c r="AL57" s="211"/>
      <c r="AM57" s="219">
        <v>3173371</v>
      </c>
      <c r="AN57" s="220">
        <v>175141</v>
      </c>
      <c r="AO57" s="221">
        <v>154.9</v>
      </c>
      <c r="AP57" s="222">
        <v>87464</v>
      </c>
      <c r="AQ57" s="223">
        <v>19</v>
      </c>
      <c r="AR57" s="224">
        <v>135.9</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485</v>
      </c>
      <c r="AM58" s="227">
        <v>2340865</v>
      </c>
      <c r="AN58" s="228">
        <v>129194</v>
      </c>
      <c r="AO58" s="229">
        <v>159.80000000000001</v>
      </c>
      <c r="AP58" s="230">
        <v>47479</v>
      </c>
      <c r="AQ58" s="231">
        <v>10.199999999999999</v>
      </c>
      <c r="AR58" s="232">
        <v>149.6</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489</v>
      </c>
      <c r="AL59" s="211"/>
      <c r="AM59" s="219">
        <v>4211848</v>
      </c>
      <c r="AN59" s="220">
        <v>236541</v>
      </c>
      <c r="AO59" s="221">
        <v>35.1</v>
      </c>
      <c r="AP59" s="222">
        <v>96248</v>
      </c>
      <c r="AQ59" s="223">
        <v>10</v>
      </c>
      <c r="AR59" s="224">
        <v>25.1</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485</v>
      </c>
      <c r="AM60" s="227">
        <v>2780227</v>
      </c>
      <c r="AN60" s="228">
        <v>156140</v>
      </c>
      <c r="AO60" s="229">
        <v>20.9</v>
      </c>
      <c r="AP60" s="230">
        <v>55768</v>
      </c>
      <c r="AQ60" s="231">
        <v>17.5</v>
      </c>
      <c r="AR60" s="232">
        <v>3.4</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490</v>
      </c>
      <c r="AL61" s="233"/>
      <c r="AM61" s="234">
        <v>2825742</v>
      </c>
      <c r="AN61" s="235">
        <v>153972</v>
      </c>
      <c r="AO61" s="236">
        <v>53.7</v>
      </c>
      <c r="AP61" s="237">
        <v>78365</v>
      </c>
      <c r="AQ61" s="238">
        <v>7</v>
      </c>
      <c r="AR61" s="224">
        <v>46.7</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485</v>
      </c>
      <c r="AM62" s="227">
        <v>1555309</v>
      </c>
      <c r="AN62" s="228">
        <v>85375</v>
      </c>
      <c r="AO62" s="229">
        <v>36.200000000000003</v>
      </c>
      <c r="AP62" s="230">
        <v>42852</v>
      </c>
      <c r="AQ62" s="231">
        <v>8.9</v>
      </c>
      <c r="AR62" s="232">
        <v>27.3</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V1mdeizLQ8pwlVoCaZgV5Pjkd6C9aAdLPywTpGA1DAHxJbtOHhPxzyIgpuTymjSP9GSHpRHDm8ixNLdVDLmoBQ==" saltValue="bY5RKx3dHfqC+a0Ezdeua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R4b2oxwNLbDOo7ZUu63oqBMzbtDUjeuvrxuFL1wjyc0Uv1xe0tpLkRQ/nhYvStZyNmuBAEeC4ArgNkXyTP6XoQ==" saltValue="WJRIHn8658ZuG65sfLrK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F8eDsBq49FMa5ueHYfoJC4Df9hERde7YvdrXamyrcEUCcJ+QWXWT7q6AVUO7uQd839qtAFLSRLuY1mlDkvX7mQ==" saltValue="LjsV/N/PAVFC6MGuTMhS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5" zoomScaleSheetLayoutView="100" workbookViewId="0"/>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491</v>
      </c>
    </row>
    <row r="46" spans="2:10" ht="29.25" customHeight="1" thickBot="1" x14ac:dyDescent="0.25">
      <c r="B46" s="244" t="s">
        <v>25</v>
      </c>
      <c r="C46" s="245"/>
      <c r="D46" s="245"/>
      <c r="E46" s="246" t="s">
        <v>492</v>
      </c>
      <c r="F46" s="247" t="s">
        <v>4</v>
      </c>
      <c r="G46" s="248" t="s">
        <v>5</v>
      </c>
      <c r="H46" s="248" t="s">
        <v>6</v>
      </c>
      <c r="I46" s="248" t="s">
        <v>7</v>
      </c>
      <c r="J46" s="249" t="s">
        <v>8</v>
      </c>
    </row>
    <row r="47" spans="2:10" ht="57.75" customHeight="1" x14ac:dyDescent="0.15">
      <c r="B47" s="250"/>
      <c r="C47" s="1196" t="s">
        <v>493</v>
      </c>
      <c r="D47" s="1196"/>
      <c r="E47" s="1197"/>
      <c r="F47" s="251">
        <v>27.91</v>
      </c>
      <c r="G47" s="252">
        <v>30.08</v>
      </c>
      <c r="H47" s="252">
        <v>30.65</v>
      </c>
      <c r="I47" s="252">
        <v>30.87</v>
      </c>
      <c r="J47" s="253">
        <v>30.2</v>
      </c>
    </row>
    <row r="48" spans="2:10" ht="57.75" customHeight="1" x14ac:dyDescent="0.15">
      <c r="B48" s="254"/>
      <c r="C48" s="1198" t="s">
        <v>494</v>
      </c>
      <c r="D48" s="1198"/>
      <c r="E48" s="1199"/>
      <c r="F48" s="255">
        <v>21.38</v>
      </c>
      <c r="G48" s="256">
        <v>21.61</v>
      </c>
      <c r="H48" s="256">
        <v>17.23</v>
      </c>
      <c r="I48" s="256">
        <v>11.58</v>
      </c>
      <c r="J48" s="257">
        <v>9.2100000000000009</v>
      </c>
    </row>
    <row r="49" spans="2:10" ht="57.75" customHeight="1" thickBot="1" x14ac:dyDescent="0.2">
      <c r="B49" s="258"/>
      <c r="C49" s="1200" t="s">
        <v>495</v>
      </c>
      <c r="D49" s="1200"/>
      <c r="E49" s="1201"/>
      <c r="F49" s="259" t="s">
        <v>496</v>
      </c>
      <c r="G49" s="260">
        <v>1.71</v>
      </c>
      <c r="H49" s="260" t="s">
        <v>497</v>
      </c>
      <c r="I49" s="260" t="s">
        <v>498</v>
      </c>
      <c r="J49" s="261" t="s">
        <v>499</v>
      </c>
    </row>
    <row r="50" spans="2:10" ht="13.5" customHeight="1" x14ac:dyDescent="0.15"/>
  </sheetData>
  <sheetProtection algorithmName="SHA-512" hashValue="oXj5VFLDz9NjsmWinyQTZZQEX0TuaYG2wQXvDlO4U96QX2Pg6FicWYQws4yJ/JlMZjj+4bRxN5lXb83rw3t/XQ==" saltValue="V5urX/mUdQp6Z0YDq4Rt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2022-09-12T03:54:15Z</cp:lastPrinted>
  <dcterms:created xsi:type="dcterms:W3CDTF">2022-07-27T05:39:47Z</dcterms:created>
  <dcterms:modified xsi:type="dcterms:W3CDTF">2022-09-27T07:40:58Z</dcterms:modified>
  <cp:category/>
</cp:coreProperties>
</file>