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4520" windowHeight="72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AM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CO34" i="10" l="1"/>
  <c r="CO35" i="10" s="1"/>
  <c r="CO36" i="10" s="1"/>
</calcChain>
</file>

<file path=xl/sharedStrings.xml><?xml version="1.0" encoding="utf-8"?>
<sst xmlns="http://schemas.openxmlformats.org/spreadsheetml/2006/main" count="1158" uniqueCount="617">
  <si>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</si>
  <si>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</si>
  <si>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</si>
  <si>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</si>
  <si>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</si>
  <si>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</si>
  <si>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</si>
  <si>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</si>
  <si>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</si>
  <si>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</si>
  <si>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</si>
  <si>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</si>
  <si>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</si>
  <si>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</si>
  <si>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</si>
  <si>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</si>
  <si>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</si>
  <si>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</si>
  <si>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</si>
  <si>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</si>
  <si>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</si>
  <si>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</si>
  <si>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</si>
  <si>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</si>
  <si>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</si>
  <si>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</si>
  <si>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</si>
  <si>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</si>
  <si>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</si>
  <si>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</si>
  <si>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</si>
  <si>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</si>
  <si>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</si>
  <si>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</si>
  <si>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</si>
  <si>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</si>
  <si>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</si>
  <si>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</si>
  <si>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</si>
  <si>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</si>
  <si>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</si>
  <si>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</si>
  <si>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</si>
  <si>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</si>
  <si>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</si>
  <si>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</si>
  <si>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</si>
  <si>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</si>
  <si>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</si>
  <si>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</si>
  <si>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</si>
  <si>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</si>
  <si>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</si>
  <si>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</si>
  <si>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</si>
  <si>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</si>
  <si>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</si>
  <si>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</si>
  <si>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</si>
  <si>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</si>
  <si>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</si>
  <si>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</si>
  <si>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</si>
  <si>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</si>
  <si>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</si>
  <si>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</si>
  <si>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</si>
  <si>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</si>
  <si>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</si>
  <si>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</si>
  <si>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</si>
  <si>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</si>
  <si>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</si>
  <si>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</si>
  <si>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</si>
  <si>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</si>
  <si>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</si>
  <si>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</si>
  <si>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</si>
  <si>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</si>
  <si>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</si>
  <si>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</si>
  <si>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</si>
  <si>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</si>
  <si>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</si>
  <si>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</si>
  <si>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</si>
  <si>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</si>
  <si>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</si>
  <si>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</si>
  <si>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</si>
  <si>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</si>
  <si>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</si>
  <si>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</si>
  <si>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</si>
  <si>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</si>
  <si>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</si>
  <si>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</si>
  <si>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嘉麻市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</si>
  <si>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</si>
  <si>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</si>
  <si>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</si>
  <si>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</si>
  <si>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</si>
  <si>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</si>
  <si>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</si>
  <si>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</si>
  <si>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</si>
  <si>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</si>
  <si>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</si>
  <si>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</si>
  <si>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</si>
  <si>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</si>
  <si>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</si>
  <si>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</si>
  <si>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</si>
  <si>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</si>
  <si>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</si>
  <si>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</si>
  <si>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</si>
  <si>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</si>
  <si>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</si>
  <si>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</si>
  <si>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</si>
  <si>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</si>
  <si>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</si>
  <si>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</si>
  <si>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</si>
  <si>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</si>
  <si>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</si>
  <si>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</si>
  <si>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</si>
  <si>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</si>
  <si>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</si>
  <si>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</si>
  <si>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</si>
  <si>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</si>
  <si>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</si>
  <si>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</si>
  <si>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</si>
  <si>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</si>
  <si>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</si>
  <si>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</si>
  <si>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</si>
  <si>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</si>
  <si>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</si>
  <si>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</si>
  <si>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</si>
  <si>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</si>
  <si>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</si>
  <si>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</si>
  <si>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</si>
  <si>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</si>
  <si>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</si>
  <si>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</si>
  <si>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</si>
  <si>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</si>
  <si>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</si>
  <si>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</si>
  <si>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</si>
  <si>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</si>
  <si>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</si>
  <si>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</si>
  <si>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</si>
  <si>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</si>
  <si>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</si>
  <si>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</si>
  <si>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</si>
  <si>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</si>
  <si>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</si>
  <si>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</si>
  <si>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</si>
  <si>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</si>
  <si>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</si>
  <si>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</si>
  <si>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</si>
  <si>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</si>
  <si>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</si>
  <si>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</si>
  <si>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</si>
  <si>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</si>
  <si>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</si>
  <si>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</si>
  <si>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</si>
  <si>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</si>
  <si>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</si>
  <si>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</si>
  <si>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</si>
  <si>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</si>
  <si>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</si>
  <si>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</si>
  <si>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</si>
  <si>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</si>
  <si>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</si>
  <si>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</si>
  <si>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</si>
  <si>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</si>
  <si>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</si>
  <si>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</si>
  <si>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</si>
  <si>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</si>
  <si>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</si>
  <si>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</si>
  <si>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</si>
  <si>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</si>
  <si>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</si>
  <si>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</si>
  <si>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</si>
  <si>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福岡県嘉麻市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</si>
  <si>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</si>
  <si>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</si>
  <si>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</si>
  <si>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</si>
  <si>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</si>
  <si>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</si>
  <si>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</si>
  <si>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</si>
  <si>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</si>
  <si>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</si>
  <si>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</si>
  <si>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</si>
  <si>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</si>
  <si>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</si>
  <si>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</si>
  <si>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</si>
  <si>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</si>
  <si>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</si>
  <si>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</si>
  <si>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</si>
  <si>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</si>
  <si>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</si>
  <si>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</si>
  <si>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</si>
  <si>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</si>
  <si>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</si>
  <si>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</si>
  <si>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</si>
  <si>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</si>
  <si>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</si>
  <si>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</si>
  <si>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</si>
  <si>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</si>
  <si>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</si>
  <si>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</si>
  <si>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</si>
  <si>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</si>
  <si>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</si>
  <si>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</si>
  <si>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</si>
  <si>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</si>
  <si>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</si>
  <si>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</si>
  <si>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</si>
  <si>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</si>
  <si>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</si>
  <si>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</si>
  <si>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</si>
  <si>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</si>
  <si>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</si>
  <si>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</si>
  <si>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</si>
  <si>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</si>
  <si>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</si>
  <si>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</si>
  <si>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</si>
  <si>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</si>
  <si>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</si>
  <si>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</si>
  <si>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</si>
  <si>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</si>
  <si>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</si>
  <si>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</si>
  <si>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</si>
  <si>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</si>
  <si>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</si>
  <si>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</si>
  <si>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</si>
  <si>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</si>
  <si>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</si>
  <si>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</si>
  <si>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</si>
  <si>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</si>
  <si>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</si>
  <si>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</si>
  <si>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</si>
  <si>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</si>
  <si>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</si>
  <si>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</si>
  <si>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</si>
  <si>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</si>
  <si>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</si>
  <si>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</si>
  <si>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</si>
  <si>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</si>
  <si>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</si>
  <si>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</si>
  <si>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</si>
  <si>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</si>
  <si>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</si>
  <si>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</si>
  <si>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</si>
  <si>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</si>
  <si>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</si>
  <si>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</si>
  <si>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</si>
  <si>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</si>
  <si>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</si>
  <si>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</si>
  <si>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</si>
  <si>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</si>
  <si>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</si>
  <si>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</si>
  <si>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</si>
  <si>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</si>
  <si>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</si>
  <si>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</si>
  <si>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</si>
  <si>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</si>
  <si>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</si>
  <si>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</si>
  <si>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</si>
  <si>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</si>
  <si>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</si>
  <si>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</si>
  <si>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</si>
  <si>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</si>
  <si>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</si>
  <si>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</si>
  <si>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</si>
  <si>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</si>
  <si>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</si>
  <si>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</si>
  <si>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</si>
  <si>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</si>
  <si>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</si>
  <si>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</si>
  <si>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</si>
  <si>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</si>
  <si>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</si>
  <si>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</si>
  <si>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</si>
  <si>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</si>
  <si>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</si>
  <si>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</si>
  <si>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</si>
  <si>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</si>
  <si>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</si>
  <si>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</si>
  <si>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</si>
  <si>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</si>
  <si>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</si>
  <si>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</si>
  <si>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</si>
  <si>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</si>
  <si>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</si>
  <si>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</si>
  <si>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</si>
  <si>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</si>
  <si>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</si>
  <si>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</si>
  <si>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</si>
  <si>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</si>
  <si>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</si>
  <si>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</si>
  <si>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福岡県嘉麻市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</si>
  <si>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</si>
  <si>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</si>
  <si>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</si>
  <si>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</si>
  <si>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</si>
  <si>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</si>
  <si>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</si>
  <si>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</si>
  <si>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</si>
  <si>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</si>
  <si>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</si>
  <si>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</si>
  <si>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</si>
  <si>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</si>
  <si>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</si>
  <si>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</si>
  <si>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</si>
  <si>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</si>
  <si>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</si>
  <si>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</si>
  <si>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</si>
  <si>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</si>
  <si>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</si>
  <si>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</si>
  <si>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</si>
  <si>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</si>
  <si>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</si>
  <si>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</si>
  <si>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</si>
  <si>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</si>
  <si>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</si>
  <si>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</si>
  <si>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</si>
  <si>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</si>
  <si>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</si>
  <si>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</si>
  <si>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</si>
  <si>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</si>
  <si>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</si>
  <si>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</si>
  <si>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</si>
  <si>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</si>
  <si>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</si>
  <si>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</si>
  <si>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</si>
  <si>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</si>
  <si>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</si>
  <si>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</si>
  <si>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</si>
  <si>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</si>
  <si>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</si>
  <si>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</si>
  <si>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</si>
  <si>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</si>
  <si>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</si>
  <si>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</si>
  <si>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</si>
  <si>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</si>
  <si>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</si>
  <si>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</si>
  <si>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</si>
  <si>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</si>
  <si>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</si>
  <si>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</si>
  <si>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</si>
  <si>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</si>
  <si>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</si>
  <si>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</si>
  <si>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</si>
  <si>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</si>
  <si>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</si>
  <si>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</si>
  <si>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</si>
  <si>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</si>
  <si>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</si>
  <si>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</si>
  <si>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</si>
  <si>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</si>
  <si>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</si>
  <si>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</si>
  <si>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</si>
  <si>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</si>
  <si>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</si>
  <si>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</si>
  <si>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</si>
  <si>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</si>
  <si>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</si>
  <si>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</si>
  <si>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</si>
  <si>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</si>
  <si>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</si>
  <si>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</si>
  <si>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</si>
  <si>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</si>
  <si>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</si>
  <si>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</si>
  <si>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</si>
  <si>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</si>
  <si>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</si>
  <si>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</si>
  <si>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</si>
  <si>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</si>
  <si>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</si>
  <si>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</si>
  <si>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</si>
  <si>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</si>
  <si>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</si>
  <si>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</si>
  <si>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</si>
  <si>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</si>
  <si>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</si>
  <si>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</si>
  <si>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</si>
  <si>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</si>
  <si>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</si>
  <si>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</si>
  <si>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</si>
  <si>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</si>
  <si>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</si>
  <si>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</si>
  <si>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</si>
  <si>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</si>
  <si>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</si>
  <si>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</si>
  <si>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</si>
  <si>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</si>
  <si>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</si>
  <si>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</si>
  <si>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</si>
  <si>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</si>
  <si>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</si>
  <si>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</si>
  <si>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</si>
  <si>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</si>
  <si>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</si>
  <si>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</si>
  <si>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</si>
  <si>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</si>
  <si>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</si>
  <si>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</si>
  <si>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</si>
  <si>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</si>
  <si>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</si>
  <si>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</si>
  <si>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</si>
  <si>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</si>
  <si>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</si>
  <si>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</si>
  <si>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</si>
  <si>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</si>
  <si>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</si>
  <si>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</si>
  <si>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</si>
  <si>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</si>
  <si>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</si>
  <si>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</si>
  <si>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</si>
  <si>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</si>
  <si>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</si>
  <si>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</si>
  <si>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</si>
  <si>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</si>
  <si>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</si>
  <si>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</si>
  <si>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</si>
  <si>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</si>
  <si>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</si>
  <si>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</si>
  <si>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</si>
  <si>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</si>
  <si>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</si>
  <si>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</si>
  <si>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</si>
  <si>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</si>
  <si>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</si>
  <si>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</si>
  <si>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</si>
  <si>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</si>
  <si>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</si>
  <si>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</si>
  <si>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</si>
  <si>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</si>
  <si>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</si>
  <si>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</si>
  <si>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</si>
  <si>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</si>
  <si>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</si>
  <si>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</si>
  <si>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</si>
  <si>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</si>
  <si>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</si>
  <si>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2.76</t>
  </si>
  <si>
    <t>▲ 4.61</t>
  </si>
  <si>
    <t>▲ 0.50</t>
  </si>
  <si>
    <t>国民健康保険事業特別会計</t>
  </si>
  <si>
    <t>▲ 4.10</t>
  </si>
  <si>
    <t>▲ 3.85</t>
  </si>
  <si>
    <t>▲ 2.89</t>
  </si>
  <si>
    <t>▲ 3.56</t>
  </si>
  <si>
    <t>▲ 2.74</t>
  </si>
  <si>
    <t>水道事業会計</t>
  </si>
  <si>
    <t>一般会計</t>
  </si>
  <si>
    <t>後期高齢者医療特別会計</t>
  </si>
  <si>
    <t>住宅新築資金等貸付事業特別会計</t>
  </si>
  <si>
    <t>介護保険事業特別会計（保険事業勘定）</t>
  </si>
  <si>
    <t>介護保険事業特別会計（サービス事業勘定）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</si>
  <si>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</si>
  <si>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</si>
  <si>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</si>
  <si>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</si>
  <si>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</si>
  <si>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</si>
  <si>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</si>
  <si>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</si>
  <si>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うすい</t>
    <phoneticPr fontId="2"/>
  </si>
  <si>
    <t>嘉麻市文化スポーツ振興公社</t>
    <rPh sb="0" eb="3">
      <t>カマシ</t>
    </rPh>
    <rPh sb="3" eb="5">
      <t>ブンカ</t>
    </rPh>
    <rPh sb="9" eb="11">
      <t>シンコウ</t>
    </rPh>
    <rPh sb="11" eb="13">
      <t>コウシャ</t>
    </rPh>
    <phoneticPr fontId="2"/>
  </si>
  <si>
    <t>嘉麻スタイル</t>
    <rPh sb="0" eb="2">
      <t>カマ</t>
    </rPh>
    <phoneticPr fontId="2"/>
  </si>
  <si>
    <t>-</t>
    <phoneticPr fontId="2"/>
  </si>
  <si>
    <t>-</t>
    <phoneticPr fontId="2"/>
  </si>
  <si>
    <t>-</t>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</si>
  <si>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</si>
  <si>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</si>
  <si>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飯塚地区消防組合（一般会計）</t>
    <rPh sb="0" eb="2">
      <t>イイヅカ</t>
    </rPh>
    <rPh sb="2" eb="4">
      <t>チク</t>
    </rPh>
    <rPh sb="4" eb="6">
      <t>ショウボウ</t>
    </rPh>
    <rPh sb="6" eb="8">
      <t>クミアイ</t>
    </rPh>
    <rPh sb="9" eb="11">
      <t>イッパン</t>
    </rPh>
    <rPh sb="11" eb="13">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</si>
  <si>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</si>
  <si>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</si>
  <si>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</si>
  <si>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</si>
  <si>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ふくおか県央環境広域施設組合（一般会計）</t>
    <rPh sb="4" eb="6">
      <t>ケンオウ</t>
    </rPh>
    <rPh sb="6" eb="8">
      <t>カンキョウ</t>
    </rPh>
    <rPh sb="8" eb="10">
      <t>コウイキ</t>
    </rPh>
    <rPh sb="10" eb="12">
      <t>シセツ</t>
    </rPh>
    <rPh sb="12" eb="14">
      <t>クミアイ</t>
    </rPh>
    <rPh sb="15" eb="17">
      <t>イッパン</t>
    </rPh>
    <rPh sb="17" eb="19">
      <t>カイケイ</t>
    </rPh>
    <phoneticPr fontId="2"/>
  </si>
  <si>
    <t>-</t>
    <phoneticPr fontId="2"/>
  </si>
  <si>
    <t>-</t>
    <phoneticPr fontId="2"/>
  </si>
  <si>
    <t>-</t>
    <phoneticPr fontId="2"/>
  </si>
  <si>
    <t>かんがい施設維持管理基金</t>
    <rPh sb="4" eb="6">
      <t>シセツ</t>
    </rPh>
    <rPh sb="6" eb="8">
      <t>イジ</t>
    </rPh>
    <rPh sb="8" eb="10">
      <t>カンリ</t>
    </rPh>
    <rPh sb="10" eb="12">
      <t>キキン</t>
    </rPh>
    <phoneticPr fontId="5"/>
  </si>
  <si>
    <t>地域振興基金</t>
    <rPh sb="0" eb="2">
      <t>チイキ</t>
    </rPh>
    <rPh sb="2" eb="4">
      <t>シンコウ</t>
    </rPh>
    <rPh sb="4" eb="6">
      <t>キキン</t>
    </rPh>
    <phoneticPr fontId="5"/>
  </si>
  <si>
    <t>住宅新築資金等貸付事業基金</t>
    <rPh sb="0" eb="2">
      <t>ジュウタク</t>
    </rPh>
    <rPh sb="2" eb="4">
      <t>シンチク</t>
    </rPh>
    <rPh sb="4" eb="6">
      <t>シキン</t>
    </rPh>
    <rPh sb="6" eb="7">
      <t>トウ</t>
    </rPh>
    <rPh sb="7" eb="9">
      <t>カシツケ</t>
    </rPh>
    <rPh sb="9" eb="11">
      <t>ジギョウ</t>
    </rPh>
    <rPh sb="11" eb="13">
      <t>キキン</t>
    </rPh>
    <phoneticPr fontId="5"/>
  </si>
  <si>
    <t>嘉穂総合運動公園整備基金</t>
    <rPh sb="0" eb="2">
      <t>カホ</t>
    </rPh>
    <rPh sb="2" eb="4">
      <t>ソウゴウ</t>
    </rPh>
    <rPh sb="4" eb="6">
      <t>ウンドウ</t>
    </rPh>
    <rPh sb="6" eb="8">
      <t>コウエン</t>
    </rPh>
    <rPh sb="8" eb="10">
      <t>セイビ</t>
    </rPh>
    <rPh sb="10" eb="12">
      <t>キキン</t>
    </rPh>
    <phoneticPr fontId="5"/>
  </si>
  <si>
    <t>山林基金</t>
    <rPh sb="0" eb="2">
      <t>サンリン</t>
    </rPh>
    <rPh sb="2" eb="4">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</si>
  <si>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</si>
  <si>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</si>
  <si>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</si>
  <si>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</si>
  <si>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</si>
  <si>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</si>
  <si>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</si>
  <si>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</si>
  <si>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</si>
  <si>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</si>
  <si>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</si>
  <si>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</si>
  <si>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</si>
  <si>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</si>
  <si>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職員数の減や充当可能基金の増などによる効果で、平成25年度以降、将来負担比率は算出されていない。また、有形固定資産減価償却率は、令和元年度に新庁舎の建設事業が完了し数値は改善している。今後、小中一体型の義務教育学校建設や老朽化した公共施設の更新等に係る起債額が増加する見込みとなっており、将来負担額が増加していくことが見込まれるが、維持管理に要する経費等の減少も想定されるため、引き続き、老朽化対策に積極的に取り組んでいく。 </t>
    <phoneticPr fontId="5"/>
  </si>
  <si>
    <t>将来負担比率、実質公債費率ともに類似団体平均を下回っている。既発債の償還ピークが過ぎ、年々減少傾向にあったが、公共施設の大半が老朽化しており、その更新事業や義務教育学校建設事業に伴う新発債発行額の大幅な増が見込まれるため、今後は上昇することが見込まれる。一方で、公共施設の除却、集約化・複合化等を図り、さらなる公共施設保有量の削減や適正配置を進める必要があることから、緊急度や市民ニーズを的確に把握した事業選択を図り、起債に大きく頼ることのない財政運営に努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</si>
</sst>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48" xfId="16" applyFont="1" applyBorder="1" applyAlignment="1" applyProtection="1">
      <alignment horizontal="left" vertical="top" wrapText="1"/>
      <protection locked="0"/>
    </xf>
    <xf numFmtId="0" fontId="3" fillId="0" borderId="64"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4"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66954</c:v>
                </c:pt>
                <c:pt idx="1">
                  <c:v>72656</c:v>
                </c:pt>
                <c:pt idx="2">
                  <c:v>65080</c:v>
                </c:pt>
                <c:pt idx="3">
                  <c:v>79288</c:v>
                </c:pt>
                <c:pt idx="4">
                  <c:v>84962</c:v>
                </c:pt>
              </c:numCache>
            </c:numRef>
          </c:val>
          <c:smooth val="0"/>
          <c:extLst xmlns:c16r2="http://schemas.microsoft.com/office/drawing/2015/06/chart">
            <c:ext xmlns:c16="http://schemas.microsoft.com/office/drawing/2014/chart" uri="{C3380CC4-5D6E-409C-BE32-E72D297353CC}">
              <c16:uniqueId val="{00000000-CF8D-4F3E-AE0A-039D167505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74434</c:v>
                </c:pt>
                <c:pt idx="1">
                  <c:v>56256</c:v>
                </c:pt>
                <c:pt idx="2">
                  <c:v>88980</c:v>
                </c:pt>
                <c:pt idx="3">
                  <c:v>150676</c:v>
                </c:pt>
                <c:pt idx="4">
                  <c:v>75362</c:v>
                </c:pt>
              </c:numCache>
            </c:numRef>
          </c:val>
          <c:smooth val="0"/>
          <c:extLst xmlns:c16r2="http://schemas.microsoft.com/office/drawing/2015/06/chart">
            <c:ext xmlns:c16="http://schemas.microsoft.com/office/drawing/2014/chart" uri="{C3380CC4-5D6E-409C-BE32-E72D297353CC}">
              <c16:uniqueId val="{00000001-CF8D-4F3E-AE0A-039D167505C0}"/>
            </c:ext>
          </c:extLst>
        </c:ser>
        <c:dLbls>
          <c:showLegendKey val="0"/>
          <c:showVal val="0"/>
          <c:showCatName val="0"/>
          <c:showSerName val="0"/>
          <c:showPercent val="0"/>
          <c:showBubbleSize val="0"/>
        </c:dLbls>
        <c:marker val="1"/>
        <c:smooth val="0"/>
        <c:axId val="397528656"/>
        <c:axId val="397451672"/>
      </c:lineChart>
      <c:catAx>
        <c:axId val="3975286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7451672"/>
        <c:crosses val="autoZero"/>
        <c:auto val="1"/>
        <c:lblAlgn val="ctr"/>
        <c:lblOffset val="100"/>
        <c:tickLblSkip val="1"/>
        <c:tickMarkSkip val="1"/>
        <c:noMultiLvlLbl val="0"/>
      </c:catAx>
      <c:valAx>
        <c:axId val="39745167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75286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6.21</c:v>
                </c:pt>
                <c:pt idx="1">
                  <c:v>3.57</c:v>
                </c:pt>
                <c:pt idx="2">
                  <c:v>3.22</c:v>
                </c:pt>
                <c:pt idx="3">
                  <c:v>5.19</c:v>
                </c:pt>
                <c:pt idx="4">
                  <c:v>4.57</c:v>
                </c:pt>
              </c:numCache>
            </c:numRef>
          </c:val>
          <c:extLst xmlns:c16r2="http://schemas.microsoft.com/office/drawing/2015/06/chart">
            <c:ext xmlns:c16="http://schemas.microsoft.com/office/drawing/2014/chart" uri="{C3380CC4-5D6E-409C-BE32-E72D297353CC}">
              <c16:uniqueId val="{00000000-4367-4AA8-842D-F9B11F5ED6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28.05</c:v>
                </c:pt>
                <c:pt idx="1">
                  <c:v>28.98</c:v>
                </c:pt>
                <c:pt idx="2">
                  <c:v>25.24</c:v>
                </c:pt>
                <c:pt idx="3">
                  <c:v>25.67</c:v>
                </c:pt>
                <c:pt idx="4">
                  <c:v>25.26</c:v>
                </c:pt>
              </c:numCache>
            </c:numRef>
          </c:val>
          <c:extLst xmlns:c16r2="http://schemas.microsoft.com/office/drawing/2015/06/chart">
            <c:ext xmlns:c16="http://schemas.microsoft.com/office/drawing/2014/chart" uri="{C3380CC4-5D6E-409C-BE32-E72D297353CC}">
              <c16:uniqueId val="{00000001-4367-4AA8-842D-F9B11F5ED6BE}"/>
            </c:ext>
          </c:extLst>
        </c:ser>
        <c:dLbls>
          <c:showLegendKey val="0"/>
          <c:showVal val="0"/>
          <c:showCatName val="0"/>
          <c:showSerName val="0"/>
          <c:showPercent val="0"/>
          <c:showBubbleSize val="0"/>
        </c:dLbls>
        <c:gapWidth val="250"/>
        <c:overlap val="100"/>
        <c:axId val="482811800"/>
        <c:axId val="482812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1.37</c:v>
                </c:pt>
                <c:pt idx="1">
                  <c:v>-2.76</c:v>
                </c:pt>
                <c:pt idx="2">
                  <c:v>-4.6100000000000003</c:v>
                </c:pt>
                <c:pt idx="3">
                  <c:v>1.99</c:v>
                </c:pt>
                <c:pt idx="4">
                  <c:v>-0.5</c:v>
                </c:pt>
              </c:numCache>
            </c:numRef>
          </c:val>
          <c:smooth val="0"/>
          <c:extLst xmlns:c16r2="http://schemas.microsoft.com/office/drawing/2015/06/chart">
            <c:ext xmlns:c16="http://schemas.microsoft.com/office/drawing/2014/chart" uri="{C3380CC4-5D6E-409C-BE32-E72D297353CC}">
              <c16:uniqueId val="{00000002-4367-4AA8-842D-F9B11F5ED6BE}"/>
            </c:ext>
          </c:extLst>
        </c:ser>
        <c:dLbls>
          <c:showLegendKey val="0"/>
          <c:showVal val="0"/>
          <c:showCatName val="0"/>
          <c:showSerName val="0"/>
          <c:showPercent val="0"/>
          <c:showBubbleSize val="0"/>
        </c:dLbls>
        <c:marker val="1"/>
        <c:smooth val="0"/>
        <c:axId val="482811800"/>
        <c:axId val="482812184"/>
      </c:lineChart>
      <c:catAx>
        <c:axId val="482811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2812184"/>
        <c:crosses val="autoZero"/>
        <c:auto val="1"/>
        <c:lblAlgn val="ctr"/>
        <c:lblOffset val="100"/>
        <c:tickLblSkip val="1"/>
        <c:tickMarkSkip val="1"/>
        <c:noMultiLvlLbl val="0"/>
      </c:catAx>
      <c:valAx>
        <c:axId val="482812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811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045-4193-A68A-935E005961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045-4193-A68A-935E005961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045-4193-A68A-935E005961DE}"/>
            </c:ext>
          </c:extLst>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045-4193-A68A-935E005961DE}"/>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1.34</c:v>
                </c:pt>
                <c:pt idx="2">
                  <c:v>#N/A</c:v>
                </c:pt>
                <c:pt idx="3">
                  <c:v>1.26</c:v>
                </c:pt>
                <c:pt idx="4">
                  <c:v>#N/A</c:v>
                </c:pt>
                <c:pt idx="5">
                  <c:v>0.64</c:v>
                </c:pt>
                <c:pt idx="6">
                  <c:v>#N/A</c:v>
                </c:pt>
                <c:pt idx="7">
                  <c:v>0.21</c:v>
                </c:pt>
                <c:pt idx="8">
                  <c:v>#N/A</c:v>
                </c:pt>
                <c:pt idx="9">
                  <c:v>0</c:v>
                </c:pt>
              </c:numCache>
            </c:numRef>
          </c:val>
          <c:extLst xmlns:c16r2="http://schemas.microsoft.com/office/drawing/2015/06/chart">
            <c:ext xmlns:c16="http://schemas.microsoft.com/office/drawing/2014/chart" uri="{C3380CC4-5D6E-409C-BE32-E72D297353CC}">
              <c16:uniqueId val="{00000004-B045-4193-A68A-935E005961DE}"/>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0.02</c:v>
                </c:pt>
                <c:pt idx="4">
                  <c:v>#N/A</c:v>
                </c:pt>
                <c:pt idx="5">
                  <c:v>0.05</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5-B045-4193-A68A-935E005961DE}"/>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0.06</c:v>
                </c:pt>
                <c:pt idx="2">
                  <c:v>#N/A</c:v>
                </c:pt>
                <c:pt idx="3">
                  <c:v>0.06</c:v>
                </c:pt>
                <c:pt idx="4">
                  <c:v>#N/A</c:v>
                </c:pt>
                <c:pt idx="5">
                  <c:v>0.06</c:v>
                </c:pt>
                <c:pt idx="6">
                  <c:v>#N/A</c:v>
                </c:pt>
                <c:pt idx="7">
                  <c:v>7.0000000000000007E-2</c:v>
                </c:pt>
                <c:pt idx="8">
                  <c:v>#N/A</c:v>
                </c:pt>
                <c:pt idx="9">
                  <c:v>7.0000000000000007E-2</c:v>
                </c:pt>
              </c:numCache>
            </c:numRef>
          </c:val>
          <c:extLst xmlns:c16r2="http://schemas.microsoft.com/office/drawing/2015/06/chart">
            <c:ext xmlns:c16="http://schemas.microsoft.com/office/drawing/2014/chart" uri="{C3380CC4-5D6E-409C-BE32-E72D297353CC}">
              <c16:uniqueId val="{00000006-B045-4193-A68A-935E005961D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6.2</c:v>
                </c:pt>
                <c:pt idx="2">
                  <c:v>#N/A</c:v>
                </c:pt>
                <c:pt idx="3">
                  <c:v>3.54</c:v>
                </c:pt>
                <c:pt idx="4">
                  <c:v>#N/A</c:v>
                </c:pt>
                <c:pt idx="5">
                  <c:v>3.16</c:v>
                </c:pt>
                <c:pt idx="6">
                  <c:v>#N/A</c:v>
                </c:pt>
                <c:pt idx="7">
                  <c:v>5.15</c:v>
                </c:pt>
                <c:pt idx="8">
                  <c:v>#N/A</c:v>
                </c:pt>
                <c:pt idx="9">
                  <c:v>4.55</c:v>
                </c:pt>
              </c:numCache>
            </c:numRef>
          </c:val>
          <c:extLst xmlns:c16r2="http://schemas.microsoft.com/office/drawing/2015/06/chart">
            <c:ext xmlns:c16="http://schemas.microsoft.com/office/drawing/2014/chart" uri="{C3380CC4-5D6E-409C-BE32-E72D297353CC}">
              <c16:uniqueId val="{00000007-B045-4193-A68A-935E005961D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12.65</c:v>
                </c:pt>
                <c:pt idx="2">
                  <c:v>#N/A</c:v>
                </c:pt>
                <c:pt idx="3">
                  <c:v>12.92</c:v>
                </c:pt>
                <c:pt idx="4">
                  <c:v>#N/A</c:v>
                </c:pt>
                <c:pt idx="5">
                  <c:v>12.53</c:v>
                </c:pt>
                <c:pt idx="6">
                  <c:v>#N/A</c:v>
                </c:pt>
                <c:pt idx="7">
                  <c:v>11.61</c:v>
                </c:pt>
                <c:pt idx="8">
                  <c:v>#N/A</c:v>
                </c:pt>
                <c:pt idx="9">
                  <c:v>10.86</c:v>
                </c:pt>
              </c:numCache>
            </c:numRef>
          </c:val>
          <c:extLst xmlns:c16r2="http://schemas.microsoft.com/office/drawing/2015/06/chart">
            <c:ext xmlns:c16="http://schemas.microsoft.com/office/drawing/2014/chart" uri="{C3380CC4-5D6E-409C-BE32-E72D297353CC}">
              <c16:uniqueId val="{00000008-B045-4193-A68A-935E005961DE}"/>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4.0999999999999996</c:v>
                </c:pt>
                <c:pt idx="1">
                  <c:v>#N/A</c:v>
                </c:pt>
                <c:pt idx="2">
                  <c:v>3.85</c:v>
                </c:pt>
                <c:pt idx="3">
                  <c:v>#N/A</c:v>
                </c:pt>
                <c:pt idx="4">
                  <c:v>2.89</c:v>
                </c:pt>
                <c:pt idx="5">
                  <c:v>#N/A</c:v>
                </c:pt>
                <c:pt idx="6">
                  <c:v>3.56</c:v>
                </c:pt>
                <c:pt idx="7">
                  <c:v>#N/A</c:v>
                </c:pt>
                <c:pt idx="8">
                  <c:v>2.74</c:v>
                </c:pt>
                <c:pt idx="9">
                  <c:v>#N/A</c:v>
                </c:pt>
              </c:numCache>
            </c:numRef>
          </c:val>
          <c:extLst xmlns:c16r2="http://schemas.microsoft.com/office/drawing/2015/06/chart">
            <c:ext xmlns:c16="http://schemas.microsoft.com/office/drawing/2014/chart" uri="{C3380CC4-5D6E-409C-BE32-E72D297353CC}">
              <c16:uniqueId val="{00000009-B045-4193-A68A-935E005961DE}"/>
            </c:ext>
          </c:extLst>
        </c:ser>
        <c:dLbls>
          <c:showLegendKey val="0"/>
          <c:showVal val="0"/>
          <c:showCatName val="0"/>
          <c:showSerName val="0"/>
          <c:showPercent val="0"/>
          <c:showBubbleSize val="0"/>
        </c:dLbls>
        <c:gapWidth val="150"/>
        <c:overlap val="100"/>
        <c:axId val="487823384"/>
        <c:axId val="487823768"/>
      </c:barChart>
      <c:catAx>
        <c:axId val="487823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823768"/>
        <c:crosses val="autoZero"/>
        <c:auto val="1"/>
        <c:lblAlgn val="ctr"/>
        <c:lblOffset val="100"/>
        <c:tickLblSkip val="1"/>
        <c:tickMarkSkip val="1"/>
        <c:noMultiLvlLbl val="0"/>
      </c:catAx>
      <c:valAx>
        <c:axId val="487823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823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1997</c:v>
                </c:pt>
                <c:pt idx="5">
                  <c:v>1933</c:v>
                </c:pt>
                <c:pt idx="8">
                  <c:v>2032</c:v>
                </c:pt>
                <c:pt idx="11">
                  <c:v>1923</c:v>
                </c:pt>
                <c:pt idx="14">
                  <c:v>2011</c:v>
                </c:pt>
              </c:numCache>
            </c:numRef>
          </c:val>
          <c:extLst xmlns:c16r2="http://schemas.microsoft.com/office/drawing/2015/06/chart">
            <c:ext xmlns:c16="http://schemas.microsoft.com/office/drawing/2014/chart" uri="{C3380CC4-5D6E-409C-BE32-E72D297353CC}">
              <c16:uniqueId val="{00000000-F7EF-4332-AA75-5C87E3D4F6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7EF-4332-AA75-5C87E3D4F6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62</c:v>
                </c:pt>
                <c:pt idx="3">
                  <c:v>62</c:v>
                </c:pt>
                <c:pt idx="6">
                  <c:v>62</c:v>
                </c:pt>
                <c:pt idx="9">
                  <c:v>47</c:v>
                </c:pt>
                <c:pt idx="12">
                  <c:v>27</c:v>
                </c:pt>
              </c:numCache>
            </c:numRef>
          </c:val>
          <c:extLst xmlns:c16r2="http://schemas.microsoft.com/office/drawing/2015/06/chart">
            <c:ext xmlns:c16="http://schemas.microsoft.com/office/drawing/2014/chart" uri="{C3380CC4-5D6E-409C-BE32-E72D297353CC}">
              <c16:uniqueId val="{00000002-F7EF-4332-AA75-5C87E3D4F6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56</c:v>
                </c:pt>
                <c:pt idx="3">
                  <c:v>32</c:v>
                </c:pt>
                <c:pt idx="6">
                  <c:v>9</c:v>
                </c:pt>
                <c:pt idx="9">
                  <c:v>12</c:v>
                </c:pt>
                <c:pt idx="12">
                  <c:v>13</c:v>
                </c:pt>
              </c:numCache>
            </c:numRef>
          </c:val>
          <c:extLst xmlns:c16r2="http://schemas.microsoft.com/office/drawing/2015/06/chart">
            <c:ext xmlns:c16="http://schemas.microsoft.com/office/drawing/2014/chart" uri="{C3380CC4-5D6E-409C-BE32-E72D297353CC}">
              <c16:uniqueId val="{00000003-F7EF-4332-AA75-5C87E3D4F6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106</c:v>
                </c:pt>
                <c:pt idx="3">
                  <c:v>97</c:v>
                </c:pt>
                <c:pt idx="6">
                  <c:v>97</c:v>
                </c:pt>
                <c:pt idx="9">
                  <c:v>46</c:v>
                </c:pt>
                <c:pt idx="12">
                  <c:v>47</c:v>
                </c:pt>
              </c:numCache>
            </c:numRef>
          </c:val>
          <c:extLst xmlns:c16r2="http://schemas.microsoft.com/office/drawing/2015/06/chart">
            <c:ext xmlns:c16="http://schemas.microsoft.com/office/drawing/2014/chart" uri="{C3380CC4-5D6E-409C-BE32-E72D297353CC}">
              <c16:uniqueId val="{00000004-F7EF-4332-AA75-5C87E3D4F6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7EF-4332-AA75-5C87E3D4F6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7EF-4332-AA75-5C87E3D4F6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2327</c:v>
                </c:pt>
                <c:pt idx="3">
                  <c:v>2227</c:v>
                </c:pt>
                <c:pt idx="6">
                  <c:v>2407</c:v>
                </c:pt>
                <c:pt idx="9">
                  <c:v>2331</c:v>
                </c:pt>
                <c:pt idx="12">
                  <c:v>2469</c:v>
                </c:pt>
              </c:numCache>
            </c:numRef>
          </c:val>
          <c:extLst xmlns:c16r2="http://schemas.microsoft.com/office/drawing/2015/06/chart">
            <c:ext xmlns:c16="http://schemas.microsoft.com/office/drawing/2014/chart" uri="{C3380CC4-5D6E-409C-BE32-E72D297353CC}">
              <c16:uniqueId val="{00000007-F7EF-4332-AA75-5C87E3D4F6E3}"/>
            </c:ext>
          </c:extLst>
        </c:ser>
        <c:dLbls>
          <c:showLegendKey val="0"/>
          <c:showVal val="0"/>
          <c:showCatName val="0"/>
          <c:showSerName val="0"/>
          <c:showPercent val="0"/>
          <c:showBubbleSize val="0"/>
        </c:dLbls>
        <c:gapWidth val="100"/>
        <c:overlap val="100"/>
        <c:axId val="487591304"/>
        <c:axId val="480898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554</c:v>
                </c:pt>
                <c:pt idx="2">
                  <c:v>#N/A</c:v>
                </c:pt>
                <c:pt idx="3">
                  <c:v>#N/A</c:v>
                </c:pt>
                <c:pt idx="4">
                  <c:v>485</c:v>
                </c:pt>
                <c:pt idx="5">
                  <c:v>#N/A</c:v>
                </c:pt>
                <c:pt idx="6">
                  <c:v>#N/A</c:v>
                </c:pt>
                <c:pt idx="7">
                  <c:v>543</c:v>
                </c:pt>
                <c:pt idx="8">
                  <c:v>#N/A</c:v>
                </c:pt>
                <c:pt idx="9">
                  <c:v>#N/A</c:v>
                </c:pt>
                <c:pt idx="10">
                  <c:v>513</c:v>
                </c:pt>
                <c:pt idx="11">
                  <c:v>#N/A</c:v>
                </c:pt>
                <c:pt idx="12">
                  <c:v>#N/A</c:v>
                </c:pt>
                <c:pt idx="13">
                  <c:v>545</c:v>
                </c:pt>
                <c:pt idx="14">
                  <c:v>#N/A</c:v>
                </c:pt>
              </c:numCache>
            </c:numRef>
          </c:val>
          <c:smooth val="0"/>
          <c:extLst xmlns:c16r2="http://schemas.microsoft.com/office/drawing/2015/06/chart">
            <c:ext xmlns:c16="http://schemas.microsoft.com/office/drawing/2014/chart" uri="{C3380CC4-5D6E-409C-BE32-E72D297353CC}">
              <c16:uniqueId val="{00000008-F7EF-4332-AA75-5C87E3D4F6E3}"/>
            </c:ext>
          </c:extLst>
        </c:ser>
        <c:dLbls>
          <c:showLegendKey val="0"/>
          <c:showVal val="0"/>
          <c:showCatName val="0"/>
          <c:showSerName val="0"/>
          <c:showPercent val="0"/>
          <c:showBubbleSize val="0"/>
        </c:dLbls>
        <c:marker val="1"/>
        <c:smooth val="0"/>
        <c:axId val="487591304"/>
        <c:axId val="480898352"/>
      </c:lineChart>
      <c:catAx>
        <c:axId val="487591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898352"/>
        <c:crosses val="autoZero"/>
        <c:auto val="1"/>
        <c:lblAlgn val="ctr"/>
        <c:lblOffset val="100"/>
        <c:tickLblSkip val="1"/>
        <c:tickMarkSkip val="1"/>
        <c:noMultiLvlLbl val="0"/>
      </c:catAx>
      <c:valAx>
        <c:axId val="480898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591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17143</c:v>
                </c:pt>
                <c:pt idx="5">
                  <c:v>17383</c:v>
                </c:pt>
                <c:pt idx="8">
                  <c:v>18117</c:v>
                </c:pt>
                <c:pt idx="11">
                  <c:v>19990</c:v>
                </c:pt>
                <c:pt idx="14">
                  <c:v>19965</c:v>
                </c:pt>
              </c:numCache>
            </c:numRef>
          </c:val>
          <c:extLst xmlns:c16r2="http://schemas.microsoft.com/office/drawing/2015/06/chart">
            <c:ext xmlns:c16="http://schemas.microsoft.com/office/drawing/2014/chart" uri="{C3380CC4-5D6E-409C-BE32-E72D297353CC}">
              <c16:uniqueId val="{00000000-F1B0-4451-B18D-8C7D38EC6C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796</c:v>
                </c:pt>
                <c:pt idx="5">
                  <c:v>736</c:v>
                </c:pt>
                <c:pt idx="8">
                  <c:v>665</c:v>
                </c:pt>
                <c:pt idx="11">
                  <c:v>610</c:v>
                </c:pt>
                <c:pt idx="14">
                  <c:v>547</c:v>
                </c:pt>
              </c:numCache>
            </c:numRef>
          </c:val>
          <c:extLst xmlns:c16r2="http://schemas.microsoft.com/office/drawing/2015/06/chart">
            <c:ext xmlns:c16="http://schemas.microsoft.com/office/drawing/2014/chart" uri="{C3380CC4-5D6E-409C-BE32-E72D297353CC}">
              <c16:uniqueId val="{00000001-F1B0-4451-B18D-8C7D38EC6C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10881</c:v>
                </c:pt>
                <c:pt idx="5">
                  <c:v>11138</c:v>
                </c:pt>
                <c:pt idx="8">
                  <c:v>10559</c:v>
                </c:pt>
                <c:pt idx="11">
                  <c:v>10290</c:v>
                </c:pt>
                <c:pt idx="14">
                  <c:v>10398</c:v>
                </c:pt>
              </c:numCache>
            </c:numRef>
          </c:val>
          <c:extLst xmlns:c16r2="http://schemas.microsoft.com/office/drawing/2015/06/chart">
            <c:ext xmlns:c16="http://schemas.microsoft.com/office/drawing/2014/chart" uri="{C3380CC4-5D6E-409C-BE32-E72D297353CC}">
              <c16:uniqueId val="{00000002-F1B0-4451-B18D-8C7D38EC6C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1B0-4451-B18D-8C7D38EC6C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1B0-4451-B18D-8C7D38EC6C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1B0-4451-B18D-8C7D38EC6C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5226</c:v>
                </c:pt>
                <c:pt idx="3">
                  <c:v>4936</c:v>
                </c:pt>
                <c:pt idx="6">
                  <c:v>4652</c:v>
                </c:pt>
                <c:pt idx="9">
                  <c:v>4618</c:v>
                </c:pt>
                <c:pt idx="12">
                  <c:v>4502</c:v>
                </c:pt>
              </c:numCache>
            </c:numRef>
          </c:val>
          <c:extLst xmlns:c16r2="http://schemas.microsoft.com/office/drawing/2015/06/chart">
            <c:ext xmlns:c16="http://schemas.microsoft.com/office/drawing/2014/chart" uri="{C3380CC4-5D6E-409C-BE32-E72D297353CC}">
              <c16:uniqueId val="{00000006-F1B0-4451-B18D-8C7D38EC6C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214</c:v>
                </c:pt>
                <c:pt idx="3">
                  <c:v>133</c:v>
                </c:pt>
                <c:pt idx="6">
                  <c:v>73</c:v>
                </c:pt>
                <c:pt idx="9">
                  <c:v>27</c:v>
                </c:pt>
                <c:pt idx="12">
                  <c:v>0</c:v>
                </c:pt>
              </c:numCache>
            </c:numRef>
          </c:val>
          <c:extLst xmlns:c16r2="http://schemas.microsoft.com/office/drawing/2015/06/chart">
            <c:ext xmlns:c16="http://schemas.microsoft.com/office/drawing/2014/chart" uri="{C3380CC4-5D6E-409C-BE32-E72D297353CC}">
              <c16:uniqueId val="{00000007-F1B0-4451-B18D-8C7D38EC6C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987</c:v>
                </c:pt>
                <c:pt idx="3">
                  <c:v>982</c:v>
                </c:pt>
                <c:pt idx="6">
                  <c:v>867</c:v>
                </c:pt>
                <c:pt idx="9">
                  <c:v>630</c:v>
                </c:pt>
                <c:pt idx="12">
                  <c:v>746</c:v>
                </c:pt>
              </c:numCache>
            </c:numRef>
          </c:val>
          <c:extLst xmlns:c16r2="http://schemas.microsoft.com/office/drawing/2015/06/chart">
            <c:ext xmlns:c16="http://schemas.microsoft.com/office/drawing/2014/chart" uri="{C3380CC4-5D6E-409C-BE32-E72D297353CC}">
              <c16:uniqueId val="{00000008-F1B0-4451-B18D-8C7D38EC6C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1B0-4451-B18D-8C7D38EC6C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21046</c:v>
                </c:pt>
                <c:pt idx="3">
                  <c:v>21454</c:v>
                </c:pt>
                <c:pt idx="6">
                  <c:v>22660</c:v>
                </c:pt>
                <c:pt idx="9">
                  <c:v>25385</c:v>
                </c:pt>
                <c:pt idx="12">
                  <c:v>25352</c:v>
                </c:pt>
              </c:numCache>
            </c:numRef>
          </c:val>
          <c:extLst xmlns:c16r2="http://schemas.microsoft.com/office/drawing/2015/06/chart">
            <c:ext xmlns:c16="http://schemas.microsoft.com/office/drawing/2014/chart" uri="{C3380CC4-5D6E-409C-BE32-E72D297353CC}">
              <c16:uniqueId val="{0000000A-F1B0-4451-B18D-8C7D38EC6C3C}"/>
            </c:ext>
          </c:extLst>
        </c:ser>
        <c:dLbls>
          <c:showLegendKey val="0"/>
          <c:showVal val="0"/>
          <c:showCatName val="0"/>
          <c:showSerName val="0"/>
          <c:showPercent val="0"/>
          <c:showBubbleSize val="0"/>
        </c:dLbls>
        <c:gapWidth val="100"/>
        <c:overlap val="100"/>
        <c:axId val="492513624"/>
        <c:axId val="492514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1B0-4451-B18D-8C7D38EC6C3C}"/>
            </c:ext>
          </c:extLst>
        </c:ser>
        <c:dLbls>
          <c:showLegendKey val="0"/>
          <c:showVal val="0"/>
          <c:showCatName val="0"/>
          <c:showSerName val="0"/>
          <c:showPercent val="0"/>
          <c:showBubbleSize val="0"/>
        </c:dLbls>
        <c:marker val="1"/>
        <c:smooth val="0"/>
        <c:axId val="492513624"/>
        <c:axId val="492514008"/>
      </c:lineChart>
      <c:catAx>
        <c:axId val="492513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2514008"/>
        <c:crosses val="autoZero"/>
        <c:auto val="1"/>
        <c:lblAlgn val="ctr"/>
        <c:lblOffset val="100"/>
        <c:tickLblSkip val="1"/>
        <c:tickMarkSkip val="1"/>
        <c:noMultiLvlLbl val="0"/>
      </c:catAx>
      <c:valAx>
        <c:axId val="492514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513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3186</c:v>
                </c:pt>
                <c:pt idx="1">
                  <c:v>3195</c:v>
                </c:pt>
                <c:pt idx="2">
                  <c:v>3199</c:v>
                </c:pt>
              </c:numCache>
            </c:numRef>
          </c:val>
          <c:extLst xmlns:c16r2="http://schemas.microsoft.com/office/drawing/2015/06/chart">
            <c:ext xmlns:c16="http://schemas.microsoft.com/office/drawing/2014/chart" uri="{C3380CC4-5D6E-409C-BE32-E72D297353CC}">
              <c16:uniqueId val="{00000000-F115-4CF6-9DC3-F52618C3785D}"/>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2021</c:v>
                </c:pt>
                <c:pt idx="1">
                  <c:v>1777</c:v>
                </c:pt>
                <c:pt idx="2">
                  <c:v>1908</c:v>
                </c:pt>
              </c:numCache>
            </c:numRef>
          </c:val>
          <c:extLst xmlns:c16r2="http://schemas.microsoft.com/office/drawing/2015/06/chart">
            <c:ext xmlns:c16="http://schemas.microsoft.com/office/drawing/2014/chart" uri="{C3380CC4-5D6E-409C-BE32-E72D297353CC}">
              <c16:uniqueId val="{00000001-F115-4CF6-9DC3-F52618C3785D}"/>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7913</c:v>
                </c:pt>
                <c:pt idx="1">
                  <c:v>7691</c:v>
                </c:pt>
                <c:pt idx="2">
                  <c:v>7453</c:v>
                </c:pt>
              </c:numCache>
            </c:numRef>
          </c:val>
          <c:extLst xmlns:c16r2="http://schemas.microsoft.com/office/drawing/2015/06/chart">
            <c:ext xmlns:c16="http://schemas.microsoft.com/office/drawing/2014/chart" uri="{C3380CC4-5D6E-409C-BE32-E72D297353CC}">
              <c16:uniqueId val="{00000002-F115-4CF6-9DC3-F52618C3785D}"/>
            </c:ext>
          </c:extLst>
        </c:ser>
        <c:dLbls>
          <c:showLegendKey val="0"/>
          <c:showVal val="0"/>
          <c:showCatName val="0"/>
          <c:showSerName val="0"/>
          <c:showPercent val="0"/>
          <c:showBubbleSize val="0"/>
        </c:dLbls>
        <c:gapWidth val="120"/>
        <c:overlap val="100"/>
        <c:axId val="492388392"/>
        <c:axId val="492382472"/>
      </c:barChart>
      <c:catAx>
        <c:axId val="492388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2382472"/>
        <c:crosses val="autoZero"/>
        <c:auto val="1"/>
        <c:lblAlgn val="ctr"/>
        <c:lblOffset val="100"/>
        <c:tickLblSkip val="1"/>
        <c:tickMarkSkip val="1"/>
        <c:noMultiLvlLbl val="0"/>
      </c:catAx>
      <c:valAx>
        <c:axId val="4923824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2388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819-405D-99C4-054B75F7539E}"/>
                </c:ext>
                <c:ext xmlns:c15="http://schemas.microsoft.com/office/drawing/2012/chart" uri="{CE6537A1-D6FC-4f65-9D91-7224C49458BB}">
                  <c15:dlblFieldTable>
                    <c15:dlblFTEntry>
                      <c15:txfldGUID>{83100FF6-955F-4CFD-9FD4-4EDB879929B9}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819-405D-99C4-054B75F7539E}"/>
                </c:ext>
                <c:ext xmlns:c15="http://schemas.microsoft.com/office/drawing/2012/chart" uri="{CE6537A1-D6FC-4f65-9D91-7224C49458BB}">
                  <c15:dlblFieldTable>
                    <c15:dlblFTEntry>
                      <c15:txfldGUID>{AB13506D-7C20-4407-988A-4264612EF8C7}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819-405D-99C4-054B75F7539E}"/>
                </c:ext>
                <c:ext xmlns:c15="http://schemas.microsoft.com/office/drawing/2012/chart" uri="{CE6537A1-D6FC-4f65-9D91-7224C49458BB}">
                  <c15:dlblFieldTable>
                    <c15:dlblFTEntry>
                      <c15:txfldGUID>{AADB623B-32E0-4199-A4F9-4E719FA3A459}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819-405D-99C4-054B75F7539E}"/>
                </c:ext>
                <c:ext xmlns:c15="http://schemas.microsoft.com/office/drawing/2012/chart" uri="{CE6537A1-D6FC-4f65-9D91-7224C49458BB}">
                  <c15:dlblFieldTable>
                    <c15:dlblFTEntry>
                      <c15:txfldGUID>{C02A32FA-ADC7-4CA2-A658-97F9E52427D1}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819-405D-99C4-054B75F7539E}"/>
                </c:ext>
                <c:ext xmlns:c15="http://schemas.microsoft.com/office/drawing/2012/chart" uri="{CE6537A1-D6FC-4f65-9D91-7224C49458BB}">
                  <c15:dlblFieldTable>
                    <c15:dlblFTEntry>
                      <c15:txfldGUID>{059F8223-E634-4674-8807-9099EEC9B5F7}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819-405D-99C4-054B75F7539E}"/>
                </c:ext>
                <c:ext xmlns:c15="http://schemas.microsoft.com/office/drawing/2012/chart" uri="{CE6537A1-D6FC-4f65-9D91-7224C49458BB}">
                  <c15:dlblFieldTable>
                    <c15:dlblFTEntry>
                      <c15:txfldGUID>{E0C0BF79-F9F0-43AA-A426-A4888E0B654A}</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819-405D-99C4-054B75F7539E}"/>
                </c:ext>
                <c:ext xmlns:c15="http://schemas.microsoft.com/office/drawing/2012/chart" uri="{CE6537A1-D6FC-4f65-9D91-7224C49458BB}">
                  <c15:dlblFieldTable>
                    <c15:dlblFTEntry>
                      <c15:txfldGUID>{F88D9E2D-E506-4AC0-8992-F591100A7599}</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819-405D-99C4-054B75F7539E}"/>
                </c:ext>
                <c:ext xmlns:c15="http://schemas.microsoft.com/office/drawing/2012/chart" uri="{CE6537A1-D6FC-4f65-9D91-7224C49458BB}">
                  <c15:dlblFieldTable>
                    <c15:dlblFTEntry>
                      <c15:txfldGUID>{A5745DE4-4B78-4EB6-9FBA-786E7E6E29A1}</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819-405D-99C4-054B75F7539E}"/>
                </c:ext>
                <c:ext xmlns:c15="http://schemas.microsoft.com/office/drawing/2012/chart" uri="{CE6537A1-D6FC-4f65-9D91-7224C49458BB}">
                  <c15:dlblFieldTable>
                    <c15:dlblFTEntry>
                      <c15:txfldGUID>{B2848E05-0BFF-4D6C-8A5B-24EED24089CF}</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62.5</c:v>
                </c:pt>
                <c:pt idx="8">
                  <c:v>62.3</c:v>
                </c:pt>
                <c:pt idx="16">
                  <c:v>63.9</c:v>
                </c:pt>
                <c:pt idx="24">
                  <c:v>61.7</c:v>
                </c:pt>
                <c:pt idx="32">
                  <c:v>62.5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819-405D-99C4-054B75F753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819-405D-99C4-054B75F7539E}"/>
                </c:ext>
                <c:ext xmlns:c15="http://schemas.microsoft.com/office/drawing/2012/chart" uri="{CE6537A1-D6FC-4f65-9D91-7224C49458BB}">
                  <c15:dlblFieldTable>
                    <c15:dlblFTEntry>
                      <c15:txfldGUID>{470DC392-B532-4002-AA8C-2A9F1FB24E7C}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819-405D-99C4-054B75F7539E}"/>
                </c:ext>
                <c:ext xmlns:c15="http://schemas.microsoft.com/office/drawing/2012/chart" uri="{CE6537A1-D6FC-4f65-9D91-7224C49458BB}">
                  <c15:dlblFieldTable>
                    <c15:dlblFTEntry>
                      <c15:txfldGUID>{75418C01-4E31-4DD3-9246-969B097C2FD8}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819-405D-99C4-054B75F7539E}"/>
                </c:ext>
                <c:ext xmlns:c15="http://schemas.microsoft.com/office/drawing/2012/chart" uri="{CE6537A1-D6FC-4f65-9D91-7224C49458BB}">
                  <c15:dlblFieldTable>
                    <c15:dlblFTEntry>
                      <c15:txfldGUID>{FC92256F-E31E-4B8C-B59B-33759907CB3E}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819-405D-99C4-054B75F7539E}"/>
                </c:ext>
                <c:ext xmlns:c15="http://schemas.microsoft.com/office/drawing/2012/chart" uri="{CE6537A1-D6FC-4f65-9D91-7224C49458BB}">
                  <c15:dlblFieldTable>
                    <c15:dlblFTEntry>
                      <c15:txfldGUID>{EC6584D2-A129-47A7-922D-C0291544AB5A}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819-405D-99C4-054B75F7539E}"/>
                </c:ext>
                <c:ext xmlns:c15="http://schemas.microsoft.com/office/drawing/2012/chart" uri="{CE6537A1-D6FC-4f65-9D91-7224C49458BB}">
                  <c15:dlblFieldTable>
                    <c15:dlblFTEntry>
                      <c15:txfldGUID>{09ABC00E-A211-4FF0-9B37-D30EF7C6CE19}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819-405D-99C4-054B75F7539E}"/>
                </c:ext>
                <c:ext xmlns:c15="http://schemas.microsoft.com/office/drawing/2012/chart" uri="{CE6537A1-D6FC-4f65-9D91-7224C49458BB}">
                  <c15:dlblFieldTable>
                    <c15:dlblFTEntry>
                      <c15:txfldGUID>{CB81D32A-5361-40FF-BEB4-402FAFD681FB}</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819-405D-99C4-054B75F7539E}"/>
                </c:ext>
                <c:ext xmlns:c15="http://schemas.microsoft.com/office/drawing/2012/chart" uri="{CE6537A1-D6FC-4f65-9D91-7224C49458BB}">
                  <c15:dlblFieldTable>
                    <c15:dlblFTEntry>
                      <c15:txfldGUID>{18B3C760-81CB-4EE9-82D2-5C01CDC32AEA}</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819-405D-99C4-054B75F7539E}"/>
                </c:ext>
                <c:ext xmlns:c15="http://schemas.microsoft.com/office/drawing/2012/chart" uri="{CE6537A1-D6FC-4f65-9D91-7224C49458BB}">
                  <c15:dlblFieldTable>
                    <c15:dlblFTEntry>
                      <c15:txfldGUID>{C10A51B8-5BC2-440A-A9B0-1F469690EDB7}</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819-405D-99C4-054B75F7539E}"/>
                </c:ext>
                <c:ext xmlns:c15="http://schemas.microsoft.com/office/drawing/2012/chart" uri="{CE6537A1-D6FC-4f65-9D91-7224C49458BB}">
                  <c15:dlblFieldTable>
                    <c15:dlblFTEntry>
                      <c15:txfldGUID>{933F0A00-936E-4ADE-830F-9F32DCB0CF52}</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59.4</c:v>
                </c:pt>
                <c:pt idx="16">
                  <c:v>60.7</c:v>
                </c:pt>
                <c:pt idx="24">
                  <c:v>61.3</c:v>
                </c:pt>
                <c:pt idx="32">
                  <c:v>62.5</c:v>
                </c:pt>
              </c:numCache>
            </c:numRef>
          </c:xVal>
          <c:yVal>
            <c:numRef>
              <c:f>公会計指標分析・財政指標組合せ分析表!$BP$55:$DC$55</c:f>
              <c:numCache>
                <c:formatCode>#,##0.0;"▲ "#,##0.0</c:formatCode>
                <c:ptCount val="40"/>
                <c:pt idx="0">
                  <c:v>36.6</c:v>
                </c:pt>
                <c:pt idx="8">
                  <c:v>37.700000000000003</c:v>
                </c:pt>
                <c:pt idx="16">
                  <c:v>37.9</c:v>
                </c:pt>
                <c:pt idx="24">
                  <c:v>38.700000000000003</c:v>
                </c:pt>
                <c:pt idx="32">
                  <c:v>32.5</c:v>
                </c:pt>
              </c:numCache>
            </c:numRef>
          </c:yVal>
          <c:smooth val="0"/>
          <c:extLst xmlns:c16r2="http://schemas.microsoft.com/office/drawing/2015/06/chart">
            <c:ext xmlns:c16="http://schemas.microsoft.com/office/drawing/2014/chart" uri="{C3380CC4-5D6E-409C-BE32-E72D297353CC}">
              <c16:uniqueId val="{00000013-1819-405D-99C4-054B75F7539E}"/>
            </c:ext>
          </c:extLst>
        </c:ser>
        <c:dLbls>
          <c:showLegendKey val="0"/>
          <c:showVal val="1"/>
          <c:showCatName val="0"/>
          <c:showSerName val="0"/>
          <c:showPercent val="0"/>
          <c:showBubbleSize val="0"/>
        </c:dLbls>
        <c:axId val="492648184"/>
        <c:axId val="492648568"/>
      </c:scatterChart>
      <c:valAx>
        <c:axId val="492648184"/>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2648568"/>
        <c:crosses val="autoZero"/>
        <c:crossBetween val="midCat"/>
      </c:valAx>
      <c:valAx>
        <c:axId val="492648568"/>
        <c:scaling>
          <c:orientation val="maxMin"/>
          <c:max val="40"/>
          <c:min val="3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26481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E89-49BD-9F91-69BDAA1C1328}"/>
                </c:ext>
                <c:ext xmlns:c15="http://schemas.microsoft.com/office/drawing/2012/chart" uri="{CE6537A1-D6FC-4f65-9D91-7224C49458BB}">
                  <c15:dlblFieldTable>
                    <c15:dlblFTEntry>
                      <c15:txfldGUID>{77EE0E73-9035-4EBF-A640-7883ED47FBA1}</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E89-49BD-9F91-69BDAA1C1328}"/>
                </c:ext>
                <c:ext xmlns:c15="http://schemas.microsoft.com/office/drawing/2012/chart" uri="{CE6537A1-D6FC-4f65-9D91-7224C49458BB}">
                  <c15:dlblFieldTable>
                    <c15:dlblFTEntry>
                      <c15:txfldGUID>{EFE5D9B5-7B74-4737-A3C1-26DDE88AA612}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E89-49BD-9F91-69BDAA1C1328}"/>
                </c:ext>
                <c:ext xmlns:c15="http://schemas.microsoft.com/office/drawing/2012/chart" uri="{CE6537A1-D6FC-4f65-9D91-7224C49458BB}">
                  <c15:dlblFieldTable>
                    <c15:dlblFTEntry>
                      <c15:txfldGUID>{30E8DAE4-0CC0-4E7B-BB2B-1DF5AFA8BBC3}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E89-49BD-9F91-69BDAA1C1328}"/>
                </c:ext>
                <c:ext xmlns:c15="http://schemas.microsoft.com/office/drawing/2012/chart" uri="{CE6537A1-D6FC-4f65-9D91-7224C49458BB}">
                  <c15:dlblFieldTable>
                    <c15:dlblFTEntry>
                      <c15:txfldGUID>{859F879A-50E8-4713-A0E6-7C7F224892A4}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E89-49BD-9F91-69BDAA1C1328}"/>
                </c:ext>
                <c:ext xmlns:c15="http://schemas.microsoft.com/office/drawing/2012/chart" uri="{CE6537A1-D6FC-4f65-9D91-7224C49458BB}">
                  <c15:dlblFieldTable>
                    <c15:dlblFTEntry>
                      <c15:txfldGUID>{7AE73094-1B73-4BB8-8797-32E96D5E903A}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E89-49BD-9F91-69BDAA1C1328}"/>
                </c:ext>
                <c:ext xmlns:c15="http://schemas.microsoft.com/office/drawing/2012/chart" uri="{CE6537A1-D6FC-4f65-9D91-7224C49458BB}">
                  <c15:dlblFieldTable>
                    <c15:dlblFTEntry>
                      <c15:txfldGUID>{E7CB275D-10B1-4498-9F0B-13F8A958E2D7}</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E89-49BD-9F91-69BDAA1C1328}"/>
                </c:ext>
                <c:ext xmlns:c15="http://schemas.microsoft.com/office/drawing/2012/chart" uri="{CE6537A1-D6FC-4f65-9D91-7224C49458BB}">
                  <c15:dlblFieldTable>
                    <c15:dlblFTEntry>
                      <c15:txfldGUID>{E28E2345-4B84-48F5-BBC2-232474D18AD1}</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E89-49BD-9F91-69BDAA1C1328}"/>
                </c:ext>
                <c:ext xmlns:c15="http://schemas.microsoft.com/office/drawing/2012/chart" uri="{CE6537A1-D6FC-4f65-9D91-7224C49458BB}">
                  <c15:dlblFieldTable>
                    <c15:dlblFTEntry>
                      <c15:txfldGUID>{6A3C6AA4-AB49-445B-A2F9-94F8BD875530}</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E89-49BD-9F91-69BDAA1C1328}"/>
                </c:ext>
                <c:ext xmlns:c15="http://schemas.microsoft.com/office/drawing/2012/chart" uri="{CE6537A1-D6FC-4f65-9D91-7224C49458BB}">
                  <c15:dlblFieldTable>
                    <c15:dlblFTEntry>
                      <c15:txfldGUID>{E09F0E11-C36C-4F6F-90B7-FF6EAFF92605}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4.8</c:v>
                </c:pt>
                <c:pt idx="8">
                  <c:v>4.5999999999999996</c:v>
                </c:pt>
                <c:pt idx="16">
                  <c:v>4.7</c:v>
                </c:pt>
                <c:pt idx="24">
                  <c:v>4.7</c:v>
                </c:pt>
                <c:pt idx="32">
                  <c:v>4.9000000000000004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5E89-49BD-9F91-69BDAA1C13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E89-49BD-9F91-69BDAA1C1328}"/>
                </c:ext>
                <c:ext xmlns:c15="http://schemas.microsoft.com/office/drawing/2012/chart" uri="{CE6537A1-D6FC-4f65-9D91-7224C49458BB}">
                  <c15:dlblFieldTable>
                    <c15:dlblFTEntry>
                      <c15:txfldGUID>{65058D2E-0073-4FF7-BD36-0A79191BBDCB}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E89-49BD-9F91-69BDAA1C1328}"/>
                </c:ext>
                <c:ext xmlns:c15="http://schemas.microsoft.com/office/drawing/2012/chart" uri="{CE6537A1-D6FC-4f65-9D91-7224C49458BB}">
                  <c15:dlblFieldTable>
                    <c15:dlblFTEntry>
                      <c15:txfldGUID>{FA87A21E-6DEC-4AEC-BBA6-9E26AA8BBF5C}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E89-49BD-9F91-69BDAA1C1328}"/>
                </c:ext>
                <c:ext xmlns:c15="http://schemas.microsoft.com/office/drawing/2012/chart" uri="{CE6537A1-D6FC-4f65-9D91-7224C49458BB}">
                  <c15:dlblFieldTable>
                    <c15:dlblFTEntry>
                      <c15:txfldGUID>{8380D817-7C93-4535-B86D-7C33C1881F56}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E89-49BD-9F91-69BDAA1C1328}"/>
                </c:ext>
                <c:ext xmlns:c15="http://schemas.microsoft.com/office/drawing/2012/chart" uri="{CE6537A1-D6FC-4f65-9D91-7224C49458BB}">
                  <c15:dlblFieldTable>
                    <c15:dlblFTEntry>
                      <c15:txfldGUID>{8A4576D1-D455-48C1-95F6-001EB312BF64}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E89-49BD-9F91-69BDAA1C1328}"/>
                </c:ext>
                <c:ext xmlns:c15="http://schemas.microsoft.com/office/drawing/2012/chart" uri="{CE6537A1-D6FC-4f65-9D91-7224C49458BB}">
                  <c15:dlblFieldTable>
                    <c15:dlblFTEntry>
                      <c15:txfldGUID>{D06B2B4B-0805-4B4F-A077-7D36A01666C1}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E89-49BD-9F91-69BDAA1C1328}"/>
                </c:ext>
                <c:ext xmlns:c15="http://schemas.microsoft.com/office/drawing/2012/chart" uri="{CE6537A1-D6FC-4f65-9D91-7224C49458BB}">
                  <c15:dlblFieldTable>
                    <c15:dlblFTEntry>
                      <c15:txfldGUID>{3E6A134B-5F23-4CD4-8E83-EABB3124EC1B}</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E89-49BD-9F91-69BDAA1C1328}"/>
                </c:ext>
                <c:ext xmlns:c15="http://schemas.microsoft.com/office/drawing/2012/chart" uri="{CE6537A1-D6FC-4f65-9D91-7224C49458BB}">
                  <c15:dlblFieldTable>
                    <c15:dlblFTEntry>
                      <c15:txfldGUID>{3B1FCB85-2747-484C-A3C1-C5B0493D57E6}</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E89-49BD-9F91-69BDAA1C1328}"/>
                </c:ext>
                <c:ext xmlns:c15="http://schemas.microsoft.com/office/drawing/2012/chart" uri="{CE6537A1-D6FC-4f65-9D91-7224C49458BB}">
                  <c15:dlblFieldTable>
                    <c15:dlblFTEntry>
                      <c15:txfldGUID>{8321B095-1407-475E-9001-2A2BB9338B62}</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E89-49BD-9F91-69BDAA1C1328}"/>
                </c:ext>
                <c:ext xmlns:c15="http://schemas.microsoft.com/office/drawing/2012/chart" uri="{CE6537A1-D6FC-4f65-9D91-7224C49458BB}">
                  <c15:dlblFieldTable>
                    <c15:dlblFTEntry>
                      <c15:txfldGUID>{ECFFB0CA-ECB8-4F63-9CFD-7A8F82C943FF}</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8.9</c:v>
                </c:pt>
                <c:pt idx="16">
                  <c:v>8.6999999999999993</c:v>
                </c:pt>
                <c:pt idx="24">
                  <c:v>8.8000000000000007</c:v>
                </c:pt>
                <c:pt idx="32">
                  <c:v>8.6999999999999993</c:v>
                </c:pt>
              </c:numCache>
            </c:numRef>
          </c:xVal>
          <c:yVal>
            <c:numRef>
              <c:f>公会計指標分析・財政指標組合せ分析表!$BP$77:$DC$77</c:f>
              <c:numCache>
                <c:formatCode>#,##0.0;"▲ "#,##0.0</c:formatCode>
                <c:ptCount val="40"/>
                <c:pt idx="0">
                  <c:v>36.6</c:v>
                </c:pt>
                <c:pt idx="8">
                  <c:v>37.700000000000003</c:v>
                </c:pt>
                <c:pt idx="16">
                  <c:v>37.9</c:v>
                </c:pt>
                <c:pt idx="24">
                  <c:v>38.700000000000003</c:v>
                </c:pt>
                <c:pt idx="32">
                  <c:v>32.5</c:v>
                </c:pt>
              </c:numCache>
            </c:numRef>
          </c:yVal>
          <c:smooth val="0"/>
          <c:extLst xmlns:c16r2="http://schemas.microsoft.com/office/drawing/2015/06/chart">
            <c:ext xmlns:c16="http://schemas.microsoft.com/office/drawing/2014/chart" uri="{C3380CC4-5D6E-409C-BE32-E72D297353CC}">
              <c16:uniqueId val="{00000013-5E89-49BD-9F91-69BDAA1C1328}"/>
            </c:ext>
          </c:extLst>
        </c:ser>
        <c:dLbls>
          <c:showLegendKey val="0"/>
          <c:showVal val="1"/>
          <c:showCatName val="0"/>
          <c:showSerName val="0"/>
          <c:showPercent val="0"/>
          <c:showBubbleSize val="0"/>
        </c:dLbls>
        <c:axId val="492439560"/>
        <c:axId val="492438776"/>
      </c:scatterChart>
      <c:valAx>
        <c:axId val="492439560"/>
        <c:scaling>
          <c:orientation val="maxMin"/>
          <c:max val="9.2999999999999989"/>
          <c:min val="8.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2438776"/>
        <c:crosses val="autoZero"/>
        <c:crossBetween val="midCat"/>
      </c:valAx>
      <c:valAx>
        <c:axId val="492438776"/>
        <c:scaling>
          <c:orientation val="maxMin"/>
          <c:max val="40"/>
          <c:min val="3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24395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実質公債費比率（分子）に占める元利償還金の割合は</a:t>
          </a:r>
          <a:r>
            <a:rPr kumimoji="1" lang="en-US" altLang="ja-JP" sz="1400">
              <a:latin typeface="ＭＳ ゴシック" pitchFamily="49" charset="-128"/>
              <a:ea typeface="ＭＳ ゴシック" pitchFamily="49" charset="-128"/>
            </a:rPr>
            <a:t>96.4</a:t>
          </a:r>
          <a:r>
            <a:rPr kumimoji="1" lang="ja-JP" altLang="en-US" sz="1400">
              <a:latin typeface="ＭＳ ゴシック" pitchFamily="49" charset="-128"/>
              <a:ea typeface="ＭＳ ゴシック" pitchFamily="49" charset="-128"/>
            </a:rPr>
            <a:t>％と非常に高く、元利償還金の推移が実質公債費比率に直結した形となっている。また、算入公債費等については、主に旧合併特例事業債など交付税算入が高いものが残存しており、実質公債費比率を押し下げるものとなっている。今後、義務教育学校の建設工事など地方債を活用した大型事業が見込まれており、比率が悪化しないよう、引き続き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将来負担額のうち、一般会計等に係る地方債の現在高の割合が</a:t>
          </a:r>
          <a:r>
            <a:rPr kumimoji="1" lang="en-US" altLang="ja-JP" sz="1400">
              <a:latin typeface="ＭＳ ゴシック" pitchFamily="49" charset="-128"/>
              <a:ea typeface="ＭＳ ゴシック" pitchFamily="49" charset="-128"/>
            </a:rPr>
            <a:t>82.9</a:t>
          </a:r>
          <a:r>
            <a:rPr kumimoji="1" lang="ja-JP" altLang="en-US" sz="1400">
              <a:latin typeface="ＭＳ ゴシック" pitchFamily="49" charset="-128"/>
              <a:ea typeface="ＭＳ ゴシック" pitchFamily="49" charset="-128"/>
            </a:rPr>
            <a:t>％、次いで退職手当負担見込額が</a:t>
          </a:r>
          <a:r>
            <a:rPr kumimoji="1" lang="en-US" altLang="ja-JP" sz="1400">
              <a:latin typeface="ＭＳ ゴシック" pitchFamily="49" charset="-128"/>
              <a:ea typeface="ＭＳ ゴシック" pitchFamily="49" charset="-128"/>
            </a:rPr>
            <a:t>14.7</a:t>
          </a:r>
          <a:r>
            <a:rPr kumimoji="1" lang="ja-JP" altLang="en-US" sz="1400">
              <a:latin typeface="ＭＳ ゴシック" pitchFamily="49" charset="-128"/>
              <a:ea typeface="ＭＳ ゴシック" pitchFamily="49" charset="-128"/>
            </a:rPr>
            <a:t>％と、将来負担比率（分子）の大部分を占めている。公債費に係る基準財政需要額算入見込額や充当可能基金が将来負担額を上回っているため、将来負担比率は算出されていない。今後も義務教育学校の建設工事などにより新発債の増が見込まれるが、起債の抑制と基金の効率的な運用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福岡県嘉麻市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千万円を減債基金に積み立てた一方、地方債の償還に伴い減債基金を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に関する事業の実施により地域振興基金を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千万円取り崩ししたことなどにより、基金全体としては約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・災害などの不測の事態への対応や公共施設の老朽化対策などの財政需要に適切に対応していけるように、基金残高の一定額を確保していくこととしている。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・かんがい施設維持管理基金：かんがい施設等の維持管理又は施設更新に要する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に充当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定住促進事業など、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要する経費に充当。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・地域振興基金：協働によるまちづくりやコミュニティ活動に関する事業など、市民の連帯の強化又は地域振興に要する経費に充当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将来の義務教育学校建設事業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に関する事業の財源として、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：まちづくりに関する事業の財源として、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千万円を取り崩したことにより減少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・地域振興基金：地域振興に係る事業の財源として、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千万円を取り崩したことにより減少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・学校建設基金：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決算剰余金の一部を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る予定としており、増加していく見込みである。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・ふるさとづくり基金：基金運用による運用益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立てるが、まちづくりに関する事業の財源として取り崩していくため、減少していく見込みである。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・地域振興基金：基金運用による運用益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立てるが、地域振興に係る事業の財源として取り崩していくため、減少していく見込みである。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年度は取り崩しを行っておらず、基金運用による積み立てを行った結果、基金残高は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億円となり前年度と比較して微増となった。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・基金運用等により短期的には微増の予定であるが、大規模災害への備え等のため、残額が一定額以下とならないよう努める。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・今後も地方債の償還額に応じて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基金を取り崩す予定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中長期的には減少していく見込みである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年度以降も地方債を財源とする大規模な施設整備事業を行う予定としており、将来の公債費の増加が懸念されることから、効率的な財政運営を行い、決算剰余金を積み立てるなどし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残額が一定額以下とならないよう努める。</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36,946
36,632
135.11
30,984,012
30,137,501
578,935
12,664,004
25,351,617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年度まで</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上</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た</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が、令和元年度に新庁舎の建設が完了したことにより、庁舎の老朽化が改善したため</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類似団体平均値まで改善された</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有形固定資産減価償却率の高い市営住宅についても、耐用年数を経過した住宅の除却を行うなど、保有量の削減に努めており、今後も公共施設等総合管理計画（嘉麻市公共施設等適正化基本方針）に基づき、老朽化対策に積極的に取り組んでいく。</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93769</xdr:rowOff>
    </xdr:to>
    <xdr:cxnSp macro="">
      <xdr:nvCxnSpPr>
        <xdr:cNvPr id="75" name="直線コネクタ 74"/>
        <xdr:cNvCxnSpPr/>
      </xdr:nvCxnSpPr>
      <xdr:spPr>
        <a:xfrm flipV="1">
          <a:off x="4760595" y="5528733"/>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6" name="有形固定資産減価償却率最小値テキスト"/>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7" name="直線コネクタ 76"/>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78"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79" name="直線コネクタ 78"/>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80" name="有形固定資産減価償却率平均値テキスト"/>
        <xdr:cNvSpPr txBox="1"/>
      </xdr:nvSpPr>
      <xdr:spPr>
        <a:xfrm>
          <a:off x="4813300" y="5923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81" name="フローチャート: 判断 80"/>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113453</xdr:rowOff>
    </xdr:from>
    <xdr:to>
      <xdr:col>19</xdr:col>
      <xdr:colOff>187325</xdr:colOff>
      <xdr:row>31</xdr:row>
      <xdr:rowOff>43603</xdr:rowOff>
    </xdr:to>
    <xdr:sp macro="" textlink="">
      <xdr:nvSpPr>
        <xdr:cNvPr id="82" name="フローチャート: 判断 81"/>
        <xdr:cNvSpPr/>
      </xdr:nvSpPr>
      <xdr:spPr>
        <a:xfrm>
          <a:off x="4000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83" name="フローチャート: 判断 82"/>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4" name="フローチャート: 判断 83"/>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85" name="フローチャート: 判断 84"/>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91" name="楕円 90"/>
        <xdr:cNvSpPr/>
      </xdr:nvSpPr>
      <xdr:spPr>
        <a:xfrm>
          <a:off x="47117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135060</xdr:rowOff>
    </xdr:from>
    <xdr:ext cx="405111" cy="259045"/>
    <xdr:sp macro="" textlink="">
      <xdr:nvSpPr>
        <xdr:cNvPr id="92" name="有形固定資産減価償却率該当値テキスト"/>
        <xdr:cNvSpPr txBox="1"/>
      </xdr:nvSpPr>
      <xdr:spPr>
        <a:xfrm>
          <a:off x="4813300" y="60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127847</xdr:rowOff>
    </xdr:from>
    <xdr:to>
      <xdr:col>19</xdr:col>
      <xdr:colOff>187325</xdr:colOff>
      <xdr:row>31</xdr:row>
      <xdr:rowOff>57997</xdr:rowOff>
    </xdr:to>
    <xdr:sp macro="" textlink="">
      <xdr:nvSpPr>
        <xdr:cNvPr id="93" name="楕円 92"/>
        <xdr:cNvSpPr/>
      </xdr:nvSpPr>
      <xdr:spPr>
        <a:xfrm>
          <a:off x="40005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7197</xdr:rowOff>
    </xdr:from>
    <xdr:to>
      <xdr:col>23</xdr:col>
      <xdr:colOff>85725</xdr:colOff>
      <xdr:row>31</xdr:row>
      <xdr:rowOff>35983</xdr:rowOff>
    </xdr:to>
    <xdr:cxnSp macro="">
      <xdr:nvCxnSpPr>
        <xdr:cNvPr id="94" name="直線コネクタ 93"/>
        <xdr:cNvCxnSpPr/>
      </xdr:nvCxnSpPr>
      <xdr:spPr>
        <a:xfrm>
          <a:off x="4051300" y="6093672"/>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35560</xdr:rowOff>
    </xdr:from>
    <xdr:to>
      <xdr:col>15</xdr:col>
      <xdr:colOff>187325</xdr:colOff>
      <xdr:row>31</xdr:row>
      <xdr:rowOff>137160</xdr:rowOff>
    </xdr:to>
    <xdr:sp macro="" textlink="">
      <xdr:nvSpPr>
        <xdr:cNvPr id="95" name="楕円 94"/>
        <xdr:cNvSpPr/>
      </xdr:nvSpPr>
      <xdr:spPr>
        <a:xfrm>
          <a:off x="3238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7197</xdr:rowOff>
    </xdr:from>
    <xdr:to>
      <xdr:col>19</xdr:col>
      <xdr:colOff>136525</xdr:colOff>
      <xdr:row>31</xdr:row>
      <xdr:rowOff>86360</xdr:rowOff>
    </xdr:to>
    <xdr:cxnSp macro="">
      <xdr:nvCxnSpPr>
        <xdr:cNvPr id="96" name="直線コネクタ 95"/>
        <xdr:cNvCxnSpPr/>
      </xdr:nvCxnSpPr>
      <xdr:spPr>
        <a:xfrm flipV="1">
          <a:off x="3289300" y="6093672"/>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149437</xdr:rowOff>
    </xdr:from>
    <xdr:to>
      <xdr:col>11</xdr:col>
      <xdr:colOff>187325</xdr:colOff>
      <xdr:row>31</xdr:row>
      <xdr:rowOff>79587</xdr:rowOff>
    </xdr:to>
    <xdr:sp macro="" textlink="">
      <xdr:nvSpPr>
        <xdr:cNvPr id="97" name="楕円 96"/>
        <xdr:cNvSpPr/>
      </xdr:nvSpPr>
      <xdr:spPr>
        <a:xfrm>
          <a:off x="2476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28787</xdr:rowOff>
    </xdr:from>
    <xdr:to>
      <xdr:col>15</xdr:col>
      <xdr:colOff>136525</xdr:colOff>
      <xdr:row>31</xdr:row>
      <xdr:rowOff>86360</xdr:rowOff>
    </xdr:to>
    <xdr:cxnSp macro="">
      <xdr:nvCxnSpPr>
        <xdr:cNvPr id="98" name="直線コネクタ 97"/>
        <xdr:cNvCxnSpPr/>
      </xdr:nvCxnSpPr>
      <xdr:spPr>
        <a:xfrm>
          <a:off x="2527300" y="611526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156633</xdr:rowOff>
    </xdr:from>
    <xdr:to>
      <xdr:col>7</xdr:col>
      <xdr:colOff>187325</xdr:colOff>
      <xdr:row>31</xdr:row>
      <xdr:rowOff>86783</xdr:rowOff>
    </xdr:to>
    <xdr:sp macro="" textlink="">
      <xdr:nvSpPr>
        <xdr:cNvPr id="99" name="楕円 98"/>
        <xdr:cNvSpPr/>
      </xdr:nvSpPr>
      <xdr:spPr>
        <a:xfrm>
          <a:off x="1714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28787</xdr:rowOff>
    </xdr:from>
    <xdr:to>
      <xdr:col>11</xdr:col>
      <xdr:colOff>136525</xdr:colOff>
      <xdr:row>31</xdr:row>
      <xdr:rowOff>35983</xdr:rowOff>
    </xdr:to>
    <xdr:cxnSp macro="">
      <xdr:nvCxnSpPr>
        <xdr:cNvPr id="100" name="直線コネクタ 99"/>
        <xdr:cNvCxnSpPr/>
      </xdr:nvCxnSpPr>
      <xdr:spPr>
        <a:xfrm flipV="1">
          <a:off x="1765300" y="6115262"/>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60130</xdr:rowOff>
    </xdr:from>
    <xdr:ext cx="405111" cy="259045"/>
    <xdr:sp macro="" textlink="">
      <xdr:nvSpPr>
        <xdr:cNvPr id="101" name="n_1aveValue有形固定資産減価償却率"/>
        <xdr:cNvSpPr txBox="1"/>
      </xdr:nvSpPr>
      <xdr:spPr>
        <a:xfrm>
          <a:off x="38360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102" name="n_2aveValue有形固定資産減価償却率"/>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103" name="n_3aveValue有形固定資産減価償却率"/>
        <xdr:cNvSpPr txBox="1"/>
      </xdr:nvSpPr>
      <xdr:spPr>
        <a:xfrm>
          <a:off x="2324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104" name="n_4aveValue有形固定資産減価償却率"/>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49124</xdr:rowOff>
    </xdr:from>
    <xdr:ext cx="405111" cy="259045"/>
    <xdr:sp macro="" textlink="">
      <xdr:nvSpPr>
        <xdr:cNvPr id="105" name="n_1mainValue有形固定資産減価償却率"/>
        <xdr:cNvSpPr txBox="1"/>
      </xdr:nvSpPr>
      <xdr:spPr>
        <a:xfrm>
          <a:off x="38360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6" name="n_2mainValue有形固定資産減価償却率"/>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70714</xdr:rowOff>
    </xdr:from>
    <xdr:ext cx="405111" cy="259045"/>
    <xdr:sp macro="" textlink="">
      <xdr:nvSpPr>
        <xdr:cNvPr id="107" name="n_3mainValue有形固定資産減価償却率"/>
        <xdr:cNvSpPr txBox="1"/>
      </xdr:nvSpPr>
      <xdr:spPr>
        <a:xfrm>
          <a:off x="2324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8" name="n_4mainValue有形固定資産減価償却率"/>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が、これは令和元年度に新庁舎建設事業などの大型の建設事業を実施したことにより、合併特例債の発行額が増加し将来負担額が増加したためである。今後も公共施設の老朽化対策や大規模な施設整備事業を実施する予定であり、地方債残高の増加に伴い債務償還可能年数が上昇する見込みであるため、引き続き起債に大きく頼ることのない財政運営に努める必要がある。</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4" name="テキスト ボックス 133"/>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6" name="テキスト ボックス 13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79830</xdr:rowOff>
    </xdr:from>
    <xdr:to>
      <xdr:col>76</xdr:col>
      <xdr:colOff>21589</xdr:colOff>
      <xdr:row>33</xdr:row>
      <xdr:rowOff>145574</xdr:rowOff>
    </xdr:to>
    <xdr:cxnSp macro="">
      <xdr:nvCxnSpPr>
        <xdr:cNvPr id="138" name="直線コネクタ 137"/>
        <xdr:cNvCxnSpPr/>
      </xdr:nvCxnSpPr>
      <xdr:spPr>
        <a:xfrm flipV="1">
          <a:off x="14793595" y="5309055"/>
          <a:ext cx="1269" cy="126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149401</xdr:rowOff>
    </xdr:from>
    <xdr:ext cx="469744" cy="259045"/>
    <xdr:sp macro="" textlink="">
      <xdr:nvSpPr>
        <xdr:cNvPr id="139" name="債務償還比率最小値テキスト"/>
        <xdr:cNvSpPr txBox="1"/>
      </xdr:nvSpPr>
      <xdr:spPr>
        <a:xfrm>
          <a:off x="14846300" y="65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145574</xdr:rowOff>
    </xdr:from>
    <xdr:to>
      <xdr:col>76</xdr:col>
      <xdr:colOff>111125</xdr:colOff>
      <xdr:row>33</xdr:row>
      <xdr:rowOff>145574</xdr:rowOff>
    </xdr:to>
    <xdr:cxnSp macro="">
      <xdr:nvCxnSpPr>
        <xdr:cNvPr id="140" name="直線コネクタ 139"/>
        <xdr:cNvCxnSpPr/>
      </xdr:nvCxnSpPr>
      <xdr:spPr>
        <a:xfrm>
          <a:off x="14706600" y="657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26507</xdr:rowOff>
    </xdr:from>
    <xdr:ext cx="469744" cy="259045"/>
    <xdr:sp macro="" textlink="">
      <xdr:nvSpPr>
        <xdr:cNvPr id="141" name="債務償還比率最大値テキスト"/>
        <xdr:cNvSpPr txBox="1"/>
      </xdr:nvSpPr>
      <xdr:spPr>
        <a:xfrm>
          <a:off x="14846300" y="50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79830</xdr:rowOff>
    </xdr:from>
    <xdr:to>
      <xdr:col>76</xdr:col>
      <xdr:colOff>111125</xdr:colOff>
      <xdr:row>26</xdr:row>
      <xdr:rowOff>79830</xdr:rowOff>
    </xdr:to>
    <xdr:cxnSp macro="">
      <xdr:nvCxnSpPr>
        <xdr:cNvPr id="142" name="直線コネクタ 141"/>
        <xdr:cNvCxnSpPr/>
      </xdr:nvCxnSpPr>
      <xdr:spPr>
        <a:xfrm>
          <a:off x="14706600" y="530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26232</xdr:rowOff>
    </xdr:from>
    <xdr:ext cx="469744" cy="259045"/>
    <xdr:sp macro="" textlink="">
      <xdr:nvSpPr>
        <xdr:cNvPr id="143" name="債務償還比率平均値テキスト"/>
        <xdr:cNvSpPr txBox="1"/>
      </xdr:nvSpPr>
      <xdr:spPr>
        <a:xfrm>
          <a:off x="14846300" y="594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3355</xdr:rowOff>
    </xdr:from>
    <xdr:to>
      <xdr:col>76</xdr:col>
      <xdr:colOff>73025</xdr:colOff>
      <xdr:row>31</xdr:row>
      <xdr:rowOff>104955</xdr:rowOff>
    </xdr:to>
    <xdr:sp macro="" textlink="">
      <xdr:nvSpPr>
        <xdr:cNvPr id="144" name="フローチャート: 判断 143"/>
        <xdr:cNvSpPr/>
      </xdr:nvSpPr>
      <xdr:spPr>
        <a:xfrm>
          <a:off x="14744700" y="608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95112</xdr:rowOff>
    </xdr:from>
    <xdr:to>
      <xdr:col>72</xdr:col>
      <xdr:colOff>123825</xdr:colOff>
      <xdr:row>32</xdr:row>
      <xdr:rowOff>25262</xdr:rowOff>
    </xdr:to>
    <xdr:sp macro="" textlink="">
      <xdr:nvSpPr>
        <xdr:cNvPr id="145" name="フローチャート: 判断 144"/>
        <xdr:cNvSpPr/>
      </xdr:nvSpPr>
      <xdr:spPr>
        <a:xfrm>
          <a:off x="14033500" y="618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56790</xdr:rowOff>
    </xdr:from>
    <xdr:to>
      <xdr:col>68</xdr:col>
      <xdr:colOff>123825</xdr:colOff>
      <xdr:row>31</xdr:row>
      <xdr:rowOff>158390</xdr:rowOff>
    </xdr:to>
    <xdr:sp macro="" textlink="">
      <xdr:nvSpPr>
        <xdr:cNvPr id="146" name="フローチャート: 判断 145"/>
        <xdr:cNvSpPr/>
      </xdr:nvSpPr>
      <xdr:spPr>
        <a:xfrm>
          <a:off x="13271500" y="61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13430</xdr:rowOff>
    </xdr:from>
    <xdr:to>
      <xdr:col>64</xdr:col>
      <xdr:colOff>123825</xdr:colOff>
      <xdr:row>31</xdr:row>
      <xdr:rowOff>115030</xdr:rowOff>
    </xdr:to>
    <xdr:sp macro="" textlink="">
      <xdr:nvSpPr>
        <xdr:cNvPr id="147" name="フローチャート: 判断 146"/>
        <xdr:cNvSpPr/>
      </xdr:nvSpPr>
      <xdr:spPr>
        <a:xfrm>
          <a:off x="12509500" y="60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163650</xdr:rowOff>
    </xdr:from>
    <xdr:to>
      <xdr:col>60</xdr:col>
      <xdr:colOff>123825</xdr:colOff>
      <xdr:row>31</xdr:row>
      <xdr:rowOff>93800</xdr:rowOff>
    </xdr:to>
    <xdr:sp macro="" textlink="">
      <xdr:nvSpPr>
        <xdr:cNvPr id="148" name="フローチャート: 判断 147"/>
        <xdr:cNvSpPr/>
      </xdr:nvSpPr>
      <xdr:spPr>
        <a:xfrm>
          <a:off x="11747500" y="6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9" name="テキスト ボックス 14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0" name="テキスト ボックス 14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1" name="テキスト ボックス 15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2" name="テキスト ボックス 15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3" name="テキスト ボックス 15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106098</xdr:rowOff>
    </xdr:from>
    <xdr:to>
      <xdr:col>76</xdr:col>
      <xdr:colOff>73025</xdr:colOff>
      <xdr:row>33</xdr:row>
      <xdr:rowOff>36248</xdr:rowOff>
    </xdr:to>
    <xdr:sp macro="" textlink="">
      <xdr:nvSpPr>
        <xdr:cNvPr id="154" name="楕円 153"/>
        <xdr:cNvSpPr/>
      </xdr:nvSpPr>
      <xdr:spPr>
        <a:xfrm>
          <a:off x="14744700" y="636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84525</xdr:rowOff>
    </xdr:from>
    <xdr:ext cx="469744" cy="259045"/>
    <xdr:sp macro="" textlink="">
      <xdr:nvSpPr>
        <xdr:cNvPr id="155" name="債務償還比率該当値テキスト"/>
        <xdr:cNvSpPr txBox="1"/>
      </xdr:nvSpPr>
      <xdr:spPr>
        <a:xfrm>
          <a:off x="14846300" y="634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95123</xdr:rowOff>
    </xdr:from>
    <xdr:to>
      <xdr:col>72</xdr:col>
      <xdr:colOff>123825</xdr:colOff>
      <xdr:row>33</xdr:row>
      <xdr:rowOff>25273</xdr:rowOff>
    </xdr:to>
    <xdr:sp macro="" textlink="">
      <xdr:nvSpPr>
        <xdr:cNvPr id="156" name="楕円 155"/>
        <xdr:cNvSpPr/>
      </xdr:nvSpPr>
      <xdr:spPr>
        <a:xfrm>
          <a:off x="14033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145923</xdr:rowOff>
    </xdr:from>
    <xdr:to>
      <xdr:col>76</xdr:col>
      <xdr:colOff>22225</xdr:colOff>
      <xdr:row>32</xdr:row>
      <xdr:rowOff>156898</xdr:rowOff>
    </xdr:to>
    <xdr:cxnSp macro="">
      <xdr:nvCxnSpPr>
        <xdr:cNvPr id="157" name="直線コネクタ 156"/>
        <xdr:cNvCxnSpPr/>
      </xdr:nvCxnSpPr>
      <xdr:spPr>
        <a:xfrm>
          <a:off x="14084300" y="6403848"/>
          <a:ext cx="711200" cy="1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115253</xdr:rowOff>
    </xdr:from>
    <xdr:to>
      <xdr:col>68</xdr:col>
      <xdr:colOff>123825</xdr:colOff>
      <xdr:row>31</xdr:row>
      <xdr:rowOff>45403</xdr:rowOff>
    </xdr:to>
    <xdr:sp macro="" textlink="">
      <xdr:nvSpPr>
        <xdr:cNvPr id="158" name="楕円 157"/>
        <xdr:cNvSpPr/>
      </xdr:nvSpPr>
      <xdr:spPr>
        <a:xfrm>
          <a:off x="13271500" y="60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166053</xdr:rowOff>
    </xdr:from>
    <xdr:to>
      <xdr:col>72</xdr:col>
      <xdr:colOff>73025</xdr:colOff>
      <xdr:row>32</xdr:row>
      <xdr:rowOff>145923</xdr:rowOff>
    </xdr:to>
    <xdr:cxnSp macro="">
      <xdr:nvCxnSpPr>
        <xdr:cNvPr id="159" name="直線コネクタ 158"/>
        <xdr:cNvCxnSpPr/>
      </xdr:nvCxnSpPr>
      <xdr:spPr>
        <a:xfrm>
          <a:off x="13322300" y="6081078"/>
          <a:ext cx="762000" cy="32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33031</xdr:rowOff>
    </xdr:from>
    <xdr:to>
      <xdr:col>64</xdr:col>
      <xdr:colOff>123825</xdr:colOff>
      <xdr:row>30</xdr:row>
      <xdr:rowOff>134631</xdr:rowOff>
    </xdr:to>
    <xdr:sp macro="" textlink="">
      <xdr:nvSpPr>
        <xdr:cNvPr id="160" name="楕円 159"/>
        <xdr:cNvSpPr/>
      </xdr:nvSpPr>
      <xdr:spPr>
        <a:xfrm>
          <a:off x="12509500" y="594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83831</xdr:rowOff>
    </xdr:from>
    <xdr:to>
      <xdr:col>68</xdr:col>
      <xdr:colOff>73025</xdr:colOff>
      <xdr:row>30</xdr:row>
      <xdr:rowOff>166053</xdr:rowOff>
    </xdr:to>
    <xdr:cxnSp macro="">
      <xdr:nvCxnSpPr>
        <xdr:cNvPr id="161" name="直線コネクタ 160"/>
        <xdr:cNvCxnSpPr/>
      </xdr:nvCxnSpPr>
      <xdr:spPr>
        <a:xfrm>
          <a:off x="12560300" y="5998856"/>
          <a:ext cx="762000" cy="8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94911</xdr:rowOff>
    </xdr:from>
    <xdr:to>
      <xdr:col>60</xdr:col>
      <xdr:colOff>123825</xdr:colOff>
      <xdr:row>30</xdr:row>
      <xdr:rowOff>25061</xdr:rowOff>
    </xdr:to>
    <xdr:sp macro="" textlink="">
      <xdr:nvSpPr>
        <xdr:cNvPr id="162" name="楕円 161"/>
        <xdr:cNvSpPr/>
      </xdr:nvSpPr>
      <xdr:spPr>
        <a:xfrm>
          <a:off x="11747500" y="58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145711</xdr:rowOff>
    </xdr:from>
    <xdr:to>
      <xdr:col>64</xdr:col>
      <xdr:colOff>73025</xdr:colOff>
      <xdr:row>30</xdr:row>
      <xdr:rowOff>83831</xdr:rowOff>
    </xdr:to>
    <xdr:cxnSp macro="">
      <xdr:nvCxnSpPr>
        <xdr:cNvPr id="163" name="直線コネクタ 162"/>
        <xdr:cNvCxnSpPr/>
      </xdr:nvCxnSpPr>
      <xdr:spPr>
        <a:xfrm>
          <a:off x="11798300" y="5889286"/>
          <a:ext cx="762000" cy="10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41789</xdr:rowOff>
    </xdr:from>
    <xdr:ext cx="469744" cy="259045"/>
    <xdr:sp macro="" textlink="">
      <xdr:nvSpPr>
        <xdr:cNvPr id="164" name="n_1aveValue債務償還比率"/>
        <xdr:cNvSpPr txBox="1"/>
      </xdr:nvSpPr>
      <xdr:spPr>
        <a:xfrm>
          <a:off x="13836727" y="595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149517</xdr:rowOff>
    </xdr:from>
    <xdr:ext cx="469744" cy="259045"/>
    <xdr:sp macro="" textlink="">
      <xdr:nvSpPr>
        <xdr:cNvPr id="165" name="n_2aveValue債務償還比率"/>
        <xdr:cNvSpPr txBox="1"/>
      </xdr:nvSpPr>
      <xdr:spPr>
        <a:xfrm>
          <a:off x="13087427" y="623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106157</xdr:rowOff>
    </xdr:from>
    <xdr:ext cx="469744" cy="259045"/>
    <xdr:sp macro="" textlink="">
      <xdr:nvSpPr>
        <xdr:cNvPr id="166" name="n_3aveValue債務償還比率"/>
        <xdr:cNvSpPr txBox="1"/>
      </xdr:nvSpPr>
      <xdr:spPr>
        <a:xfrm>
          <a:off x="12325427" y="619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84927</xdr:rowOff>
    </xdr:from>
    <xdr:ext cx="469744" cy="259045"/>
    <xdr:sp macro="" textlink="">
      <xdr:nvSpPr>
        <xdr:cNvPr id="167" name="n_4aveValue債務償還比率"/>
        <xdr:cNvSpPr txBox="1"/>
      </xdr:nvSpPr>
      <xdr:spPr>
        <a:xfrm>
          <a:off x="11563427" y="617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16400</xdr:rowOff>
    </xdr:from>
    <xdr:ext cx="469744" cy="259045"/>
    <xdr:sp macro="" textlink="">
      <xdr:nvSpPr>
        <xdr:cNvPr id="168" name="n_1mainValue債務償還比率"/>
        <xdr:cNvSpPr txBox="1"/>
      </xdr:nvSpPr>
      <xdr:spPr>
        <a:xfrm>
          <a:off x="13836727" y="64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61930</xdr:rowOff>
    </xdr:from>
    <xdr:ext cx="469744" cy="259045"/>
    <xdr:sp macro="" textlink="">
      <xdr:nvSpPr>
        <xdr:cNvPr id="169" name="n_2mainValue債務償還比率"/>
        <xdr:cNvSpPr txBox="1"/>
      </xdr:nvSpPr>
      <xdr:spPr>
        <a:xfrm>
          <a:off x="13087427" y="580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151158</xdr:rowOff>
    </xdr:from>
    <xdr:ext cx="469744" cy="259045"/>
    <xdr:sp macro="" textlink="">
      <xdr:nvSpPr>
        <xdr:cNvPr id="170" name="n_3mainValue債務償還比率"/>
        <xdr:cNvSpPr txBox="1"/>
      </xdr:nvSpPr>
      <xdr:spPr>
        <a:xfrm>
          <a:off x="12325427" y="57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41588</xdr:rowOff>
    </xdr:from>
    <xdr:ext cx="469744" cy="259045"/>
    <xdr:sp macro="" textlink="">
      <xdr:nvSpPr>
        <xdr:cNvPr id="171" name="n_4mainValue債務償還比率"/>
        <xdr:cNvSpPr txBox="1"/>
      </xdr:nvSpPr>
      <xdr:spPr>
        <a:xfrm>
          <a:off x="11563427" y="56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36,946
36,632
135.11
30,984,012
30,137,501
578,935
12,664,004
25,351,617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66675</xdr:rowOff>
    </xdr:from>
    <xdr:to>
      <xdr:col>24</xdr:col>
      <xdr:colOff>62865</xdr:colOff>
      <xdr:row>42</xdr:row>
      <xdr:rowOff>3810</xdr:rowOff>
    </xdr:to>
    <xdr:cxnSp macro="">
      <xdr:nvCxnSpPr>
        <xdr:cNvPr id="57" name="直線コネクタ 56"/>
        <xdr:cNvCxnSpPr/>
      </xdr:nvCxnSpPr>
      <xdr:spPr>
        <a:xfrm flipV="1">
          <a:off x="4634865" y="589597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7637</xdr:rowOff>
    </xdr:from>
    <xdr:ext cx="405111" cy="259045"/>
    <xdr:sp macro="" textlink="">
      <xdr:nvSpPr>
        <xdr:cNvPr id="58" name="【道路】&#10;有形固定資産減価償却率最小値テキスト"/>
        <xdr:cNvSpPr txBox="1"/>
      </xdr:nvSpPr>
      <xdr:spPr>
        <a:xfrm>
          <a:off x="4673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xdr:rowOff>
    </xdr:from>
    <xdr:to>
      <xdr:col>24</xdr:col>
      <xdr:colOff>152400</xdr:colOff>
      <xdr:row>42</xdr:row>
      <xdr:rowOff>3810</xdr:rowOff>
    </xdr:to>
    <xdr:cxnSp macro="">
      <xdr:nvCxnSpPr>
        <xdr:cNvPr id="59" name="直線コネクタ 58"/>
        <xdr:cNvCxnSpPr/>
      </xdr:nvCxnSpPr>
      <xdr:spPr>
        <a:xfrm>
          <a:off x="4546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13352</xdr:rowOff>
    </xdr:from>
    <xdr:ext cx="405111" cy="259045"/>
    <xdr:sp macro="" textlink="">
      <xdr:nvSpPr>
        <xdr:cNvPr id="60" name="【道路】&#10;有形固定資産減価償却率最大値テキスト"/>
        <xdr:cNvSpPr txBox="1"/>
      </xdr:nvSpPr>
      <xdr:spPr>
        <a:xfrm>
          <a:off x="4673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66675</xdr:rowOff>
    </xdr:from>
    <xdr:to>
      <xdr:col>24</xdr:col>
      <xdr:colOff>152400</xdr:colOff>
      <xdr:row>34</xdr:row>
      <xdr:rowOff>66675</xdr:rowOff>
    </xdr:to>
    <xdr:cxnSp macro="">
      <xdr:nvCxnSpPr>
        <xdr:cNvPr id="61" name="直線コネクタ 60"/>
        <xdr:cNvCxnSpPr/>
      </xdr:nvCxnSpPr>
      <xdr:spPr>
        <a:xfrm>
          <a:off x="4546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4" name="フローチャート: 判断 63"/>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5" name="フローチャート: 判断 64"/>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156845</xdr:rowOff>
    </xdr:from>
    <xdr:to>
      <xdr:col>6</xdr:col>
      <xdr:colOff>38100</xdr:colOff>
      <xdr:row>37</xdr:row>
      <xdr:rowOff>86995</xdr:rowOff>
    </xdr:to>
    <xdr:sp macro="" textlink="">
      <xdr:nvSpPr>
        <xdr:cNvPr id="67" name="フローチャート: 判断 66"/>
        <xdr:cNvSpPr/>
      </xdr:nvSpPr>
      <xdr:spPr>
        <a:xfrm>
          <a:off x="1079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124460</xdr:rowOff>
    </xdr:from>
    <xdr:to>
      <xdr:col>24</xdr:col>
      <xdr:colOff>114300</xdr:colOff>
      <xdr:row>38</xdr:row>
      <xdr:rowOff>54610</xdr:rowOff>
    </xdr:to>
    <xdr:sp macro="" textlink="">
      <xdr:nvSpPr>
        <xdr:cNvPr id="73" name="楕円 72"/>
        <xdr:cNvSpPr/>
      </xdr:nvSpPr>
      <xdr:spPr>
        <a:xfrm>
          <a:off x="4584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102887</xdr:rowOff>
    </xdr:from>
    <xdr:ext cx="405111" cy="259045"/>
    <xdr:sp macro="" textlink="">
      <xdr:nvSpPr>
        <xdr:cNvPr id="74" name="【道路】&#10;有形固定資産減価償却率該当値テキスト"/>
        <xdr:cNvSpPr txBox="1"/>
      </xdr:nvSpPr>
      <xdr:spPr>
        <a:xfrm>
          <a:off x="46736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88265</xdr:rowOff>
    </xdr:from>
    <xdr:to>
      <xdr:col>20</xdr:col>
      <xdr:colOff>38100</xdr:colOff>
      <xdr:row>38</xdr:row>
      <xdr:rowOff>18415</xdr:rowOff>
    </xdr:to>
    <xdr:sp macro="" textlink="">
      <xdr:nvSpPr>
        <xdr:cNvPr id="75" name="楕円 74"/>
        <xdr:cNvSpPr/>
      </xdr:nvSpPr>
      <xdr:spPr>
        <a:xfrm>
          <a:off x="3746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139065</xdr:rowOff>
    </xdr:from>
    <xdr:to>
      <xdr:col>24</xdr:col>
      <xdr:colOff>63500</xdr:colOff>
      <xdr:row>38</xdr:row>
      <xdr:rowOff>3810</xdr:rowOff>
    </xdr:to>
    <xdr:cxnSp macro="">
      <xdr:nvCxnSpPr>
        <xdr:cNvPr id="76" name="直線コネクタ 75"/>
        <xdr:cNvCxnSpPr/>
      </xdr:nvCxnSpPr>
      <xdr:spPr>
        <a:xfrm>
          <a:off x="3797300" y="648271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52070</xdr:rowOff>
    </xdr:from>
    <xdr:to>
      <xdr:col>15</xdr:col>
      <xdr:colOff>101600</xdr:colOff>
      <xdr:row>37</xdr:row>
      <xdr:rowOff>153670</xdr:rowOff>
    </xdr:to>
    <xdr:sp macro="" textlink="">
      <xdr:nvSpPr>
        <xdr:cNvPr id="77" name="楕円 76"/>
        <xdr:cNvSpPr/>
      </xdr:nvSpPr>
      <xdr:spPr>
        <a:xfrm>
          <a:off x="2857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102870</xdr:rowOff>
    </xdr:from>
    <xdr:to>
      <xdr:col>19</xdr:col>
      <xdr:colOff>177800</xdr:colOff>
      <xdr:row>37</xdr:row>
      <xdr:rowOff>139065</xdr:rowOff>
    </xdr:to>
    <xdr:cxnSp macro="">
      <xdr:nvCxnSpPr>
        <xdr:cNvPr id="78" name="直線コネクタ 77"/>
        <xdr:cNvCxnSpPr/>
      </xdr:nvCxnSpPr>
      <xdr:spPr>
        <a:xfrm>
          <a:off x="2908300" y="64465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29210</xdr:rowOff>
    </xdr:from>
    <xdr:to>
      <xdr:col>10</xdr:col>
      <xdr:colOff>165100</xdr:colOff>
      <xdr:row>37</xdr:row>
      <xdr:rowOff>130810</xdr:rowOff>
    </xdr:to>
    <xdr:sp macro="" textlink="">
      <xdr:nvSpPr>
        <xdr:cNvPr id="79" name="楕円 78"/>
        <xdr:cNvSpPr/>
      </xdr:nvSpPr>
      <xdr:spPr>
        <a:xfrm>
          <a:off x="1968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80010</xdr:rowOff>
    </xdr:from>
    <xdr:to>
      <xdr:col>15</xdr:col>
      <xdr:colOff>50800</xdr:colOff>
      <xdr:row>37</xdr:row>
      <xdr:rowOff>102870</xdr:rowOff>
    </xdr:to>
    <xdr:cxnSp macro="">
      <xdr:nvCxnSpPr>
        <xdr:cNvPr id="80" name="直線コネクタ 79"/>
        <xdr:cNvCxnSpPr/>
      </xdr:nvCxnSpPr>
      <xdr:spPr>
        <a:xfrm>
          <a:off x="2019300" y="6423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29210</xdr:rowOff>
    </xdr:from>
    <xdr:to>
      <xdr:col>6</xdr:col>
      <xdr:colOff>38100</xdr:colOff>
      <xdr:row>37</xdr:row>
      <xdr:rowOff>130810</xdr:rowOff>
    </xdr:to>
    <xdr:sp macro="" textlink="">
      <xdr:nvSpPr>
        <xdr:cNvPr id="81" name="楕円 80"/>
        <xdr:cNvSpPr/>
      </xdr:nvSpPr>
      <xdr:spPr>
        <a:xfrm>
          <a:off x="1079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80010</xdr:rowOff>
    </xdr:from>
    <xdr:to>
      <xdr:col>10</xdr:col>
      <xdr:colOff>114300</xdr:colOff>
      <xdr:row>37</xdr:row>
      <xdr:rowOff>80010</xdr:rowOff>
    </xdr:to>
    <xdr:cxnSp macro="">
      <xdr:nvCxnSpPr>
        <xdr:cNvPr id="82" name="直線コネクタ 81"/>
        <xdr:cNvCxnSpPr/>
      </xdr:nvCxnSpPr>
      <xdr:spPr>
        <a:xfrm>
          <a:off x="1130300" y="6423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6367</xdr:rowOff>
    </xdr:from>
    <xdr:ext cx="405111" cy="259045"/>
    <xdr:sp macro="" textlink="">
      <xdr:nvSpPr>
        <xdr:cNvPr id="83" name="n_1aveValue【道路】&#10;有形固定資産減価償却率"/>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4" name="n_2aveValue【道路】&#10;有形固定資産減価償却率"/>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5" name="n_3aveValue【道路】&#10;有形固定資産減価償却率"/>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103522</xdr:rowOff>
    </xdr:from>
    <xdr:ext cx="405111" cy="259045"/>
    <xdr:sp macro="" textlink="">
      <xdr:nvSpPr>
        <xdr:cNvPr id="86" name="n_4aveValue【道路】&#10;有形固定資産減価償却率"/>
        <xdr:cNvSpPr txBox="1"/>
      </xdr:nvSpPr>
      <xdr:spPr>
        <a:xfrm>
          <a:off x="927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9542</xdr:rowOff>
    </xdr:from>
    <xdr:ext cx="405111" cy="259045"/>
    <xdr:sp macro="" textlink="">
      <xdr:nvSpPr>
        <xdr:cNvPr id="87" name="n_1mainValue【道路】&#10;有形固定資産減価償却率"/>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144797</xdr:rowOff>
    </xdr:from>
    <xdr:ext cx="405111" cy="259045"/>
    <xdr:sp macro="" textlink="">
      <xdr:nvSpPr>
        <xdr:cNvPr id="88" name="n_2mainValue【道路】&#10;有形固定資産減価償却率"/>
        <xdr:cNvSpPr txBox="1"/>
      </xdr:nvSpPr>
      <xdr:spPr>
        <a:xfrm>
          <a:off x="2705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121937</xdr:rowOff>
    </xdr:from>
    <xdr:ext cx="405111" cy="259045"/>
    <xdr:sp macro="" textlink="">
      <xdr:nvSpPr>
        <xdr:cNvPr id="89" name="n_3mainValue【道路】&#10;有形固定資産減価償却率"/>
        <xdr:cNvSpPr txBox="1"/>
      </xdr:nvSpPr>
      <xdr:spPr>
        <a:xfrm>
          <a:off x="1816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121937</xdr:rowOff>
    </xdr:from>
    <xdr:ext cx="405111" cy="259045"/>
    <xdr:sp macro="" textlink="">
      <xdr:nvSpPr>
        <xdr:cNvPr id="90" name="n_4mainValue【道路】&#10;有形固定資産減価償却率"/>
        <xdr:cNvSpPr txBox="1"/>
      </xdr:nvSpPr>
      <xdr:spPr>
        <a:xfrm>
          <a:off x="927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16581</xdr:rowOff>
    </xdr:from>
    <xdr:to>
      <xdr:col>54</xdr:col>
      <xdr:colOff>189865</xdr:colOff>
      <xdr:row>40</xdr:row>
      <xdr:rowOff>160348</xdr:rowOff>
    </xdr:to>
    <xdr:cxnSp macro="">
      <xdr:nvCxnSpPr>
        <xdr:cNvPr id="112" name="直線コネクタ 111"/>
        <xdr:cNvCxnSpPr/>
      </xdr:nvCxnSpPr>
      <xdr:spPr>
        <a:xfrm flipV="1">
          <a:off x="10476865" y="5845881"/>
          <a:ext cx="0" cy="117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164175</xdr:rowOff>
    </xdr:from>
    <xdr:ext cx="469744" cy="259045"/>
    <xdr:sp macro="" textlink="">
      <xdr:nvSpPr>
        <xdr:cNvPr id="113" name="【道路】&#10;一人当たり延長最小値テキスト"/>
        <xdr:cNvSpPr txBox="1"/>
      </xdr:nvSpPr>
      <xdr:spPr>
        <a:xfrm>
          <a:off x="10515600" y="702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160348</xdr:rowOff>
    </xdr:from>
    <xdr:to>
      <xdr:col>55</xdr:col>
      <xdr:colOff>88900</xdr:colOff>
      <xdr:row>40</xdr:row>
      <xdr:rowOff>160348</xdr:rowOff>
    </xdr:to>
    <xdr:cxnSp macro="">
      <xdr:nvCxnSpPr>
        <xdr:cNvPr id="114" name="直線コネクタ 113"/>
        <xdr:cNvCxnSpPr/>
      </xdr:nvCxnSpPr>
      <xdr:spPr>
        <a:xfrm>
          <a:off x="10388600" y="7018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134708</xdr:rowOff>
    </xdr:from>
    <xdr:ext cx="534377" cy="259045"/>
    <xdr:sp macro="" textlink="">
      <xdr:nvSpPr>
        <xdr:cNvPr id="115" name="【道路】&#10;一人当たり延長最大値テキスト"/>
        <xdr:cNvSpPr txBox="1"/>
      </xdr:nvSpPr>
      <xdr:spPr>
        <a:xfrm>
          <a:off x="10515600" y="56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16581</xdr:rowOff>
    </xdr:from>
    <xdr:to>
      <xdr:col>55</xdr:col>
      <xdr:colOff>88900</xdr:colOff>
      <xdr:row>34</xdr:row>
      <xdr:rowOff>16581</xdr:rowOff>
    </xdr:to>
    <xdr:cxnSp macro="">
      <xdr:nvCxnSpPr>
        <xdr:cNvPr id="116" name="直線コネクタ 115"/>
        <xdr:cNvCxnSpPr/>
      </xdr:nvCxnSpPr>
      <xdr:spPr>
        <a:xfrm>
          <a:off x="10388600" y="5845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77584</xdr:rowOff>
    </xdr:from>
    <xdr:ext cx="534377" cy="259045"/>
    <xdr:sp macro="" textlink="">
      <xdr:nvSpPr>
        <xdr:cNvPr id="117" name="【道路】&#10;一人当たり延長平均値テキスト"/>
        <xdr:cNvSpPr txBox="1"/>
      </xdr:nvSpPr>
      <xdr:spPr>
        <a:xfrm>
          <a:off x="10515600" y="6592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54707</xdr:rowOff>
    </xdr:from>
    <xdr:to>
      <xdr:col>55</xdr:col>
      <xdr:colOff>50800</xdr:colOff>
      <xdr:row>39</xdr:row>
      <xdr:rowOff>156307</xdr:rowOff>
    </xdr:to>
    <xdr:sp macro="" textlink="">
      <xdr:nvSpPr>
        <xdr:cNvPr id="118" name="フローチャート: 判断 117"/>
        <xdr:cNvSpPr/>
      </xdr:nvSpPr>
      <xdr:spPr>
        <a:xfrm>
          <a:off x="10426700" y="67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80607</xdr:rowOff>
    </xdr:from>
    <xdr:to>
      <xdr:col>50</xdr:col>
      <xdr:colOff>165100</xdr:colOff>
      <xdr:row>40</xdr:row>
      <xdr:rowOff>10757</xdr:rowOff>
    </xdr:to>
    <xdr:sp macro="" textlink="">
      <xdr:nvSpPr>
        <xdr:cNvPr id="119" name="フローチャート: 判断 118"/>
        <xdr:cNvSpPr/>
      </xdr:nvSpPr>
      <xdr:spPr>
        <a:xfrm>
          <a:off x="9588500" y="67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59255</xdr:rowOff>
    </xdr:from>
    <xdr:to>
      <xdr:col>46</xdr:col>
      <xdr:colOff>38100</xdr:colOff>
      <xdr:row>39</xdr:row>
      <xdr:rowOff>160855</xdr:rowOff>
    </xdr:to>
    <xdr:sp macro="" textlink="">
      <xdr:nvSpPr>
        <xdr:cNvPr id="120" name="フローチャート: 判断 119"/>
        <xdr:cNvSpPr/>
      </xdr:nvSpPr>
      <xdr:spPr>
        <a:xfrm>
          <a:off x="8699500" y="67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64650</xdr:rowOff>
    </xdr:from>
    <xdr:to>
      <xdr:col>41</xdr:col>
      <xdr:colOff>101600</xdr:colOff>
      <xdr:row>39</xdr:row>
      <xdr:rowOff>166250</xdr:rowOff>
    </xdr:to>
    <xdr:sp macro="" textlink="">
      <xdr:nvSpPr>
        <xdr:cNvPr id="121" name="フローチャート: 判断 120"/>
        <xdr:cNvSpPr/>
      </xdr:nvSpPr>
      <xdr:spPr>
        <a:xfrm>
          <a:off x="7810500" y="67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70731</xdr:rowOff>
    </xdr:from>
    <xdr:to>
      <xdr:col>36</xdr:col>
      <xdr:colOff>165100</xdr:colOff>
      <xdr:row>40</xdr:row>
      <xdr:rowOff>881</xdr:rowOff>
    </xdr:to>
    <xdr:sp macro="" textlink="">
      <xdr:nvSpPr>
        <xdr:cNvPr id="122" name="フローチャート: 判断 121"/>
        <xdr:cNvSpPr/>
      </xdr:nvSpPr>
      <xdr:spPr>
        <a:xfrm>
          <a:off x="6921500" y="67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104564</xdr:rowOff>
    </xdr:from>
    <xdr:to>
      <xdr:col>55</xdr:col>
      <xdr:colOff>50800</xdr:colOff>
      <xdr:row>40</xdr:row>
      <xdr:rowOff>34714</xdr:rowOff>
    </xdr:to>
    <xdr:sp macro="" textlink="">
      <xdr:nvSpPr>
        <xdr:cNvPr id="128" name="楕円 127"/>
        <xdr:cNvSpPr/>
      </xdr:nvSpPr>
      <xdr:spPr>
        <a:xfrm>
          <a:off x="10426700" y="67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82991</xdr:rowOff>
    </xdr:from>
    <xdr:ext cx="534377" cy="259045"/>
    <xdr:sp macro="" textlink="">
      <xdr:nvSpPr>
        <xdr:cNvPr id="129" name="【道路】&#10;一人当たり延長該当値テキスト"/>
        <xdr:cNvSpPr txBox="1"/>
      </xdr:nvSpPr>
      <xdr:spPr>
        <a:xfrm>
          <a:off x="10515600" y="676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110576</xdr:rowOff>
    </xdr:from>
    <xdr:to>
      <xdr:col>50</xdr:col>
      <xdr:colOff>165100</xdr:colOff>
      <xdr:row>40</xdr:row>
      <xdr:rowOff>40726</xdr:rowOff>
    </xdr:to>
    <xdr:sp macro="" textlink="">
      <xdr:nvSpPr>
        <xdr:cNvPr id="130" name="楕円 129"/>
        <xdr:cNvSpPr/>
      </xdr:nvSpPr>
      <xdr:spPr>
        <a:xfrm>
          <a:off x="9588500" y="67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155364</xdr:rowOff>
    </xdr:from>
    <xdr:to>
      <xdr:col>55</xdr:col>
      <xdr:colOff>0</xdr:colOff>
      <xdr:row>39</xdr:row>
      <xdr:rowOff>161376</xdr:rowOff>
    </xdr:to>
    <xdr:cxnSp macro="">
      <xdr:nvCxnSpPr>
        <xdr:cNvPr id="131" name="直線コネクタ 130"/>
        <xdr:cNvCxnSpPr/>
      </xdr:nvCxnSpPr>
      <xdr:spPr>
        <a:xfrm flipV="1">
          <a:off x="9639300" y="6841914"/>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116497</xdr:rowOff>
    </xdr:from>
    <xdr:to>
      <xdr:col>46</xdr:col>
      <xdr:colOff>38100</xdr:colOff>
      <xdr:row>40</xdr:row>
      <xdr:rowOff>46647</xdr:rowOff>
    </xdr:to>
    <xdr:sp macro="" textlink="">
      <xdr:nvSpPr>
        <xdr:cNvPr id="132" name="楕円 131"/>
        <xdr:cNvSpPr/>
      </xdr:nvSpPr>
      <xdr:spPr>
        <a:xfrm>
          <a:off x="8699500" y="68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161376</xdr:rowOff>
    </xdr:from>
    <xdr:to>
      <xdr:col>50</xdr:col>
      <xdr:colOff>114300</xdr:colOff>
      <xdr:row>39</xdr:row>
      <xdr:rowOff>167297</xdr:rowOff>
    </xdr:to>
    <xdr:cxnSp macro="">
      <xdr:nvCxnSpPr>
        <xdr:cNvPr id="133" name="直線コネクタ 132"/>
        <xdr:cNvCxnSpPr/>
      </xdr:nvCxnSpPr>
      <xdr:spPr>
        <a:xfrm flipV="1">
          <a:off x="8750300" y="6847926"/>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122852</xdr:rowOff>
    </xdr:from>
    <xdr:to>
      <xdr:col>41</xdr:col>
      <xdr:colOff>101600</xdr:colOff>
      <xdr:row>40</xdr:row>
      <xdr:rowOff>53002</xdr:rowOff>
    </xdr:to>
    <xdr:sp macro="" textlink="">
      <xdr:nvSpPr>
        <xdr:cNvPr id="134" name="楕円 133"/>
        <xdr:cNvSpPr/>
      </xdr:nvSpPr>
      <xdr:spPr>
        <a:xfrm>
          <a:off x="7810500" y="68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167297</xdr:rowOff>
    </xdr:from>
    <xdr:to>
      <xdr:col>45</xdr:col>
      <xdr:colOff>177800</xdr:colOff>
      <xdr:row>40</xdr:row>
      <xdr:rowOff>2202</xdr:rowOff>
    </xdr:to>
    <xdr:cxnSp macro="">
      <xdr:nvCxnSpPr>
        <xdr:cNvPr id="135" name="直線コネクタ 134"/>
        <xdr:cNvCxnSpPr/>
      </xdr:nvCxnSpPr>
      <xdr:spPr>
        <a:xfrm flipV="1">
          <a:off x="7861300" y="6853847"/>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133596</xdr:rowOff>
    </xdr:from>
    <xdr:to>
      <xdr:col>36</xdr:col>
      <xdr:colOff>165100</xdr:colOff>
      <xdr:row>40</xdr:row>
      <xdr:rowOff>63746</xdr:rowOff>
    </xdr:to>
    <xdr:sp macro="" textlink="">
      <xdr:nvSpPr>
        <xdr:cNvPr id="136" name="楕円 135"/>
        <xdr:cNvSpPr/>
      </xdr:nvSpPr>
      <xdr:spPr>
        <a:xfrm>
          <a:off x="6921500" y="682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2202</xdr:rowOff>
    </xdr:from>
    <xdr:to>
      <xdr:col>41</xdr:col>
      <xdr:colOff>50800</xdr:colOff>
      <xdr:row>40</xdr:row>
      <xdr:rowOff>12946</xdr:rowOff>
    </xdr:to>
    <xdr:cxnSp macro="">
      <xdr:nvCxnSpPr>
        <xdr:cNvPr id="137" name="直線コネクタ 136"/>
        <xdr:cNvCxnSpPr/>
      </xdr:nvCxnSpPr>
      <xdr:spPr>
        <a:xfrm flipV="1">
          <a:off x="6972300" y="6860202"/>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27284</xdr:rowOff>
    </xdr:from>
    <xdr:ext cx="534377" cy="259045"/>
    <xdr:sp macro="" textlink="">
      <xdr:nvSpPr>
        <xdr:cNvPr id="138" name="n_1aveValue【道路】&#10;一人当たり延長"/>
        <xdr:cNvSpPr txBox="1"/>
      </xdr:nvSpPr>
      <xdr:spPr>
        <a:xfrm>
          <a:off x="9359411" y="654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5932</xdr:rowOff>
    </xdr:from>
    <xdr:ext cx="534377" cy="259045"/>
    <xdr:sp macro="" textlink="">
      <xdr:nvSpPr>
        <xdr:cNvPr id="139" name="n_2aveValue【道路】&#10;一人当たり延長"/>
        <xdr:cNvSpPr txBox="1"/>
      </xdr:nvSpPr>
      <xdr:spPr>
        <a:xfrm>
          <a:off x="8483111" y="65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11327</xdr:rowOff>
    </xdr:from>
    <xdr:ext cx="534377" cy="259045"/>
    <xdr:sp macro="" textlink="">
      <xdr:nvSpPr>
        <xdr:cNvPr id="140" name="n_3aveValue【道路】&#10;一人当たり延長"/>
        <xdr:cNvSpPr txBox="1"/>
      </xdr:nvSpPr>
      <xdr:spPr>
        <a:xfrm>
          <a:off x="7594111" y="652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17408</xdr:rowOff>
    </xdr:from>
    <xdr:ext cx="534377" cy="259045"/>
    <xdr:sp macro="" textlink="">
      <xdr:nvSpPr>
        <xdr:cNvPr id="141" name="n_4aveValue【道路】&#10;一人当たり延長"/>
        <xdr:cNvSpPr txBox="1"/>
      </xdr:nvSpPr>
      <xdr:spPr>
        <a:xfrm>
          <a:off x="6705111" y="653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31853</xdr:rowOff>
    </xdr:from>
    <xdr:ext cx="534377" cy="259045"/>
    <xdr:sp macro="" textlink="">
      <xdr:nvSpPr>
        <xdr:cNvPr id="142" name="n_1mainValue【道路】&#10;一人当たり延長"/>
        <xdr:cNvSpPr txBox="1"/>
      </xdr:nvSpPr>
      <xdr:spPr>
        <a:xfrm>
          <a:off x="9359411" y="688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37774</xdr:rowOff>
    </xdr:from>
    <xdr:ext cx="534377" cy="259045"/>
    <xdr:sp macro="" textlink="">
      <xdr:nvSpPr>
        <xdr:cNvPr id="143" name="n_2mainValue【道路】&#10;一人当たり延長"/>
        <xdr:cNvSpPr txBox="1"/>
      </xdr:nvSpPr>
      <xdr:spPr>
        <a:xfrm>
          <a:off x="8483111" y="689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44129</xdr:rowOff>
    </xdr:from>
    <xdr:ext cx="534377" cy="259045"/>
    <xdr:sp macro="" textlink="">
      <xdr:nvSpPr>
        <xdr:cNvPr id="144" name="n_3mainValue【道路】&#10;一人当たり延長"/>
        <xdr:cNvSpPr txBox="1"/>
      </xdr:nvSpPr>
      <xdr:spPr>
        <a:xfrm>
          <a:off x="7594111" y="690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54873</xdr:rowOff>
    </xdr:from>
    <xdr:ext cx="534377" cy="259045"/>
    <xdr:sp macro="" textlink="">
      <xdr:nvSpPr>
        <xdr:cNvPr id="145" name="n_4mainValue【道路】&#10;一人当たり延長"/>
        <xdr:cNvSpPr txBox="1"/>
      </xdr:nvSpPr>
      <xdr:spPr>
        <a:xfrm>
          <a:off x="6705111" y="691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81643</xdr:rowOff>
    </xdr:to>
    <xdr:cxnSp macro="">
      <xdr:nvCxnSpPr>
        <xdr:cNvPr id="171" name="直線コネクタ 170"/>
        <xdr:cNvCxnSpPr/>
      </xdr:nvCxnSpPr>
      <xdr:spPr>
        <a:xfrm flipV="1">
          <a:off x="4634865" y="9498330"/>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72" name="【橋りょう・トンネル】&#10;有形固定資産減価償却率最小値テキスト"/>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73" name="直線コネクタ 172"/>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6" name="【橋りょう・トンネル】&#10;有形固定資産減価償却率平均値テキスト"/>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77" name="フローチャート: 判断 176"/>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105954</xdr:rowOff>
    </xdr:from>
    <xdr:to>
      <xdr:col>20</xdr:col>
      <xdr:colOff>38100</xdr:colOff>
      <xdr:row>61</xdr:row>
      <xdr:rowOff>36104</xdr:rowOff>
    </xdr:to>
    <xdr:sp macro="" textlink="">
      <xdr:nvSpPr>
        <xdr:cNvPr id="178" name="フローチャート: 判断 177"/>
        <xdr:cNvSpPr/>
      </xdr:nvSpPr>
      <xdr:spPr>
        <a:xfrm>
          <a:off x="3746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76563</xdr:rowOff>
    </xdr:from>
    <xdr:to>
      <xdr:col>15</xdr:col>
      <xdr:colOff>101600</xdr:colOff>
      <xdr:row>61</xdr:row>
      <xdr:rowOff>6713</xdr:rowOff>
    </xdr:to>
    <xdr:sp macro="" textlink="">
      <xdr:nvSpPr>
        <xdr:cNvPr id="179" name="フローチャート: 判断 178"/>
        <xdr:cNvSpPr/>
      </xdr:nvSpPr>
      <xdr:spPr>
        <a:xfrm>
          <a:off x="2857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80" name="フローチャート: 判断 179"/>
        <xdr:cNvSpPr/>
      </xdr:nvSpPr>
      <xdr:spPr>
        <a:xfrm>
          <a:off x="1968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81" name="フローチャート: 判断 180"/>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163104</xdr:rowOff>
    </xdr:from>
    <xdr:to>
      <xdr:col>24</xdr:col>
      <xdr:colOff>114300</xdr:colOff>
      <xdr:row>60</xdr:row>
      <xdr:rowOff>93254</xdr:rowOff>
    </xdr:to>
    <xdr:sp macro="" textlink="">
      <xdr:nvSpPr>
        <xdr:cNvPr id="187" name="楕円 186"/>
        <xdr:cNvSpPr/>
      </xdr:nvSpPr>
      <xdr:spPr>
        <a:xfrm>
          <a:off x="45847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14531</xdr:rowOff>
    </xdr:from>
    <xdr:ext cx="405111" cy="259045"/>
    <xdr:sp macro="" textlink="">
      <xdr:nvSpPr>
        <xdr:cNvPr id="188" name="【橋りょう・トンネル】&#10;有形固定資産減価償却率該当値テキスト"/>
        <xdr:cNvSpPr txBox="1"/>
      </xdr:nvSpPr>
      <xdr:spPr>
        <a:xfrm>
          <a:off x="4673600" y="1013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138612</xdr:rowOff>
    </xdr:from>
    <xdr:to>
      <xdr:col>20</xdr:col>
      <xdr:colOff>38100</xdr:colOff>
      <xdr:row>60</xdr:row>
      <xdr:rowOff>68762</xdr:rowOff>
    </xdr:to>
    <xdr:sp macro="" textlink="">
      <xdr:nvSpPr>
        <xdr:cNvPr id="189" name="楕円 188"/>
        <xdr:cNvSpPr/>
      </xdr:nvSpPr>
      <xdr:spPr>
        <a:xfrm>
          <a:off x="3746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17962</xdr:rowOff>
    </xdr:from>
    <xdr:to>
      <xdr:col>24</xdr:col>
      <xdr:colOff>63500</xdr:colOff>
      <xdr:row>60</xdr:row>
      <xdr:rowOff>42454</xdr:rowOff>
    </xdr:to>
    <xdr:cxnSp macro="">
      <xdr:nvCxnSpPr>
        <xdr:cNvPr id="190" name="直線コネクタ 189"/>
        <xdr:cNvCxnSpPr/>
      </xdr:nvCxnSpPr>
      <xdr:spPr>
        <a:xfrm>
          <a:off x="3797300" y="10304962"/>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115751</xdr:rowOff>
    </xdr:from>
    <xdr:to>
      <xdr:col>15</xdr:col>
      <xdr:colOff>101600</xdr:colOff>
      <xdr:row>60</xdr:row>
      <xdr:rowOff>45901</xdr:rowOff>
    </xdr:to>
    <xdr:sp macro="" textlink="">
      <xdr:nvSpPr>
        <xdr:cNvPr id="191" name="楕円 190"/>
        <xdr:cNvSpPr/>
      </xdr:nvSpPr>
      <xdr:spPr>
        <a:xfrm>
          <a:off x="2857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166551</xdr:rowOff>
    </xdr:from>
    <xdr:to>
      <xdr:col>19</xdr:col>
      <xdr:colOff>177800</xdr:colOff>
      <xdr:row>60</xdr:row>
      <xdr:rowOff>17962</xdr:rowOff>
    </xdr:to>
    <xdr:cxnSp macro="">
      <xdr:nvCxnSpPr>
        <xdr:cNvPr id="192" name="直線コネクタ 191"/>
        <xdr:cNvCxnSpPr/>
      </xdr:nvCxnSpPr>
      <xdr:spPr>
        <a:xfrm>
          <a:off x="2908300" y="102821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92891</xdr:rowOff>
    </xdr:from>
    <xdr:to>
      <xdr:col>10</xdr:col>
      <xdr:colOff>165100</xdr:colOff>
      <xdr:row>60</xdr:row>
      <xdr:rowOff>23041</xdr:rowOff>
    </xdr:to>
    <xdr:sp macro="" textlink="">
      <xdr:nvSpPr>
        <xdr:cNvPr id="193" name="楕円 192"/>
        <xdr:cNvSpPr/>
      </xdr:nvSpPr>
      <xdr:spPr>
        <a:xfrm>
          <a:off x="1968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143691</xdr:rowOff>
    </xdr:from>
    <xdr:to>
      <xdr:col>15</xdr:col>
      <xdr:colOff>50800</xdr:colOff>
      <xdr:row>59</xdr:row>
      <xdr:rowOff>166551</xdr:rowOff>
    </xdr:to>
    <xdr:cxnSp macro="">
      <xdr:nvCxnSpPr>
        <xdr:cNvPr id="194" name="直線コネクタ 193"/>
        <xdr:cNvCxnSpPr/>
      </xdr:nvCxnSpPr>
      <xdr:spPr>
        <a:xfrm>
          <a:off x="2019300" y="1025924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92891</xdr:rowOff>
    </xdr:from>
    <xdr:to>
      <xdr:col>6</xdr:col>
      <xdr:colOff>38100</xdr:colOff>
      <xdr:row>60</xdr:row>
      <xdr:rowOff>23041</xdr:rowOff>
    </xdr:to>
    <xdr:sp macro="" textlink="">
      <xdr:nvSpPr>
        <xdr:cNvPr id="195" name="楕円 194"/>
        <xdr:cNvSpPr/>
      </xdr:nvSpPr>
      <xdr:spPr>
        <a:xfrm>
          <a:off x="1079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143691</xdr:rowOff>
    </xdr:from>
    <xdr:to>
      <xdr:col>10</xdr:col>
      <xdr:colOff>114300</xdr:colOff>
      <xdr:row>59</xdr:row>
      <xdr:rowOff>143691</xdr:rowOff>
    </xdr:to>
    <xdr:cxnSp macro="">
      <xdr:nvCxnSpPr>
        <xdr:cNvPr id="196" name="直線コネクタ 195"/>
        <xdr:cNvCxnSpPr/>
      </xdr:nvCxnSpPr>
      <xdr:spPr>
        <a:xfrm>
          <a:off x="1130300" y="102592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27231</xdr:rowOff>
    </xdr:from>
    <xdr:ext cx="405111" cy="259045"/>
    <xdr:sp macro="" textlink="">
      <xdr:nvSpPr>
        <xdr:cNvPr id="197" name="n_1aveValue【橋りょう・トンネル】&#10;有形固定資産減価償却率"/>
        <xdr:cNvSpPr txBox="1"/>
      </xdr:nvSpPr>
      <xdr:spPr>
        <a:xfrm>
          <a:off x="35820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169290</xdr:rowOff>
    </xdr:from>
    <xdr:ext cx="405111" cy="259045"/>
    <xdr:sp macro="" textlink="">
      <xdr:nvSpPr>
        <xdr:cNvPr id="198" name="n_2aveValue【橋りょう・トンネル】&#10;有形固定資産減価償却率"/>
        <xdr:cNvSpPr txBox="1"/>
      </xdr:nvSpPr>
      <xdr:spPr>
        <a:xfrm>
          <a:off x="2705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148062</xdr:rowOff>
    </xdr:from>
    <xdr:ext cx="405111" cy="259045"/>
    <xdr:sp macro="" textlink="">
      <xdr:nvSpPr>
        <xdr:cNvPr id="199" name="n_3aveValue【橋りょう・トンネル】&#10;有形固定資産減価償却率"/>
        <xdr:cNvSpPr txBox="1"/>
      </xdr:nvSpPr>
      <xdr:spPr>
        <a:xfrm>
          <a:off x="1816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141531</xdr:rowOff>
    </xdr:from>
    <xdr:ext cx="405111" cy="259045"/>
    <xdr:sp macro="" textlink="">
      <xdr:nvSpPr>
        <xdr:cNvPr id="200" name="n_4aveValue【橋りょう・トンネル】&#10;有形固定資産減価償却率"/>
        <xdr:cNvSpPr txBox="1"/>
      </xdr:nvSpPr>
      <xdr:spPr>
        <a:xfrm>
          <a:off x="927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85289</xdr:rowOff>
    </xdr:from>
    <xdr:ext cx="405111" cy="259045"/>
    <xdr:sp macro="" textlink="">
      <xdr:nvSpPr>
        <xdr:cNvPr id="201" name="n_1mainValue【橋りょう・トンネル】&#10;有形固定資産減価償却率"/>
        <xdr:cNvSpPr txBox="1"/>
      </xdr:nvSpPr>
      <xdr:spPr>
        <a:xfrm>
          <a:off x="35820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62428</xdr:rowOff>
    </xdr:from>
    <xdr:ext cx="405111" cy="259045"/>
    <xdr:sp macro="" textlink="">
      <xdr:nvSpPr>
        <xdr:cNvPr id="202" name="n_2mainValue【橋りょう・トンネル】&#10;有形固定資産減価償却率"/>
        <xdr:cNvSpPr txBox="1"/>
      </xdr:nvSpPr>
      <xdr:spPr>
        <a:xfrm>
          <a:off x="27057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39568</xdr:rowOff>
    </xdr:from>
    <xdr:ext cx="405111" cy="259045"/>
    <xdr:sp macro="" textlink="">
      <xdr:nvSpPr>
        <xdr:cNvPr id="203" name="n_3mainValue【橋りょう・トンネル】&#10;有形固定資産減価償却率"/>
        <xdr:cNvSpPr txBox="1"/>
      </xdr:nvSpPr>
      <xdr:spPr>
        <a:xfrm>
          <a:off x="1816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39568</xdr:rowOff>
    </xdr:from>
    <xdr:ext cx="405111" cy="259045"/>
    <xdr:sp macro="" textlink="">
      <xdr:nvSpPr>
        <xdr:cNvPr id="204" name="n_4mainValue【橋りょう・トンネル】&#10;有形固定資産減価償却率"/>
        <xdr:cNvSpPr txBox="1"/>
      </xdr:nvSpPr>
      <xdr:spPr>
        <a:xfrm>
          <a:off x="927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150630</xdr:rowOff>
    </xdr:from>
    <xdr:to>
      <xdr:col>54</xdr:col>
      <xdr:colOff>189865</xdr:colOff>
      <xdr:row>64</xdr:row>
      <xdr:rowOff>68025</xdr:rowOff>
    </xdr:to>
    <xdr:cxnSp macro="">
      <xdr:nvCxnSpPr>
        <xdr:cNvPr id="228" name="直線コネクタ 227"/>
        <xdr:cNvCxnSpPr/>
      </xdr:nvCxnSpPr>
      <xdr:spPr>
        <a:xfrm flipV="1">
          <a:off x="10476865" y="9580380"/>
          <a:ext cx="0" cy="146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71852</xdr:rowOff>
    </xdr:from>
    <xdr:ext cx="469744" cy="259045"/>
    <xdr:sp macro="" textlink="">
      <xdr:nvSpPr>
        <xdr:cNvPr id="229" name="【橋りょう・トンネル】&#10;一人当たり有形固定資産（償却資産）額最小値テキスト"/>
        <xdr:cNvSpPr txBox="1"/>
      </xdr:nvSpPr>
      <xdr:spPr>
        <a:xfrm>
          <a:off x="10515600" y="110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68025</xdr:rowOff>
    </xdr:from>
    <xdr:to>
      <xdr:col>55</xdr:col>
      <xdr:colOff>88900</xdr:colOff>
      <xdr:row>64</xdr:row>
      <xdr:rowOff>68025</xdr:rowOff>
    </xdr:to>
    <xdr:cxnSp macro="">
      <xdr:nvCxnSpPr>
        <xdr:cNvPr id="230" name="直線コネクタ 229"/>
        <xdr:cNvCxnSpPr/>
      </xdr:nvCxnSpPr>
      <xdr:spPr>
        <a:xfrm>
          <a:off x="10388600" y="1104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97307</xdr:rowOff>
    </xdr:from>
    <xdr:ext cx="599010" cy="259045"/>
    <xdr:sp macro="" textlink="">
      <xdr:nvSpPr>
        <xdr:cNvPr id="231" name="【橋りょう・トンネル】&#10;一人当たり有形固定資産（償却資産）額最大値テキスト"/>
        <xdr:cNvSpPr txBox="1"/>
      </xdr:nvSpPr>
      <xdr:spPr>
        <a:xfrm>
          <a:off x="10515600" y="93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150630</xdr:rowOff>
    </xdr:from>
    <xdr:to>
      <xdr:col>55</xdr:col>
      <xdr:colOff>88900</xdr:colOff>
      <xdr:row>55</xdr:row>
      <xdr:rowOff>150630</xdr:rowOff>
    </xdr:to>
    <xdr:cxnSp macro="">
      <xdr:nvCxnSpPr>
        <xdr:cNvPr id="232" name="直線コネクタ 231"/>
        <xdr:cNvCxnSpPr/>
      </xdr:nvCxnSpPr>
      <xdr:spPr>
        <a:xfrm>
          <a:off x="10388600" y="95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165190</xdr:rowOff>
    </xdr:from>
    <xdr:ext cx="599010" cy="259045"/>
    <xdr:sp macro="" textlink="">
      <xdr:nvSpPr>
        <xdr:cNvPr id="233" name="【橋りょう・トンネル】&#10;一人当たり有形固定資産（償却資産）額平均値テキスト"/>
        <xdr:cNvSpPr txBox="1"/>
      </xdr:nvSpPr>
      <xdr:spPr>
        <a:xfrm>
          <a:off x="10515600" y="10452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15313</xdr:rowOff>
    </xdr:from>
    <xdr:to>
      <xdr:col>55</xdr:col>
      <xdr:colOff>50800</xdr:colOff>
      <xdr:row>61</xdr:row>
      <xdr:rowOff>116913</xdr:rowOff>
    </xdr:to>
    <xdr:sp macro="" textlink="">
      <xdr:nvSpPr>
        <xdr:cNvPr id="234" name="フローチャート: 判断 233"/>
        <xdr:cNvSpPr/>
      </xdr:nvSpPr>
      <xdr:spPr>
        <a:xfrm>
          <a:off x="10426700" y="104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12656</xdr:rowOff>
    </xdr:from>
    <xdr:to>
      <xdr:col>50</xdr:col>
      <xdr:colOff>165100</xdr:colOff>
      <xdr:row>61</xdr:row>
      <xdr:rowOff>114256</xdr:rowOff>
    </xdr:to>
    <xdr:sp macro="" textlink="">
      <xdr:nvSpPr>
        <xdr:cNvPr id="235" name="フローチャート: 判断 234"/>
        <xdr:cNvSpPr/>
      </xdr:nvSpPr>
      <xdr:spPr>
        <a:xfrm>
          <a:off x="9588500" y="1047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13467</xdr:rowOff>
    </xdr:from>
    <xdr:to>
      <xdr:col>46</xdr:col>
      <xdr:colOff>38100</xdr:colOff>
      <xdr:row>61</xdr:row>
      <xdr:rowOff>115067</xdr:rowOff>
    </xdr:to>
    <xdr:sp macro="" textlink="">
      <xdr:nvSpPr>
        <xdr:cNvPr id="236" name="フローチャート: 判断 235"/>
        <xdr:cNvSpPr/>
      </xdr:nvSpPr>
      <xdr:spPr>
        <a:xfrm>
          <a:off x="8699500" y="1047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163792</xdr:rowOff>
    </xdr:from>
    <xdr:to>
      <xdr:col>41</xdr:col>
      <xdr:colOff>101600</xdr:colOff>
      <xdr:row>61</xdr:row>
      <xdr:rowOff>93942</xdr:rowOff>
    </xdr:to>
    <xdr:sp macro="" textlink="">
      <xdr:nvSpPr>
        <xdr:cNvPr id="237" name="フローチャート: 判断 236"/>
        <xdr:cNvSpPr/>
      </xdr:nvSpPr>
      <xdr:spPr>
        <a:xfrm>
          <a:off x="7810500" y="104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54308</xdr:rowOff>
    </xdr:from>
    <xdr:to>
      <xdr:col>36</xdr:col>
      <xdr:colOff>165100</xdr:colOff>
      <xdr:row>61</xdr:row>
      <xdr:rowOff>155908</xdr:rowOff>
    </xdr:to>
    <xdr:sp macro="" textlink="">
      <xdr:nvSpPr>
        <xdr:cNvPr id="238" name="フローチャート: 判断 237"/>
        <xdr:cNvSpPr/>
      </xdr:nvSpPr>
      <xdr:spPr>
        <a:xfrm>
          <a:off x="6921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30199</xdr:rowOff>
    </xdr:from>
    <xdr:to>
      <xdr:col>55</xdr:col>
      <xdr:colOff>50800</xdr:colOff>
      <xdr:row>58</xdr:row>
      <xdr:rowOff>131799</xdr:rowOff>
    </xdr:to>
    <xdr:sp macro="" textlink="">
      <xdr:nvSpPr>
        <xdr:cNvPr id="244" name="楕円 243"/>
        <xdr:cNvSpPr/>
      </xdr:nvSpPr>
      <xdr:spPr>
        <a:xfrm>
          <a:off x="10426700" y="997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53076</xdr:rowOff>
    </xdr:from>
    <xdr:ext cx="599010" cy="259045"/>
    <xdr:sp macro="" textlink="">
      <xdr:nvSpPr>
        <xdr:cNvPr id="245" name="【橋りょう・トンネル】&#10;一人当たり有形固定資産（償却資産）額該当値テキスト"/>
        <xdr:cNvSpPr txBox="1"/>
      </xdr:nvSpPr>
      <xdr:spPr>
        <a:xfrm>
          <a:off x="10515600" y="982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50454</xdr:rowOff>
    </xdr:from>
    <xdr:to>
      <xdr:col>50</xdr:col>
      <xdr:colOff>165100</xdr:colOff>
      <xdr:row>58</xdr:row>
      <xdr:rowOff>152054</xdr:rowOff>
    </xdr:to>
    <xdr:sp macro="" textlink="">
      <xdr:nvSpPr>
        <xdr:cNvPr id="246" name="楕円 245"/>
        <xdr:cNvSpPr/>
      </xdr:nvSpPr>
      <xdr:spPr>
        <a:xfrm>
          <a:off x="9588500" y="999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80999</xdr:rowOff>
    </xdr:from>
    <xdr:to>
      <xdr:col>55</xdr:col>
      <xdr:colOff>0</xdr:colOff>
      <xdr:row>58</xdr:row>
      <xdr:rowOff>101254</xdr:rowOff>
    </xdr:to>
    <xdr:cxnSp macro="">
      <xdr:nvCxnSpPr>
        <xdr:cNvPr id="247" name="直線コネクタ 246"/>
        <xdr:cNvCxnSpPr/>
      </xdr:nvCxnSpPr>
      <xdr:spPr>
        <a:xfrm flipV="1">
          <a:off x="9639300" y="10025099"/>
          <a:ext cx="838200" cy="2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72510</xdr:rowOff>
    </xdr:from>
    <xdr:to>
      <xdr:col>46</xdr:col>
      <xdr:colOff>38100</xdr:colOff>
      <xdr:row>59</xdr:row>
      <xdr:rowOff>2660</xdr:rowOff>
    </xdr:to>
    <xdr:sp macro="" textlink="">
      <xdr:nvSpPr>
        <xdr:cNvPr id="248" name="楕円 247"/>
        <xdr:cNvSpPr/>
      </xdr:nvSpPr>
      <xdr:spPr>
        <a:xfrm>
          <a:off x="8699500" y="100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101254</xdr:rowOff>
    </xdr:from>
    <xdr:to>
      <xdr:col>50</xdr:col>
      <xdr:colOff>114300</xdr:colOff>
      <xdr:row>58</xdr:row>
      <xdr:rowOff>123310</xdr:rowOff>
    </xdr:to>
    <xdr:cxnSp macro="">
      <xdr:nvCxnSpPr>
        <xdr:cNvPr id="249" name="直線コネクタ 248"/>
        <xdr:cNvCxnSpPr/>
      </xdr:nvCxnSpPr>
      <xdr:spPr>
        <a:xfrm flipV="1">
          <a:off x="8750300" y="10045354"/>
          <a:ext cx="889000" cy="2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97299</xdr:rowOff>
    </xdr:from>
    <xdr:to>
      <xdr:col>41</xdr:col>
      <xdr:colOff>101600</xdr:colOff>
      <xdr:row>59</xdr:row>
      <xdr:rowOff>27449</xdr:rowOff>
    </xdr:to>
    <xdr:sp macro="" textlink="">
      <xdr:nvSpPr>
        <xdr:cNvPr id="250" name="楕円 249"/>
        <xdr:cNvSpPr/>
      </xdr:nvSpPr>
      <xdr:spPr>
        <a:xfrm>
          <a:off x="7810500" y="1004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123310</xdr:rowOff>
    </xdr:from>
    <xdr:to>
      <xdr:col>45</xdr:col>
      <xdr:colOff>177800</xdr:colOff>
      <xdr:row>58</xdr:row>
      <xdr:rowOff>148099</xdr:rowOff>
    </xdr:to>
    <xdr:cxnSp macro="">
      <xdr:nvCxnSpPr>
        <xdr:cNvPr id="251" name="直線コネクタ 250"/>
        <xdr:cNvCxnSpPr/>
      </xdr:nvCxnSpPr>
      <xdr:spPr>
        <a:xfrm flipV="1">
          <a:off x="7861300" y="10067410"/>
          <a:ext cx="889000" cy="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110972</xdr:rowOff>
    </xdr:from>
    <xdr:to>
      <xdr:col>36</xdr:col>
      <xdr:colOff>165100</xdr:colOff>
      <xdr:row>59</xdr:row>
      <xdr:rowOff>41122</xdr:rowOff>
    </xdr:to>
    <xdr:sp macro="" textlink="">
      <xdr:nvSpPr>
        <xdr:cNvPr id="252" name="楕円 251"/>
        <xdr:cNvSpPr/>
      </xdr:nvSpPr>
      <xdr:spPr>
        <a:xfrm>
          <a:off x="6921500" y="100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148099</xdr:rowOff>
    </xdr:from>
    <xdr:to>
      <xdr:col>41</xdr:col>
      <xdr:colOff>50800</xdr:colOff>
      <xdr:row>58</xdr:row>
      <xdr:rowOff>161772</xdr:rowOff>
    </xdr:to>
    <xdr:cxnSp macro="">
      <xdr:nvCxnSpPr>
        <xdr:cNvPr id="253" name="直線コネクタ 252"/>
        <xdr:cNvCxnSpPr/>
      </xdr:nvCxnSpPr>
      <xdr:spPr>
        <a:xfrm flipV="1">
          <a:off x="6972300" y="10092199"/>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105383</xdr:rowOff>
    </xdr:from>
    <xdr:ext cx="599010" cy="259045"/>
    <xdr:sp macro="" textlink="">
      <xdr:nvSpPr>
        <xdr:cNvPr id="254" name="n_1aveValue【橋りょう・トンネル】&#10;一人当たり有形固定資産（償却資産）額"/>
        <xdr:cNvSpPr txBox="1"/>
      </xdr:nvSpPr>
      <xdr:spPr>
        <a:xfrm>
          <a:off x="9327095" y="1056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106194</xdr:rowOff>
    </xdr:from>
    <xdr:ext cx="599010" cy="259045"/>
    <xdr:sp macro="" textlink="">
      <xdr:nvSpPr>
        <xdr:cNvPr id="255" name="n_2aveValue【橋りょう・トンネル】&#10;一人当たり有形固定資産（償却資産）額"/>
        <xdr:cNvSpPr txBox="1"/>
      </xdr:nvSpPr>
      <xdr:spPr>
        <a:xfrm>
          <a:off x="8450795" y="1056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85069</xdr:rowOff>
    </xdr:from>
    <xdr:ext cx="599010" cy="259045"/>
    <xdr:sp macro="" textlink="">
      <xdr:nvSpPr>
        <xdr:cNvPr id="256" name="n_3aveValue【橋りょう・トンネル】&#10;一人当たり有形固定資産（償却資産）額"/>
        <xdr:cNvSpPr txBox="1"/>
      </xdr:nvSpPr>
      <xdr:spPr>
        <a:xfrm>
          <a:off x="7561795" y="1054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147035</xdr:rowOff>
    </xdr:from>
    <xdr:ext cx="599010" cy="259045"/>
    <xdr:sp macro="" textlink="">
      <xdr:nvSpPr>
        <xdr:cNvPr id="257" name="n_4aveValue【橋りょう・トンネル】&#10;一人当たり有形固定資産（償却資産）額"/>
        <xdr:cNvSpPr txBox="1"/>
      </xdr:nvSpPr>
      <xdr:spPr>
        <a:xfrm>
          <a:off x="6672795" y="10605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168581</xdr:rowOff>
    </xdr:from>
    <xdr:ext cx="599010" cy="259045"/>
    <xdr:sp macro="" textlink="">
      <xdr:nvSpPr>
        <xdr:cNvPr id="258" name="n_1mainValue【橋りょう・トンネル】&#10;一人当たり有形固定資産（償却資産）額"/>
        <xdr:cNvSpPr txBox="1"/>
      </xdr:nvSpPr>
      <xdr:spPr>
        <a:xfrm>
          <a:off x="9327095" y="976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19187</xdr:rowOff>
    </xdr:from>
    <xdr:ext cx="599010" cy="259045"/>
    <xdr:sp macro="" textlink="">
      <xdr:nvSpPr>
        <xdr:cNvPr id="259" name="n_2mainValue【橋りょう・トンネル】&#10;一人当たり有形固定資産（償却資産）額"/>
        <xdr:cNvSpPr txBox="1"/>
      </xdr:nvSpPr>
      <xdr:spPr>
        <a:xfrm>
          <a:off x="8450795" y="979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43976</xdr:rowOff>
    </xdr:from>
    <xdr:ext cx="599010" cy="259045"/>
    <xdr:sp macro="" textlink="">
      <xdr:nvSpPr>
        <xdr:cNvPr id="260" name="n_3mainValue【橋りょう・トンネル】&#10;一人当たり有形固定資産（償却資産）額"/>
        <xdr:cNvSpPr txBox="1"/>
      </xdr:nvSpPr>
      <xdr:spPr>
        <a:xfrm>
          <a:off x="7561795" y="981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57649</xdr:rowOff>
    </xdr:from>
    <xdr:ext cx="599010" cy="259045"/>
    <xdr:sp macro="" textlink="">
      <xdr:nvSpPr>
        <xdr:cNvPr id="261" name="n_4mainValue【橋りょう・トンネル】&#10;一人当たり有形固定資産（償却資産）額"/>
        <xdr:cNvSpPr txBox="1"/>
      </xdr:nvSpPr>
      <xdr:spPr>
        <a:xfrm>
          <a:off x="6672795" y="983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55245</xdr:rowOff>
    </xdr:from>
    <xdr:to>
      <xdr:col>24</xdr:col>
      <xdr:colOff>62865</xdr:colOff>
      <xdr:row>86</xdr:row>
      <xdr:rowOff>36195</xdr:rowOff>
    </xdr:to>
    <xdr:cxnSp macro="">
      <xdr:nvCxnSpPr>
        <xdr:cNvPr id="286" name="直線コネクタ 285"/>
        <xdr:cNvCxnSpPr/>
      </xdr:nvCxnSpPr>
      <xdr:spPr>
        <a:xfrm flipV="1">
          <a:off x="4634865" y="1342834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40022</xdr:rowOff>
    </xdr:from>
    <xdr:ext cx="405111" cy="259045"/>
    <xdr:sp macro="" textlink="">
      <xdr:nvSpPr>
        <xdr:cNvPr id="287" name="【公営住宅】&#10;有形固定資産減価償却率最小値テキスト"/>
        <xdr:cNvSpPr txBox="1"/>
      </xdr:nvSpPr>
      <xdr:spPr>
        <a:xfrm>
          <a:off x="4673600" y="1478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36195</xdr:rowOff>
    </xdr:from>
    <xdr:to>
      <xdr:col>24</xdr:col>
      <xdr:colOff>152400</xdr:colOff>
      <xdr:row>86</xdr:row>
      <xdr:rowOff>36195</xdr:rowOff>
    </xdr:to>
    <xdr:cxnSp macro="">
      <xdr:nvCxnSpPr>
        <xdr:cNvPr id="288" name="直線コネクタ 287"/>
        <xdr:cNvCxnSpPr/>
      </xdr:nvCxnSpPr>
      <xdr:spPr>
        <a:xfrm>
          <a:off x="4546600" y="1478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1922</xdr:rowOff>
    </xdr:from>
    <xdr:ext cx="405111" cy="259045"/>
    <xdr:sp macro="" textlink="">
      <xdr:nvSpPr>
        <xdr:cNvPr id="289" name="【公営住宅】&#10;有形固定資産減価償却率最大値テキスト"/>
        <xdr:cNvSpPr txBox="1"/>
      </xdr:nvSpPr>
      <xdr:spPr>
        <a:xfrm>
          <a:off x="4673600" y="1320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55245</xdr:rowOff>
    </xdr:from>
    <xdr:to>
      <xdr:col>24</xdr:col>
      <xdr:colOff>152400</xdr:colOff>
      <xdr:row>78</xdr:row>
      <xdr:rowOff>55245</xdr:rowOff>
    </xdr:to>
    <xdr:cxnSp macro="">
      <xdr:nvCxnSpPr>
        <xdr:cNvPr id="290" name="直線コネクタ 289"/>
        <xdr:cNvCxnSpPr/>
      </xdr:nvCxnSpPr>
      <xdr:spPr>
        <a:xfrm>
          <a:off x="4546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55897</xdr:rowOff>
    </xdr:from>
    <xdr:ext cx="405111" cy="259045"/>
    <xdr:sp macro="" textlink="">
      <xdr:nvSpPr>
        <xdr:cNvPr id="291" name="【公営住宅】&#10;有形固定資産減価償却率平均値テキスト"/>
        <xdr:cNvSpPr txBox="1"/>
      </xdr:nvSpPr>
      <xdr:spPr>
        <a:xfrm>
          <a:off x="4673600" y="1411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92" name="フローチャート: 判断 291"/>
        <xdr:cNvSpPr/>
      </xdr:nvSpPr>
      <xdr:spPr>
        <a:xfrm>
          <a:off x="4584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65405</xdr:rowOff>
    </xdr:from>
    <xdr:to>
      <xdr:col>20</xdr:col>
      <xdr:colOff>38100</xdr:colOff>
      <xdr:row>83</xdr:row>
      <xdr:rowOff>167005</xdr:rowOff>
    </xdr:to>
    <xdr:sp macro="" textlink="">
      <xdr:nvSpPr>
        <xdr:cNvPr id="293" name="フローチャート: 判断 292"/>
        <xdr:cNvSpPr/>
      </xdr:nvSpPr>
      <xdr:spPr>
        <a:xfrm>
          <a:off x="3746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48261</xdr:rowOff>
    </xdr:from>
    <xdr:to>
      <xdr:col>15</xdr:col>
      <xdr:colOff>101600</xdr:colOff>
      <xdr:row>83</xdr:row>
      <xdr:rowOff>149861</xdr:rowOff>
    </xdr:to>
    <xdr:sp macro="" textlink="">
      <xdr:nvSpPr>
        <xdr:cNvPr id="294" name="フローチャート: 判断 293"/>
        <xdr:cNvSpPr/>
      </xdr:nvSpPr>
      <xdr:spPr>
        <a:xfrm>
          <a:off x="2857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17780</xdr:rowOff>
    </xdr:from>
    <xdr:to>
      <xdr:col>10</xdr:col>
      <xdr:colOff>165100</xdr:colOff>
      <xdr:row>83</xdr:row>
      <xdr:rowOff>119380</xdr:rowOff>
    </xdr:to>
    <xdr:sp macro="" textlink="">
      <xdr:nvSpPr>
        <xdr:cNvPr id="295" name="フローチャート: 判断 294"/>
        <xdr:cNvSpPr/>
      </xdr:nvSpPr>
      <xdr:spPr>
        <a:xfrm>
          <a:off x="1968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160655</xdr:rowOff>
    </xdr:from>
    <xdr:to>
      <xdr:col>6</xdr:col>
      <xdr:colOff>38100</xdr:colOff>
      <xdr:row>83</xdr:row>
      <xdr:rowOff>90805</xdr:rowOff>
    </xdr:to>
    <xdr:sp macro="" textlink="">
      <xdr:nvSpPr>
        <xdr:cNvPr id="296" name="フローチャート: 判断 295"/>
        <xdr:cNvSpPr/>
      </xdr:nvSpPr>
      <xdr:spPr>
        <a:xfrm>
          <a:off x="1079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92075</xdr:rowOff>
    </xdr:from>
    <xdr:to>
      <xdr:col>24</xdr:col>
      <xdr:colOff>114300</xdr:colOff>
      <xdr:row>85</xdr:row>
      <xdr:rowOff>22225</xdr:rowOff>
    </xdr:to>
    <xdr:sp macro="" textlink="">
      <xdr:nvSpPr>
        <xdr:cNvPr id="302" name="楕円 301"/>
        <xdr:cNvSpPr/>
      </xdr:nvSpPr>
      <xdr:spPr>
        <a:xfrm>
          <a:off x="45847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70502</xdr:rowOff>
    </xdr:from>
    <xdr:ext cx="405111" cy="259045"/>
    <xdr:sp macro="" textlink="">
      <xdr:nvSpPr>
        <xdr:cNvPr id="303" name="【公営住宅】&#10;有形固定資産減価償却率該当値テキスト"/>
        <xdr:cNvSpPr txBox="1"/>
      </xdr:nvSpPr>
      <xdr:spPr>
        <a:xfrm>
          <a:off x="4673600"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74930</xdr:rowOff>
    </xdr:from>
    <xdr:to>
      <xdr:col>20</xdr:col>
      <xdr:colOff>38100</xdr:colOff>
      <xdr:row>85</xdr:row>
      <xdr:rowOff>5080</xdr:rowOff>
    </xdr:to>
    <xdr:sp macro="" textlink="">
      <xdr:nvSpPr>
        <xdr:cNvPr id="304" name="楕円 303"/>
        <xdr:cNvSpPr/>
      </xdr:nvSpPr>
      <xdr:spPr>
        <a:xfrm>
          <a:off x="3746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125730</xdr:rowOff>
    </xdr:from>
    <xdr:to>
      <xdr:col>24</xdr:col>
      <xdr:colOff>63500</xdr:colOff>
      <xdr:row>84</xdr:row>
      <xdr:rowOff>142875</xdr:rowOff>
    </xdr:to>
    <xdr:cxnSp macro="">
      <xdr:nvCxnSpPr>
        <xdr:cNvPr id="305" name="直線コネクタ 304"/>
        <xdr:cNvCxnSpPr/>
      </xdr:nvCxnSpPr>
      <xdr:spPr>
        <a:xfrm>
          <a:off x="3797300" y="145275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57786</xdr:rowOff>
    </xdr:from>
    <xdr:to>
      <xdr:col>15</xdr:col>
      <xdr:colOff>101600</xdr:colOff>
      <xdr:row>84</xdr:row>
      <xdr:rowOff>159386</xdr:rowOff>
    </xdr:to>
    <xdr:sp macro="" textlink="">
      <xdr:nvSpPr>
        <xdr:cNvPr id="306" name="楕円 305"/>
        <xdr:cNvSpPr/>
      </xdr:nvSpPr>
      <xdr:spPr>
        <a:xfrm>
          <a:off x="2857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108586</xdr:rowOff>
    </xdr:from>
    <xdr:to>
      <xdr:col>19</xdr:col>
      <xdr:colOff>177800</xdr:colOff>
      <xdr:row>84</xdr:row>
      <xdr:rowOff>125730</xdr:rowOff>
    </xdr:to>
    <xdr:cxnSp macro="">
      <xdr:nvCxnSpPr>
        <xdr:cNvPr id="307" name="直線コネクタ 306"/>
        <xdr:cNvCxnSpPr/>
      </xdr:nvCxnSpPr>
      <xdr:spPr>
        <a:xfrm>
          <a:off x="2908300" y="145103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17780</xdr:rowOff>
    </xdr:from>
    <xdr:to>
      <xdr:col>10</xdr:col>
      <xdr:colOff>165100</xdr:colOff>
      <xdr:row>84</xdr:row>
      <xdr:rowOff>119380</xdr:rowOff>
    </xdr:to>
    <xdr:sp macro="" textlink="">
      <xdr:nvSpPr>
        <xdr:cNvPr id="308" name="楕円 307"/>
        <xdr:cNvSpPr/>
      </xdr:nvSpPr>
      <xdr:spPr>
        <a:xfrm>
          <a:off x="1968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68580</xdr:rowOff>
    </xdr:from>
    <xdr:to>
      <xdr:col>15</xdr:col>
      <xdr:colOff>50800</xdr:colOff>
      <xdr:row>84</xdr:row>
      <xdr:rowOff>108586</xdr:rowOff>
    </xdr:to>
    <xdr:cxnSp macro="">
      <xdr:nvCxnSpPr>
        <xdr:cNvPr id="309" name="直線コネクタ 308"/>
        <xdr:cNvCxnSpPr/>
      </xdr:nvCxnSpPr>
      <xdr:spPr>
        <a:xfrm>
          <a:off x="2019300" y="144703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162561</xdr:rowOff>
    </xdr:from>
    <xdr:to>
      <xdr:col>6</xdr:col>
      <xdr:colOff>38100</xdr:colOff>
      <xdr:row>84</xdr:row>
      <xdr:rowOff>92711</xdr:rowOff>
    </xdr:to>
    <xdr:sp macro="" textlink="">
      <xdr:nvSpPr>
        <xdr:cNvPr id="310" name="楕円 309"/>
        <xdr:cNvSpPr/>
      </xdr:nvSpPr>
      <xdr:spPr>
        <a:xfrm>
          <a:off x="1079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41911</xdr:rowOff>
    </xdr:from>
    <xdr:to>
      <xdr:col>10</xdr:col>
      <xdr:colOff>114300</xdr:colOff>
      <xdr:row>84</xdr:row>
      <xdr:rowOff>68580</xdr:rowOff>
    </xdr:to>
    <xdr:cxnSp macro="">
      <xdr:nvCxnSpPr>
        <xdr:cNvPr id="311" name="直線コネクタ 310"/>
        <xdr:cNvCxnSpPr/>
      </xdr:nvCxnSpPr>
      <xdr:spPr>
        <a:xfrm>
          <a:off x="1130300" y="144437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12082</xdr:rowOff>
    </xdr:from>
    <xdr:ext cx="405111" cy="259045"/>
    <xdr:sp macro="" textlink="">
      <xdr:nvSpPr>
        <xdr:cNvPr id="312" name="n_1aveValue【公営住宅】&#10;有形固定資産減価償却率"/>
        <xdr:cNvSpPr txBox="1"/>
      </xdr:nvSpPr>
      <xdr:spPr>
        <a:xfrm>
          <a:off x="35820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166388</xdr:rowOff>
    </xdr:from>
    <xdr:ext cx="405111" cy="259045"/>
    <xdr:sp macro="" textlink="">
      <xdr:nvSpPr>
        <xdr:cNvPr id="313" name="n_2aveValue【公営住宅】&#10;有形固定資産減価償却率"/>
        <xdr:cNvSpPr txBox="1"/>
      </xdr:nvSpPr>
      <xdr:spPr>
        <a:xfrm>
          <a:off x="2705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135907</xdr:rowOff>
    </xdr:from>
    <xdr:ext cx="405111" cy="259045"/>
    <xdr:sp macro="" textlink="">
      <xdr:nvSpPr>
        <xdr:cNvPr id="314" name="n_3aveValue【公営住宅】&#10;有形固定資産減価償却率"/>
        <xdr:cNvSpPr txBox="1"/>
      </xdr:nvSpPr>
      <xdr:spPr>
        <a:xfrm>
          <a:off x="1816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107332</xdr:rowOff>
    </xdr:from>
    <xdr:ext cx="405111" cy="259045"/>
    <xdr:sp macro="" textlink="">
      <xdr:nvSpPr>
        <xdr:cNvPr id="315" name="n_4aveValue【公営住宅】&#10;有形固定資産減価償却率"/>
        <xdr:cNvSpPr txBox="1"/>
      </xdr:nvSpPr>
      <xdr:spPr>
        <a:xfrm>
          <a:off x="9277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167657</xdr:rowOff>
    </xdr:from>
    <xdr:ext cx="405111" cy="259045"/>
    <xdr:sp macro="" textlink="">
      <xdr:nvSpPr>
        <xdr:cNvPr id="316" name="n_1mainValue【公営住宅】&#10;有形固定資産減価償却率"/>
        <xdr:cNvSpPr txBox="1"/>
      </xdr:nvSpPr>
      <xdr:spPr>
        <a:xfrm>
          <a:off x="35820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150513</xdr:rowOff>
    </xdr:from>
    <xdr:ext cx="405111" cy="259045"/>
    <xdr:sp macro="" textlink="">
      <xdr:nvSpPr>
        <xdr:cNvPr id="317" name="n_2mainValue【公営住宅】&#10;有形固定資産減価償却率"/>
        <xdr:cNvSpPr txBox="1"/>
      </xdr:nvSpPr>
      <xdr:spPr>
        <a:xfrm>
          <a:off x="2705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110507</xdr:rowOff>
    </xdr:from>
    <xdr:ext cx="405111" cy="259045"/>
    <xdr:sp macro="" textlink="">
      <xdr:nvSpPr>
        <xdr:cNvPr id="318" name="n_3mainValue【公営住宅】&#10;有形固定資産減価償却率"/>
        <xdr:cNvSpPr txBox="1"/>
      </xdr:nvSpPr>
      <xdr:spPr>
        <a:xfrm>
          <a:off x="18167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83838</xdr:rowOff>
    </xdr:from>
    <xdr:ext cx="405111" cy="259045"/>
    <xdr:sp macro="" textlink="">
      <xdr:nvSpPr>
        <xdr:cNvPr id="319" name="n_4mainValue【公営住宅】&#10;有形固定資産減価償却率"/>
        <xdr:cNvSpPr txBox="1"/>
      </xdr:nvSpPr>
      <xdr:spPr>
        <a:xfrm>
          <a:off x="9277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3" name="テキスト ボックス 332"/>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5" name="テキスト ボックス 334"/>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7" name="テキスト ボックス 336"/>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9" name="テキスト ボックス 338"/>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1" name="テキスト ボックス 34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169414</xdr:rowOff>
    </xdr:from>
    <xdr:to>
      <xdr:col>54</xdr:col>
      <xdr:colOff>189865</xdr:colOff>
      <xdr:row>86</xdr:row>
      <xdr:rowOff>160009</xdr:rowOff>
    </xdr:to>
    <xdr:cxnSp macro="">
      <xdr:nvCxnSpPr>
        <xdr:cNvPr id="345" name="直線コネクタ 344"/>
        <xdr:cNvCxnSpPr/>
      </xdr:nvCxnSpPr>
      <xdr:spPr>
        <a:xfrm flipV="1">
          <a:off x="10476865" y="13371064"/>
          <a:ext cx="0" cy="1533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163836</xdr:rowOff>
    </xdr:from>
    <xdr:ext cx="469744" cy="259045"/>
    <xdr:sp macro="" textlink="">
      <xdr:nvSpPr>
        <xdr:cNvPr id="346" name="【公営住宅】&#10;一人当たり面積最小値テキスト"/>
        <xdr:cNvSpPr txBox="1"/>
      </xdr:nvSpPr>
      <xdr:spPr>
        <a:xfrm>
          <a:off x="10515600" y="1490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160009</xdr:rowOff>
    </xdr:from>
    <xdr:to>
      <xdr:col>55</xdr:col>
      <xdr:colOff>88900</xdr:colOff>
      <xdr:row>86</xdr:row>
      <xdr:rowOff>160009</xdr:rowOff>
    </xdr:to>
    <xdr:cxnSp macro="">
      <xdr:nvCxnSpPr>
        <xdr:cNvPr id="347" name="直線コネクタ 346"/>
        <xdr:cNvCxnSpPr/>
      </xdr:nvCxnSpPr>
      <xdr:spPr>
        <a:xfrm>
          <a:off x="10388600" y="1490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116091</xdr:rowOff>
    </xdr:from>
    <xdr:ext cx="534377" cy="259045"/>
    <xdr:sp macro="" textlink="">
      <xdr:nvSpPr>
        <xdr:cNvPr id="348" name="【公営住宅】&#10;一人当たり面積最大値テキスト"/>
        <xdr:cNvSpPr txBox="1"/>
      </xdr:nvSpPr>
      <xdr:spPr>
        <a:xfrm>
          <a:off x="10515600" y="1314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169414</xdr:rowOff>
    </xdr:from>
    <xdr:to>
      <xdr:col>55</xdr:col>
      <xdr:colOff>88900</xdr:colOff>
      <xdr:row>77</xdr:row>
      <xdr:rowOff>169414</xdr:rowOff>
    </xdr:to>
    <xdr:cxnSp macro="">
      <xdr:nvCxnSpPr>
        <xdr:cNvPr id="349" name="直線コネクタ 348"/>
        <xdr:cNvCxnSpPr/>
      </xdr:nvCxnSpPr>
      <xdr:spPr>
        <a:xfrm>
          <a:off x="10388600" y="1337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1258</xdr:rowOff>
    </xdr:from>
    <xdr:ext cx="469744" cy="259045"/>
    <xdr:sp macro="" textlink="">
      <xdr:nvSpPr>
        <xdr:cNvPr id="350" name="【公営住宅】&#10;一人当たり面積平均値テキスト"/>
        <xdr:cNvSpPr txBox="1"/>
      </xdr:nvSpPr>
      <xdr:spPr>
        <a:xfrm>
          <a:off x="10515600" y="14745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22831</xdr:rowOff>
    </xdr:from>
    <xdr:to>
      <xdr:col>55</xdr:col>
      <xdr:colOff>50800</xdr:colOff>
      <xdr:row>86</xdr:row>
      <xdr:rowOff>124431</xdr:rowOff>
    </xdr:to>
    <xdr:sp macro="" textlink="">
      <xdr:nvSpPr>
        <xdr:cNvPr id="351" name="フローチャート: 判断 350"/>
        <xdr:cNvSpPr/>
      </xdr:nvSpPr>
      <xdr:spPr>
        <a:xfrm>
          <a:off x="10426700" y="147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22211</xdr:rowOff>
    </xdr:from>
    <xdr:to>
      <xdr:col>50</xdr:col>
      <xdr:colOff>165100</xdr:colOff>
      <xdr:row>86</xdr:row>
      <xdr:rowOff>123811</xdr:rowOff>
    </xdr:to>
    <xdr:sp macro="" textlink="">
      <xdr:nvSpPr>
        <xdr:cNvPr id="352" name="フローチャート: 判断 351"/>
        <xdr:cNvSpPr/>
      </xdr:nvSpPr>
      <xdr:spPr>
        <a:xfrm>
          <a:off x="9588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19664</xdr:rowOff>
    </xdr:from>
    <xdr:to>
      <xdr:col>46</xdr:col>
      <xdr:colOff>38100</xdr:colOff>
      <xdr:row>86</xdr:row>
      <xdr:rowOff>121264</xdr:rowOff>
    </xdr:to>
    <xdr:sp macro="" textlink="">
      <xdr:nvSpPr>
        <xdr:cNvPr id="353" name="フローチャート: 判断 352"/>
        <xdr:cNvSpPr/>
      </xdr:nvSpPr>
      <xdr:spPr>
        <a:xfrm>
          <a:off x="8699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25281</xdr:rowOff>
    </xdr:from>
    <xdr:to>
      <xdr:col>41</xdr:col>
      <xdr:colOff>101600</xdr:colOff>
      <xdr:row>86</xdr:row>
      <xdr:rowOff>126881</xdr:rowOff>
    </xdr:to>
    <xdr:sp macro="" textlink="">
      <xdr:nvSpPr>
        <xdr:cNvPr id="354" name="フローチャート: 判断 353"/>
        <xdr:cNvSpPr/>
      </xdr:nvSpPr>
      <xdr:spPr>
        <a:xfrm>
          <a:off x="7810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25966</xdr:rowOff>
    </xdr:from>
    <xdr:to>
      <xdr:col>36</xdr:col>
      <xdr:colOff>165100</xdr:colOff>
      <xdr:row>86</xdr:row>
      <xdr:rowOff>127566</xdr:rowOff>
    </xdr:to>
    <xdr:sp macro="" textlink="">
      <xdr:nvSpPr>
        <xdr:cNvPr id="355" name="フローチャート: 判断 354"/>
        <xdr:cNvSpPr/>
      </xdr:nvSpPr>
      <xdr:spPr>
        <a:xfrm>
          <a:off x="6921500" y="147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117897</xdr:rowOff>
    </xdr:from>
    <xdr:to>
      <xdr:col>55</xdr:col>
      <xdr:colOff>50800</xdr:colOff>
      <xdr:row>86</xdr:row>
      <xdr:rowOff>48047</xdr:rowOff>
    </xdr:to>
    <xdr:sp macro="" textlink="">
      <xdr:nvSpPr>
        <xdr:cNvPr id="361" name="楕円 360"/>
        <xdr:cNvSpPr/>
      </xdr:nvSpPr>
      <xdr:spPr>
        <a:xfrm>
          <a:off x="10426700" y="146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140774</xdr:rowOff>
    </xdr:from>
    <xdr:ext cx="469744" cy="259045"/>
    <xdr:sp macro="" textlink="">
      <xdr:nvSpPr>
        <xdr:cNvPr id="362" name="【公営住宅】&#10;一人当たり面積該当値テキスト"/>
        <xdr:cNvSpPr txBox="1"/>
      </xdr:nvSpPr>
      <xdr:spPr>
        <a:xfrm>
          <a:off x="10515600" y="145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120509</xdr:rowOff>
    </xdr:from>
    <xdr:to>
      <xdr:col>50</xdr:col>
      <xdr:colOff>165100</xdr:colOff>
      <xdr:row>86</xdr:row>
      <xdr:rowOff>50659</xdr:rowOff>
    </xdr:to>
    <xdr:sp macro="" textlink="">
      <xdr:nvSpPr>
        <xdr:cNvPr id="363" name="楕円 362"/>
        <xdr:cNvSpPr/>
      </xdr:nvSpPr>
      <xdr:spPr>
        <a:xfrm>
          <a:off x="9588500" y="1469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168697</xdr:rowOff>
    </xdr:from>
    <xdr:to>
      <xdr:col>55</xdr:col>
      <xdr:colOff>0</xdr:colOff>
      <xdr:row>85</xdr:row>
      <xdr:rowOff>171309</xdr:rowOff>
    </xdr:to>
    <xdr:cxnSp macro="">
      <xdr:nvCxnSpPr>
        <xdr:cNvPr id="364" name="直線コネクタ 363"/>
        <xdr:cNvCxnSpPr/>
      </xdr:nvCxnSpPr>
      <xdr:spPr>
        <a:xfrm flipV="1">
          <a:off x="9639300" y="14741947"/>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120737</xdr:rowOff>
    </xdr:from>
    <xdr:to>
      <xdr:col>46</xdr:col>
      <xdr:colOff>38100</xdr:colOff>
      <xdr:row>86</xdr:row>
      <xdr:rowOff>50887</xdr:rowOff>
    </xdr:to>
    <xdr:sp macro="" textlink="">
      <xdr:nvSpPr>
        <xdr:cNvPr id="365" name="楕円 364"/>
        <xdr:cNvSpPr/>
      </xdr:nvSpPr>
      <xdr:spPr>
        <a:xfrm>
          <a:off x="8699500" y="146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171309</xdr:rowOff>
    </xdr:from>
    <xdr:to>
      <xdr:col>50</xdr:col>
      <xdr:colOff>114300</xdr:colOff>
      <xdr:row>86</xdr:row>
      <xdr:rowOff>87</xdr:rowOff>
    </xdr:to>
    <xdr:cxnSp macro="">
      <xdr:nvCxnSpPr>
        <xdr:cNvPr id="366" name="直線コネクタ 365"/>
        <xdr:cNvCxnSpPr/>
      </xdr:nvCxnSpPr>
      <xdr:spPr>
        <a:xfrm flipV="1">
          <a:off x="8750300" y="1474455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123154</xdr:rowOff>
    </xdr:from>
    <xdr:to>
      <xdr:col>41</xdr:col>
      <xdr:colOff>101600</xdr:colOff>
      <xdr:row>86</xdr:row>
      <xdr:rowOff>53304</xdr:rowOff>
    </xdr:to>
    <xdr:sp macro="" textlink="">
      <xdr:nvSpPr>
        <xdr:cNvPr id="367" name="楕円 366"/>
        <xdr:cNvSpPr/>
      </xdr:nvSpPr>
      <xdr:spPr>
        <a:xfrm>
          <a:off x="7810500" y="1469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87</xdr:rowOff>
    </xdr:from>
    <xdr:to>
      <xdr:col>45</xdr:col>
      <xdr:colOff>177800</xdr:colOff>
      <xdr:row>86</xdr:row>
      <xdr:rowOff>2504</xdr:rowOff>
    </xdr:to>
    <xdr:cxnSp macro="">
      <xdr:nvCxnSpPr>
        <xdr:cNvPr id="368" name="直線コネクタ 367"/>
        <xdr:cNvCxnSpPr/>
      </xdr:nvCxnSpPr>
      <xdr:spPr>
        <a:xfrm flipV="1">
          <a:off x="7861300" y="14744787"/>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143205</xdr:rowOff>
    </xdr:from>
    <xdr:to>
      <xdr:col>36</xdr:col>
      <xdr:colOff>165100</xdr:colOff>
      <xdr:row>86</xdr:row>
      <xdr:rowOff>73355</xdr:rowOff>
    </xdr:to>
    <xdr:sp macro="" textlink="">
      <xdr:nvSpPr>
        <xdr:cNvPr id="369" name="楕円 368"/>
        <xdr:cNvSpPr/>
      </xdr:nvSpPr>
      <xdr:spPr>
        <a:xfrm>
          <a:off x="6921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2504</xdr:rowOff>
    </xdr:from>
    <xdr:to>
      <xdr:col>41</xdr:col>
      <xdr:colOff>50800</xdr:colOff>
      <xdr:row>86</xdr:row>
      <xdr:rowOff>22555</xdr:rowOff>
    </xdr:to>
    <xdr:cxnSp macro="">
      <xdr:nvCxnSpPr>
        <xdr:cNvPr id="370" name="直線コネクタ 369"/>
        <xdr:cNvCxnSpPr/>
      </xdr:nvCxnSpPr>
      <xdr:spPr>
        <a:xfrm flipV="1">
          <a:off x="6972300" y="14747204"/>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114938</xdr:rowOff>
    </xdr:from>
    <xdr:ext cx="469744" cy="259045"/>
    <xdr:sp macro="" textlink="">
      <xdr:nvSpPr>
        <xdr:cNvPr id="371" name="n_1aveValue【公営住宅】&#10;一人当たり面積"/>
        <xdr:cNvSpPr txBox="1"/>
      </xdr:nvSpPr>
      <xdr:spPr>
        <a:xfrm>
          <a:off x="9391727" y="1485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112391</xdr:rowOff>
    </xdr:from>
    <xdr:ext cx="469744" cy="259045"/>
    <xdr:sp macro="" textlink="">
      <xdr:nvSpPr>
        <xdr:cNvPr id="372" name="n_2aveValue【公営住宅】&#10;一人当たり面積"/>
        <xdr:cNvSpPr txBox="1"/>
      </xdr:nvSpPr>
      <xdr:spPr>
        <a:xfrm>
          <a:off x="8515427" y="1485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118008</xdr:rowOff>
    </xdr:from>
    <xdr:ext cx="469744" cy="259045"/>
    <xdr:sp macro="" textlink="">
      <xdr:nvSpPr>
        <xdr:cNvPr id="373" name="n_3aveValue【公営住宅】&#10;一人当たり面積"/>
        <xdr:cNvSpPr txBox="1"/>
      </xdr:nvSpPr>
      <xdr:spPr>
        <a:xfrm>
          <a:off x="7626427" y="1486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118693</xdr:rowOff>
    </xdr:from>
    <xdr:ext cx="469744" cy="259045"/>
    <xdr:sp macro="" textlink="">
      <xdr:nvSpPr>
        <xdr:cNvPr id="374" name="n_4aveValue【公営住宅】&#10;一人当たり面積"/>
        <xdr:cNvSpPr txBox="1"/>
      </xdr:nvSpPr>
      <xdr:spPr>
        <a:xfrm>
          <a:off x="6737427" y="1486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67186</xdr:rowOff>
    </xdr:from>
    <xdr:ext cx="469744" cy="259045"/>
    <xdr:sp macro="" textlink="">
      <xdr:nvSpPr>
        <xdr:cNvPr id="375" name="n_1mainValue【公営住宅】&#10;一人当たり面積"/>
        <xdr:cNvSpPr txBox="1"/>
      </xdr:nvSpPr>
      <xdr:spPr>
        <a:xfrm>
          <a:off x="9391727" y="1446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67414</xdr:rowOff>
    </xdr:from>
    <xdr:ext cx="469744" cy="259045"/>
    <xdr:sp macro="" textlink="">
      <xdr:nvSpPr>
        <xdr:cNvPr id="376" name="n_2mainValue【公営住宅】&#10;一人当たり面積"/>
        <xdr:cNvSpPr txBox="1"/>
      </xdr:nvSpPr>
      <xdr:spPr>
        <a:xfrm>
          <a:off x="8515427" y="14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69831</xdr:rowOff>
    </xdr:from>
    <xdr:ext cx="469744" cy="259045"/>
    <xdr:sp macro="" textlink="">
      <xdr:nvSpPr>
        <xdr:cNvPr id="377" name="n_3mainValue【公営住宅】&#10;一人当たり面積"/>
        <xdr:cNvSpPr txBox="1"/>
      </xdr:nvSpPr>
      <xdr:spPr>
        <a:xfrm>
          <a:off x="7626427" y="1447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89882</xdr:rowOff>
    </xdr:from>
    <xdr:ext cx="469744" cy="259045"/>
    <xdr:sp macro="" textlink="">
      <xdr:nvSpPr>
        <xdr:cNvPr id="378" name="n_4mainValue【公営住宅】&#10;一人当たり面積"/>
        <xdr:cNvSpPr txBox="1"/>
      </xdr:nvSpPr>
      <xdr:spPr>
        <a:xfrm>
          <a:off x="6737427" y="1449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46809</xdr:rowOff>
    </xdr:to>
    <xdr:cxnSp macro="">
      <xdr:nvCxnSpPr>
        <xdr:cNvPr id="420" name="直線コネクタ 419"/>
        <xdr:cNvCxnSpPr/>
      </xdr:nvCxnSpPr>
      <xdr:spPr>
        <a:xfrm flipV="1">
          <a:off x="16318864" y="573241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50636</xdr:rowOff>
    </xdr:from>
    <xdr:ext cx="405111" cy="259045"/>
    <xdr:sp macro="" textlink="">
      <xdr:nvSpPr>
        <xdr:cNvPr id="421" name="【認定こども園・幼稚園・保育所】&#10;有形固定資産減価償却率最小値テキスト"/>
        <xdr:cNvSpPr txBox="1"/>
      </xdr:nvSpPr>
      <xdr:spPr>
        <a:xfrm>
          <a:off x="16357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46809</xdr:rowOff>
    </xdr:from>
    <xdr:to>
      <xdr:col>86</xdr:col>
      <xdr:colOff>25400</xdr:colOff>
      <xdr:row>42</xdr:row>
      <xdr:rowOff>46809</xdr:rowOff>
    </xdr:to>
    <xdr:cxnSp macro="">
      <xdr:nvCxnSpPr>
        <xdr:cNvPr id="422" name="直線コネクタ 421"/>
        <xdr:cNvCxnSpPr/>
      </xdr:nvCxnSpPr>
      <xdr:spPr>
        <a:xfrm>
          <a:off x="16230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164210</xdr:rowOff>
    </xdr:from>
    <xdr:ext cx="405111" cy="259045"/>
    <xdr:sp macro="" textlink="">
      <xdr:nvSpPr>
        <xdr:cNvPr id="425" name="【認定こども園・幼稚園・保育所】&#10;有形固定資産減価償却率平均値テキスト"/>
        <xdr:cNvSpPr txBox="1"/>
      </xdr:nvSpPr>
      <xdr:spPr>
        <a:xfrm>
          <a:off x="16357600" y="6336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426" name="フローチャート: 判断 425"/>
        <xdr:cNvSpPr/>
      </xdr:nvSpPr>
      <xdr:spPr>
        <a:xfrm>
          <a:off x="162687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427" name="フローチャート: 判断 426"/>
        <xdr:cNvSpPr/>
      </xdr:nvSpPr>
      <xdr:spPr>
        <a:xfrm>
          <a:off x="1543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131536</xdr:rowOff>
    </xdr:from>
    <xdr:to>
      <xdr:col>76</xdr:col>
      <xdr:colOff>165100</xdr:colOff>
      <xdr:row>38</xdr:row>
      <xdr:rowOff>61686</xdr:rowOff>
    </xdr:to>
    <xdr:sp macro="" textlink="">
      <xdr:nvSpPr>
        <xdr:cNvPr id="428" name="フローチャート: 判断 427"/>
        <xdr:cNvSpPr/>
      </xdr:nvSpPr>
      <xdr:spPr>
        <a:xfrm>
          <a:off x="14541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9" name="フローチャート: 判断 428"/>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102144</xdr:rowOff>
    </xdr:from>
    <xdr:to>
      <xdr:col>67</xdr:col>
      <xdr:colOff>101600</xdr:colOff>
      <xdr:row>38</xdr:row>
      <xdr:rowOff>32294</xdr:rowOff>
    </xdr:to>
    <xdr:sp macro="" textlink="">
      <xdr:nvSpPr>
        <xdr:cNvPr id="430" name="フローチャート: 判断 429"/>
        <xdr:cNvSpPr/>
      </xdr:nvSpPr>
      <xdr:spPr>
        <a:xfrm>
          <a:off x="12763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62956</xdr:rowOff>
    </xdr:from>
    <xdr:to>
      <xdr:col>85</xdr:col>
      <xdr:colOff>177800</xdr:colOff>
      <xdr:row>39</xdr:row>
      <xdr:rowOff>164556</xdr:rowOff>
    </xdr:to>
    <xdr:sp macro="" textlink="">
      <xdr:nvSpPr>
        <xdr:cNvPr id="436" name="楕円 435"/>
        <xdr:cNvSpPr/>
      </xdr:nvSpPr>
      <xdr:spPr>
        <a:xfrm>
          <a:off x="162687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41383</xdr:rowOff>
    </xdr:from>
    <xdr:ext cx="405111" cy="259045"/>
    <xdr:sp macro="" textlink="">
      <xdr:nvSpPr>
        <xdr:cNvPr id="437" name="【認定こども園・幼稚園・保育所】&#10;有形固定資産減価償却率該当値テキスト"/>
        <xdr:cNvSpPr txBox="1"/>
      </xdr:nvSpPr>
      <xdr:spPr>
        <a:xfrm>
          <a:off x="16357600"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22134</xdr:rowOff>
    </xdr:from>
    <xdr:to>
      <xdr:col>81</xdr:col>
      <xdr:colOff>101600</xdr:colOff>
      <xdr:row>39</xdr:row>
      <xdr:rowOff>123734</xdr:rowOff>
    </xdr:to>
    <xdr:sp macro="" textlink="">
      <xdr:nvSpPr>
        <xdr:cNvPr id="438" name="楕円 437"/>
        <xdr:cNvSpPr/>
      </xdr:nvSpPr>
      <xdr:spPr>
        <a:xfrm>
          <a:off x="15430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72934</xdr:rowOff>
    </xdr:from>
    <xdr:to>
      <xdr:col>85</xdr:col>
      <xdr:colOff>127000</xdr:colOff>
      <xdr:row>39</xdr:row>
      <xdr:rowOff>113756</xdr:rowOff>
    </xdr:to>
    <xdr:cxnSp macro="">
      <xdr:nvCxnSpPr>
        <xdr:cNvPr id="439" name="直線コネクタ 438"/>
        <xdr:cNvCxnSpPr/>
      </xdr:nvCxnSpPr>
      <xdr:spPr>
        <a:xfrm>
          <a:off x="15481300" y="675948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149497</xdr:rowOff>
    </xdr:from>
    <xdr:to>
      <xdr:col>76</xdr:col>
      <xdr:colOff>165100</xdr:colOff>
      <xdr:row>39</xdr:row>
      <xdr:rowOff>79647</xdr:rowOff>
    </xdr:to>
    <xdr:sp macro="" textlink="">
      <xdr:nvSpPr>
        <xdr:cNvPr id="440" name="楕円 439"/>
        <xdr:cNvSpPr/>
      </xdr:nvSpPr>
      <xdr:spPr>
        <a:xfrm>
          <a:off x="14541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28847</xdr:rowOff>
    </xdr:from>
    <xdr:to>
      <xdr:col>81</xdr:col>
      <xdr:colOff>50800</xdr:colOff>
      <xdr:row>39</xdr:row>
      <xdr:rowOff>72934</xdr:rowOff>
    </xdr:to>
    <xdr:cxnSp macro="">
      <xdr:nvCxnSpPr>
        <xdr:cNvPr id="441" name="直線コネクタ 440"/>
        <xdr:cNvCxnSpPr/>
      </xdr:nvCxnSpPr>
      <xdr:spPr>
        <a:xfrm>
          <a:off x="14592300" y="671539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110309</xdr:rowOff>
    </xdr:from>
    <xdr:to>
      <xdr:col>72</xdr:col>
      <xdr:colOff>38100</xdr:colOff>
      <xdr:row>39</xdr:row>
      <xdr:rowOff>40459</xdr:rowOff>
    </xdr:to>
    <xdr:sp macro="" textlink="">
      <xdr:nvSpPr>
        <xdr:cNvPr id="442" name="楕円 441"/>
        <xdr:cNvSpPr/>
      </xdr:nvSpPr>
      <xdr:spPr>
        <a:xfrm>
          <a:off x="13652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161109</xdr:rowOff>
    </xdr:from>
    <xdr:to>
      <xdr:col>76</xdr:col>
      <xdr:colOff>114300</xdr:colOff>
      <xdr:row>39</xdr:row>
      <xdr:rowOff>28847</xdr:rowOff>
    </xdr:to>
    <xdr:cxnSp macro="">
      <xdr:nvCxnSpPr>
        <xdr:cNvPr id="443" name="直線コネクタ 442"/>
        <xdr:cNvCxnSpPr/>
      </xdr:nvCxnSpPr>
      <xdr:spPr>
        <a:xfrm>
          <a:off x="13703300" y="667620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76019</xdr:rowOff>
    </xdr:from>
    <xdr:to>
      <xdr:col>67</xdr:col>
      <xdr:colOff>101600</xdr:colOff>
      <xdr:row>39</xdr:row>
      <xdr:rowOff>6169</xdr:rowOff>
    </xdr:to>
    <xdr:sp macro="" textlink="">
      <xdr:nvSpPr>
        <xdr:cNvPr id="444" name="楕円 443"/>
        <xdr:cNvSpPr/>
      </xdr:nvSpPr>
      <xdr:spPr>
        <a:xfrm>
          <a:off x="12763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126819</xdr:rowOff>
    </xdr:from>
    <xdr:to>
      <xdr:col>71</xdr:col>
      <xdr:colOff>177800</xdr:colOff>
      <xdr:row>38</xdr:row>
      <xdr:rowOff>161109</xdr:rowOff>
    </xdr:to>
    <xdr:cxnSp macro="">
      <xdr:nvCxnSpPr>
        <xdr:cNvPr id="445" name="直線コネクタ 444"/>
        <xdr:cNvCxnSpPr/>
      </xdr:nvCxnSpPr>
      <xdr:spPr>
        <a:xfrm>
          <a:off x="12814300" y="664191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94541</xdr:rowOff>
    </xdr:from>
    <xdr:ext cx="405111" cy="259045"/>
    <xdr:sp macro="" textlink="">
      <xdr:nvSpPr>
        <xdr:cNvPr id="446" name="n_1aveValue【認定こども園・幼稚園・保育所】&#10;有形固定資産減価償却率"/>
        <xdr:cNvSpPr txBox="1"/>
      </xdr:nvSpPr>
      <xdr:spPr>
        <a:xfrm>
          <a:off x="15266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78213</xdr:rowOff>
    </xdr:from>
    <xdr:ext cx="405111" cy="259045"/>
    <xdr:sp macro="" textlink="">
      <xdr:nvSpPr>
        <xdr:cNvPr id="447" name="n_2aveValue【認定こども園・幼稚園・保育所】&#10;有形固定資産減価償却率"/>
        <xdr:cNvSpPr txBox="1"/>
      </xdr:nvSpPr>
      <xdr:spPr>
        <a:xfrm>
          <a:off x="14389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8" name="n_3aveValue【認定こども園・幼稚園・保育所】&#10;有形固定資産減価償却率"/>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48821</xdr:rowOff>
    </xdr:from>
    <xdr:ext cx="405111" cy="259045"/>
    <xdr:sp macro="" textlink="">
      <xdr:nvSpPr>
        <xdr:cNvPr id="449" name="n_4aveValue【認定こども園・幼稚園・保育所】&#10;有形固定資産減価償却率"/>
        <xdr:cNvSpPr txBox="1"/>
      </xdr:nvSpPr>
      <xdr:spPr>
        <a:xfrm>
          <a:off x="12611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114861</xdr:rowOff>
    </xdr:from>
    <xdr:ext cx="405111" cy="259045"/>
    <xdr:sp macro="" textlink="">
      <xdr:nvSpPr>
        <xdr:cNvPr id="450" name="n_1mainValue【認定こども園・幼稚園・保育所】&#10;有形固定資産減価償却率"/>
        <xdr:cNvSpPr txBox="1"/>
      </xdr:nvSpPr>
      <xdr:spPr>
        <a:xfrm>
          <a:off x="152660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70774</xdr:rowOff>
    </xdr:from>
    <xdr:ext cx="405111" cy="259045"/>
    <xdr:sp macro="" textlink="">
      <xdr:nvSpPr>
        <xdr:cNvPr id="451" name="n_2mainValue【認定こども園・幼稚園・保育所】&#10;有形固定資産減価償却率"/>
        <xdr:cNvSpPr txBox="1"/>
      </xdr:nvSpPr>
      <xdr:spPr>
        <a:xfrm>
          <a:off x="143897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31586</xdr:rowOff>
    </xdr:from>
    <xdr:ext cx="405111" cy="259045"/>
    <xdr:sp macro="" textlink="">
      <xdr:nvSpPr>
        <xdr:cNvPr id="452" name="n_3mainValue【認定こども園・幼稚園・保育所】&#10;有形固定資産減価償却率"/>
        <xdr:cNvSpPr txBox="1"/>
      </xdr:nvSpPr>
      <xdr:spPr>
        <a:xfrm>
          <a:off x="13500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168746</xdr:rowOff>
    </xdr:from>
    <xdr:ext cx="405111" cy="259045"/>
    <xdr:sp macro="" textlink="">
      <xdr:nvSpPr>
        <xdr:cNvPr id="453" name="n_4mainValue【認定こども園・幼稚園・保育所】&#10;有形固定資産減価償却率"/>
        <xdr:cNvSpPr txBox="1"/>
      </xdr:nvSpPr>
      <xdr:spPr>
        <a:xfrm>
          <a:off x="12611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61504</xdr:rowOff>
    </xdr:from>
    <xdr:to>
      <xdr:col>116</xdr:col>
      <xdr:colOff>62864</xdr:colOff>
      <xdr:row>42</xdr:row>
      <xdr:rowOff>40277</xdr:rowOff>
    </xdr:to>
    <xdr:cxnSp macro="">
      <xdr:nvCxnSpPr>
        <xdr:cNvPr id="479" name="直線コネクタ 478"/>
        <xdr:cNvCxnSpPr/>
      </xdr:nvCxnSpPr>
      <xdr:spPr>
        <a:xfrm flipV="1">
          <a:off x="22160864" y="571935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80"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81" name="直線コネクタ 480"/>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8181</xdr:rowOff>
    </xdr:from>
    <xdr:ext cx="469744" cy="259045"/>
    <xdr:sp macro="" textlink="">
      <xdr:nvSpPr>
        <xdr:cNvPr id="482" name="【認定こども園・幼稚園・保育所】&#10;一人当たり面積最大値テキスト"/>
        <xdr:cNvSpPr txBox="1"/>
      </xdr:nvSpPr>
      <xdr:spPr>
        <a:xfrm>
          <a:off x="22199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61504</xdr:rowOff>
    </xdr:from>
    <xdr:to>
      <xdr:col>116</xdr:col>
      <xdr:colOff>152400</xdr:colOff>
      <xdr:row>33</xdr:row>
      <xdr:rowOff>61504</xdr:rowOff>
    </xdr:to>
    <xdr:cxnSp macro="">
      <xdr:nvCxnSpPr>
        <xdr:cNvPr id="483" name="直線コネクタ 482"/>
        <xdr:cNvCxnSpPr/>
      </xdr:nvCxnSpPr>
      <xdr:spPr>
        <a:xfrm>
          <a:off x="22072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4"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486" name="フローチャート: 判断 485"/>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79284</xdr:rowOff>
    </xdr:from>
    <xdr:to>
      <xdr:col>107</xdr:col>
      <xdr:colOff>101600</xdr:colOff>
      <xdr:row>40</xdr:row>
      <xdr:rowOff>9434</xdr:rowOff>
    </xdr:to>
    <xdr:sp macro="" textlink="">
      <xdr:nvSpPr>
        <xdr:cNvPr id="487" name="フローチャート: 判断 486"/>
        <xdr:cNvSpPr/>
      </xdr:nvSpPr>
      <xdr:spPr>
        <a:xfrm>
          <a:off x="20383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43362</xdr:rowOff>
    </xdr:from>
    <xdr:to>
      <xdr:col>102</xdr:col>
      <xdr:colOff>165100</xdr:colOff>
      <xdr:row>39</xdr:row>
      <xdr:rowOff>144962</xdr:rowOff>
    </xdr:to>
    <xdr:sp macro="" textlink="">
      <xdr:nvSpPr>
        <xdr:cNvPr id="488" name="フローチャート: 判断 487"/>
        <xdr:cNvSpPr/>
      </xdr:nvSpPr>
      <xdr:spPr>
        <a:xfrm>
          <a:off x="19494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69487</xdr:rowOff>
    </xdr:from>
    <xdr:to>
      <xdr:col>98</xdr:col>
      <xdr:colOff>38100</xdr:colOff>
      <xdr:row>39</xdr:row>
      <xdr:rowOff>171087</xdr:rowOff>
    </xdr:to>
    <xdr:sp macro="" textlink="">
      <xdr:nvSpPr>
        <xdr:cNvPr id="489" name="フローチャート: 判断 488"/>
        <xdr:cNvSpPr/>
      </xdr:nvSpPr>
      <xdr:spPr>
        <a:xfrm>
          <a:off x="18605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108676</xdr:rowOff>
    </xdr:from>
    <xdr:to>
      <xdr:col>116</xdr:col>
      <xdr:colOff>114300</xdr:colOff>
      <xdr:row>42</xdr:row>
      <xdr:rowOff>38826</xdr:rowOff>
    </xdr:to>
    <xdr:sp macro="" textlink="">
      <xdr:nvSpPr>
        <xdr:cNvPr id="495" name="楕円 494"/>
        <xdr:cNvSpPr/>
      </xdr:nvSpPr>
      <xdr:spPr>
        <a:xfrm>
          <a:off x="221107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23603</xdr:rowOff>
    </xdr:from>
    <xdr:ext cx="469744" cy="259045"/>
    <xdr:sp macro="" textlink="">
      <xdr:nvSpPr>
        <xdr:cNvPr id="496" name="【認定こども園・幼稚園・保育所】&#10;一人当たり面積該当値テキスト"/>
        <xdr:cNvSpPr txBox="1"/>
      </xdr:nvSpPr>
      <xdr:spPr>
        <a:xfrm>
          <a:off x="22199600" y="705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108676</xdr:rowOff>
    </xdr:from>
    <xdr:to>
      <xdr:col>112</xdr:col>
      <xdr:colOff>38100</xdr:colOff>
      <xdr:row>42</xdr:row>
      <xdr:rowOff>38826</xdr:rowOff>
    </xdr:to>
    <xdr:sp macro="" textlink="">
      <xdr:nvSpPr>
        <xdr:cNvPr id="497" name="楕円 496"/>
        <xdr:cNvSpPr/>
      </xdr:nvSpPr>
      <xdr:spPr>
        <a:xfrm>
          <a:off x="212725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159476</xdr:rowOff>
    </xdr:from>
    <xdr:to>
      <xdr:col>116</xdr:col>
      <xdr:colOff>63500</xdr:colOff>
      <xdr:row>41</xdr:row>
      <xdr:rowOff>159476</xdr:rowOff>
    </xdr:to>
    <xdr:cxnSp macro="">
      <xdr:nvCxnSpPr>
        <xdr:cNvPr id="498" name="直線コネクタ 497"/>
        <xdr:cNvCxnSpPr/>
      </xdr:nvCxnSpPr>
      <xdr:spPr>
        <a:xfrm>
          <a:off x="21323300" y="71889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59690</xdr:rowOff>
    </xdr:from>
    <xdr:to>
      <xdr:col>107</xdr:col>
      <xdr:colOff>101600</xdr:colOff>
      <xdr:row>41</xdr:row>
      <xdr:rowOff>161290</xdr:rowOff>
    </xdr:to>
    <xdr:sp macro="" textlink="">
      <xdr:nvSpPr>
        <xdr:cNvPr id="499" name="楕円 498"/>
        <xdr:cNvSpPr/>
      </xdr:nvSpPr>
      <xdr:spPr>
        <a:xfrm>
          <a:off x="20383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110490</xdr:rowOff>
    </xdr:from>
    <xdr:to>
      <xdr:col>111</xdr:col>
      <xdr:colOff>177800</xdr:colOff>
      <xdr:row>41</xdr:row>
      <xdr:rowOff>159476</xdr:rowOff>
    </xdr:to>
    <xdr:cxnSp macro="">
      <xdr:nvCxnSpPr>
        <xdr:cNvPr id="500" name="直線コネクタ 499"/>
        <xdr:cNvCxnSpPr/>
      </xdr:nvCxnSpPr>
      <xdr:spPr>
        <a:xfrm>
          <a:off x="20434300" y="71399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136434</xdr:rowOff>
    </xdr:from>
    <xdr:to>
      <xdr:col>102</xdr:col>
      <xdr:colOff>165100</xdr:colOff>
      <xdr:row>41</xdr:row>
      <xdr:rowOff>66584</xdr:rowOff>
    </xdr:to>
    <xdr:sp macro="" textlink="">
      <xdr:nvSpPr>
        <xdr:cNvPr id="501" name="楕円 500"/>
        <xdr:cNvSpPr/>
      </xdr:nvSpPr>
      <xdr:spPr>
        <a:xfrm>
          <a:off x="19494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15784</xdr:rowOff>
    </xdr:from>
    <xdr:to>
      <xdr:col>107</xdr:col>
      <xdr:colOff>50800</xdr:colOff>
      <xdr:row>41</xdr:row>
      <xdr:rowOff>110490</xdr:rowOff>
    </xdr:to>
    <xdr:cxnSp macro="">
      <xdr:nvCxnSpPr>
        <xdr:cNvPr id="502" name="直線コネクタ 501"/>
        <xdr:cNvCxnSpPr/>
      </xdr:nvCxnSpPr>
      <xdr:spPr>
        <a:xfrm>
          <a:off x="19545300" y="7045234"/>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121738</xdr:rowOff>
    </xdr:from>
    <xdr:to>
      <xdr:col>98</xdr:col>
      <xdr:colOff>38100</xdr:colOff>
      <xdr:row>42</xdr:row>
      <xdr:rowOff>51888</xdr:rowOff>
    </xdr:to>
    <xdr:sp macro="" textlink="">
      <xdr:nvSpPr>
        <xdr:cNvPr id="503" name="楕円 502"/>
        <xdr:cNvSpPr/>
      </xdr:nvSpPr>
      <xdr:spPr>
        <a:xfrm>
          <a:off x="186055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15784</xdr:rowOff>
    </xdr:from>
    <xdr:to>
      <xdr:col>102</xdr:col>
      <xdr:colOff>114300</xdr:colOff>
      <xdr:row>42</xdr:row>
      <xdr:rowOff>1088</xdr:rowOff>
    </xdr:to>
    <xdr:cxnSp macro="">
      <xdr:nvCxnSpPr>
        <xdr:cNvPr id="504" name="直線コネクタ 503"/>
        <xdr:cNvCxnSpPr/>
      </xdr:nvCxnSpPr>
      <xdr:spPr>
        <a:xfrm flipV="1">
          <a:off x="18656300" y="7045234"/>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22696</xdr:rowOff>
    </xdr:from>
    <xdr:ext cx="469744" cy="259045"/>
    <xdr:sp macro="" textlink="">
      <xdr:nvSpPr>
        <xdr:cNvPr id="505" name="n_1aveValue【認定こども園・幼稚園・保育所】&#10;一人当たり面積"/>
        <xdr:cNvSpPr txBox="1"/>
      </xdr:nvSpPr>
      <xdr:spPr>
        <a:xfrm>
          <a:off x="210757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25961</xdr:rowOff>
    </xdr:from>
    <xdr:ext cx="469744" cy="259045"/>
    <xdr:sp macro="" textlink="">
      <xdr:nvSpPr>
        <xdr:cNvPr id="506" name="n_2aveValue【認定こども園・幼稚園・保育所】&#10;一人当たり面積"/>
        <xdr:cNvSpPr txBox="1"/>
      </xdr:nvSpPr>
      <xdr:spPr>
        <a:xfrm>
          <a:off x="201994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161489</xdr:rowOff>
    </xdr:from>
    <xdr:ext cx="469744" cy="259045"/>
    <xdr:sp macro="" textlink="">
      <xdr:nvSpPr>
        <xdr:cNvPr id="507" name="n_3aveValue【認定こども園・幼稚園・保育所】&#10;一人当たり面積"/>
        <xdr:cNvSpPr txBox="1"/>
      </xdr:nvSpPr>
      <xdr:spPr>
        <a:xfrm>
          <a:off x="19310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16164</xdr:rowOff>
    </xdr:from>
    <xdr:ext cx="469744" cy="259045"/>
    <xdr:sp macro="" textlink="">
      <xdr:nvSpPr>
        <xdr:cNvPr id="508" name="n_4aveValue【認定こども園・幼稚園・保育所】&#10;一人当たり面積"/>
        <xdr:cNvSpPr txBox="1"/>
      </xdr:nvSpPr>
      <xdr:spPr>
        <a:xfrm>
          <a:off x="18421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29953</xdr:rowOff>
    </xdr:from>
    <xdr:ext cx="469744" cy="259045"/>
    <xdr:sp macro="" textlink="">
      <xdr:nvSpPr>
        <xdr:cNvPr id="509" name="n_1mainValue【認定こども園・幼稚園・保育所】&#10;一人当たり面積"/>
        <xdr:cNvSpPr txBox="1"/>
      </xdr:nvSpPr>
      <xdr:spPr>
        <a:xfrm>
          <a:off x="21075727" y="723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152417</xdr:rowOff>
    </xdr:from>
    <xdr:ext cx="469744" cy="259045"/>
    <xdr:sp macro="" textlink="">
      <xdr:nvSpPr>
        <xdr:cNvPr id="510" name="n_2mainValue【認定こども園・幼稚園・保育所】&#10;一人当たり面積"/>
        <xdr:cNvSpPr txBox="1"/>
      </xdr:nvSpPr>
      <xdr:spPr>
        <a:xfrm>
          <a:off x="20199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57711</xdr:rowOff>
    </xdr:from>
    <xdr:ext cx="469744" cy="259045"/>
    <xdr:sp macro="" textlink="">
      <xdr:nvSpPr>
        <xdr:cNvPr id="511" name="n_3mainValue【認定こども園・幼稚園・保育所】&#10;一人当たり面積"/>
        <xdr:cNvSpPr txBox="1"/>
      </xdr:nvSpPr>
      <xdr:spPr>
        <a:xfrm>
          <a:off x="193104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43015</xdr:rowOff>
    </xdr:from>
    <xdr:ext cx="469744" cy="259045"/>
    <xdr:sp macro="" textlink="">
      <xdr:nvSpPr>
        <xdr:cNvPr id="512" name="n_4mainValue【認定こども園・幼稚園・保育所】&#10;一人当たり面積"/>
        <xdr:cNvSpPr txBox="1"/>
      </xdr:nvSpPr>
      <xdr:spPr>
        <a:xfrm>
          <a:off x="18421427" y="724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63</xdr:row>
      <xdr:rowOff>112667</xdr:rowOff>
    </xdr:to>
    <xdr:cxnSp macro="">
      <xdr:nvCxnSpPr>
        <xdr:cNvPr id="539" name="直線コネクタ 538"/>
        <xdr:cNvCxnSpPr/>
      </xdr:nvCxnSpPr>
      <xdr:spPr>
        <a:xfrm flipV="1">
          <a:off x="16318864" y="9503228"/>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540"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541" name="直線コネクタ 540"/>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405111" cy="259045"/>
    <xdr:sp macro="" textlink="">
      <xdr:nvSpPr>
        <xdr:cNvPr id="542" name="【学校施設】&#10;有形固定資産減価償却率最大値テキスト"/>
        <xdr:cNvSpPr txBox="1"/>
      </xdr:nvSpPr>
      <xdr:spPr>
        <a:xfrm>
          <a:off x="16357600" y="927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43" name="直線コネクタ 542"/>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44" name="【学校施設】&#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45" name="フローチャート: 判断 544"/>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546" name="フローチャート: 判断 545"/>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16147</xdr:rowOff>
    </xdr:from>
    <xdr:to>
      <xdr:col>76</xdr:col>
      <xdr:colOff>165100</xdr:colOff>
      <xdr:row>59</xdr:row>
      <xdr:rowOff>117747</xdr:rowOff>
    </xdr:to>
    <xdr:sp macro="" textlink="">
      <xdr:nvSpPr>
        <xdr:cNvPr id="547" name="フローチャート: 判断 546"/>
        <xdr:cNvSpPr/>
      </xdr:nvSpPr>
      <xdr:spPr>
        <a:xfrm>
          <a:off x="14541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125549</xdr:rowOff>
    </xdr:from>
    <xdr:to>
      <xdr:col>67</xdr:col>
      <xdr:colOff>101600</xdr:colOff>
      <xdr:row>59</xdr:row>
      <xdr:rowOff>55699</xdr:rowOff>
    </xdr:to>
    <xdr:sp macro="" textlink="">
      <xdr:nvSpPr>
        <xdr:cNvPr id="549" name="フローチャート: 判断 548"/>
        <xdr:cNvSpPr/>
      </xdr:nvSpPr>
      <xdr:spPr>
        <a:xfrm>
          <a:off x="12763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55" name="楕円 554"/>
        <xdr:cNvSpPr/>
      </xdr:nvSpPr>
      <xdr:spPr>
        <a:xfrm>
          <a:off x="162687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148062</xdr:rowOff>
    </xdr:from>
    <xdr:ext cx="405111" cy="259045"/>
    <xdr:sp macro="" textlink="">
      <xdr:nvSpPr>
        <xdr:cNvPr id="556" name="【学校施設】&#10;有形固定資産減価償却率該当値テキスト"/>
        <xdr:cNvSpPr txBox="1"/>
      </xdr:nvSpPr>
      <xdr:spPr>
        <a:xfrm>
          <a:off x="16357600"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127181</xdr:rowOff>
    </xdr:from>
    <xdr:to>
      <xdr:col>81</xdr:col>
      <xdr:colOff>101600</xdr:colOff>
      <xdr:row>60</xdr:row>
      <xdr:rowOff>57331</xdr:rowOff>
    </xdr:to>
    <xdr:sp macro="" textlink="">
      <xdr:nvSpPr>
        <xdr:cNvPr id="557" name="楕円 556"/>
        <xdr:cNvSpPr/>
      </xdr:nvSpPr>
      <xdr:spPr>
        <a:xfrm>
          <a:off x="15430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xdr:rowOff>
    </xdr:from>
    <xdr:to>
      <xdr:col>85</xdr:col>
      <xdr:colOff>127000</xdr:colOff>
      <xdr:row>60</xdr:row>
      <xdr:rowOff>48985</xdr:rowOff>
    </xdr:to>
    <xdr:cxnSp macro="">
      <xdr:nvCxnSpPr>
        <xdr:cNvPr id="558" name="直線コネクタ 557"/>
        <xdr:cNvCxnSpPr/>
      </xdr:nvCxnSpPr>
      <xdr:spPr>
        <a:xfrm>
          <a:off x="15481300" y="10293531"/>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117384</xdr:rowOff>
    </xdr:from>
    <xdr:to>
      <xdr:col>76</xdr:col>
      <xdr:colOff>165100</xdr:colOff>
      <xdr:row>60</xdr:row>
      <xdr:rowOff>47534</xdr:rowOff>
    </xdr:to>
    <xdr:sp macro="" textlink="">
      <xdr:nvSpPr>
        <xdr:cNvPr id="559" name="楕円 558"/>
        <xdr:cNvSpPr/>
      </xdr:nvSpPr>
      <xdr:spPr>
        <a:xfrm>
          <a:off x="14541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168184</xdr:rowOff>
    </xdr:from>
    <xdr:to>
      <xdr:col>81</xdr:col>
      <xdr:colOff>50800</xdr:colOff>
      <xdr:row>60</xdr:row>
      <xdr:rowOff>6531</xdr:rowOff>
    </xdr:to>
    <xdr:cxnSp macro="">
      <xdr:nvCxnSpPr>
        <xdr:cNvPr id="560" name="直線コネクタ 559"/>
        <xdr:cNvCxnSpPr/>
      </xdr:nvCxnSpPr>
      <xdr:spPr>
        <a:xfrm>
          <a:off x="14592300" y="102837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61" name="楕円 560"/>
        <xdr:cNvSpPr/>
      </xdr:nvSpPr>
      <xdr:spPr>
        <a:xfrm>
          <a:off x="13652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119199</xdr:rowOff>
    </xdr:from>
    <xdr:to>
      <xdr:col>76</xdr:col>
      <xdr:colOff>114300</xdr:colOff>
      <xdr:row>59</xdr:row>
      <xdr:rowOff>168184</xdr:rowOff>
    </xdr:to>
    <xdr:cxnSp macro="">
      <xdr:nvCxnSpPr>
        <xdr:cNvPr id="562" name="直線コネクタ 561"/>
        <xdr:cNvCxnSpPr/>
      </xdr:nvCxnSpPr>
      <xdr:spPr>
        <a:xfrm>
          <a:off x="13703300" y="1023474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163104</xdr:rowOff>
    </xdr:from>
    <xdr:to>
      <xdr:col>67</xdr:col>
      <xdr:colOff>101600</xdr:colOff>
      <xdr:row>60</xdr:row>
      <xdr:rowOff>93254</xdr:rowOff>
    </xdr:to>
    <xdr:sp macro="" textlink="">
      <xdr:nvSpPr>
        <xdr:cNvPr id="563" name="楕円 562"/>
        <xdr:cNvSpPr/>
      </xdr:nvSpPr>
      <xdr:spPr>
        <a:xfrm>
          <a:off x="12763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119199</xdr:rowOff>
    </xdr:from>
    <xdr:to>
      <xdr:col>71</xdr:col>
      <xdr:colOff>177800</xdr:colOff>
      <xdr:row>60</xdr:row>
      <xdr:rowOff>42454</xdr:rowOff>
    </xdr:to>
    <xdr:cxnSp macro="">
      <xdr:nvCxnSpPr>
        <xdr:cNvPr id="564" name="直線コネクタ 563"/>
        <xdr:cNvCxnSpPr/>
      </xdr:nvCxnSpPr>
      <xdr:spPr>
        <a:xfrm flipV="1">
          <a:off x="12814300" y="10234749"/>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163665</xdr:rowOff>
    </xdr:from>
    <xdr:ext cx="405111" cy="259045"/>
    <xdr:sp macro="" textlink="">
      <xdr:nvSpPr>
        <xdr:cNvPr id="565" name="n_1aveValue【学校施設】&#10;有形固定資産減価償却率"/>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566" name="n_2aveValue【学校施設】&#10;有形固定資産減価償却率"/>
        <xdr:cNvSpPr txBox="1"/>
      </xdr:nvSpPr>
      <xdr:spPr>
        <a:xfrm>
          <a:off x="14389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72226</xdr:rowOff>
    </xdr:from>
    <xdr:ext cx="405111" cy="259045"/>
    <xdr:sp macro="" textlink="">
      <xdr:nvSpPr>
        <xdr:cNvPr id="568" name="n_4aveValue【学校施設】&#10;有形固定資産減価償却率"/>
        <xdr:cNvSpPr txBox="1"/>
      </xdr:nvSpPr>
      <xdr:spPr>
        <a:xfrm>
          <a:off x="12611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48458</xdr:rowOff>
    </xdr:from>
    <xdr:ext cx="405111" cy="259045"/>
    <xdr:sp macro="" textlink="">
      <xdr:nvSpPr>
        <xdr:cNvPr id="569" name="n_1mainValue【学校施設】&#10;有形固定資産減価償却率"/>
        <xdr:cNvSpPr txBox="1"/>
      </xdr:nvSpPr>
      <xdr:spPr>
        <a:xfrm>
          <a:off x="152660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38661</xdr:rowOff>
    </xdr:from>
    <xdr:ext cx="405111" cy="259045"/>
    <xdr:sp macro="" textlink="">
      <xdr:nvSpPr>
        <xdr:cNvPr id="570" name="n_2mainValue【学校施設】&#10;有形固定資産減価償却率"/>
        <xdr:cNvSpPr txBox="1"/>
      </xdr:nvSpPr>
      <xdr:spPr>
        <a:xfrm>
          <a:off x="143897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571" name="n_3mainValue【学校施設】&#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84381</xdr:rowOff>
    </xdr:from>
    <xdr:ext cx="405111" cy="259045"/>
    <xdr:sp macro="" textlink="">
      <xdr:nvSpPr>
        <xdr:cNvPr id="572" name="n_4mainValue【学校施設】&#10;有形固定資産減価償却率"/>
        <xdr:cNvSpPr txBox="1"/>
      </xdr:nvSpPr>
      <xdr:spPr>
        <a:xfrm>
          <a:off x="12611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3" name="直線コネクタ 5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61722</xdr:rowOff>
    </xdr:from>
    <xdr:to>
      <xdr:col>116</xdr:col>
      <xdr:colOff>62864</xdr:colOff>
      <xdr:row>63</xdr:row>
      <xdr:rowOff>42749</xdr:rowOff>
    </xdr:to>
    <xdr:cxnSp macro="">
      <xdr:nvCxnSpPr>
        <xdr:cNvPr id="594" name="直線コネクタ 593"/>
        <xdr:cNvCxnSpPr/>
      </xdr:nvCxnSpPr>
      <xdr:spPr>
        <a:xfrm flipV="1">
          <a:off x="22160864" y="9662922"/>
          <a:ext cx="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46576</xdr:rowOff>
    </xdr:from>
    <xdr:ext cx="469744" cy="259045"/>
    <xdr:sp macro="" textlink="">
      <xdr:nvSpPr>
        <xdr:cNvPr id="595" name="【学校施設】&#10;一人当たり面積最小値テキスト"/>
        <xdr:cNvSpPr txBox="1"/>
      </xdr:nvSpPr>
      <xdr:spPr>
        <a:xfrm>
          <a:off x="22199600" y="108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42749</xdr:rowOff>
    </xdr:from>
    <xdr:to>
      <xdr:col>116</xdr:col>
      <xdr:colOff>152400</xdr:colOff>
      <xdr:row>63</xdr:row>
      <xdr:rowOff>42749</xdr:rowOff>
    </xdr:to>
    <xdr:cxnSp macro="">
      <xdr:nvCxnSpPr>
        <xdr:cNvPr id="596" name="直線コネクタ 595"/>
        <xdr:cNvCxnSpPr/>
      </xdr:nvCxnSpPr>
      <xdr:spPr>
        <a:xfrm>
          <a:off x="22072600" y="1084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8399</xdr:rowOff>
    </xdr:from>
    <xdr:ext cx="469744" cy="259045"/>
    <xdr:sp macro="" textlink="">
      <xdr:nvSpPr>
        <xdr:cNvPr id="597" name="【学校施設】&#10;一人当たり面積最大値テキスト"/>
        <xdr:cNvSpPr txBox="1"/>
      </xdr:nvSpPr>
      <xdr:spPr>
        <a:xfrm>
          <a:off x="22199600" y="943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61722</xdr:rowOff>
    </xdr:from>
    <xdr:to>
      <xdr:col>116</xdr:col>
      <xdr:colOff>152400</xdr:colOff>
      <xdr:row>56</xdr:row>
      <xdr:rowOff>61722</xdr:rowOff>
    </xdr:to>
    <xdr:cxnSp macro="">
      <xdr:nvCxnSpPr>
        <xdr:cNvPr id="598" name="直線コネクタ 597"/>
        <xdr:cNvCxnSpPr/>
      </xdr:nvCxnSpPr>
      <xdr:spPr>
        <a:xfrm>
          <a:off x="22072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168114</xdr:rowOff>
    </xdr:from>
    <xdr:ext cx="469744" cy="259045"/>
    <xdr:sp macro="" textlink="">
      <xdr:nvSpPr>
        <xdr:cNvPr id="599" name="【学校施設】&#10;一人当たり面積平均値テキスト"/>
        <xdr:cNvSpPr txBox="1"/>
      </xdr:nvSpPr>
      <xdr:spPr>
        <a:xfrm>
          <a:off x="22199600" y="10455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18237</xdr:rowOff>
    </xdr:from>
    <xdr:to>
      <xdr:col>116</xdr:col>
      <xdr:colOff>114300</xdr:colOff>
      <xdr:row>61</xdr:row>
      <xdr:rowOff>119837</xdr:rowOff>
    </xdr:to>
    <xdr:sp macro="" textlink="">
      <xdr:nvSpPr>
        <xdr:cNvPr id="600" name="フローチャート: 判断 599"/>
        <xdr:cNvSpPr/>
      </xdr:nvSpPr>
      <xdr:spPr>
        <a:xfrm>
          <a:off x="22110700" y="104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28981</xdr:rowOff>
    </xdr:from>
    <xdr:to>
      <xdr:col>112</xdr:col>
      <xdr:colOff>38100</xdr:colOff>
      <xdr:row>61</xdr:row>
      <xdr:rowOff>130581</xdr:rowOff>
    </xdr:to>
    <xdr:sp macro="" textlink="">
      <xdr:nvSpPr>
        <xdr:cNvPr id="601" name="フローチャート: 判断 600"/>
        <xdr:cNvSpPr/>
      </xdr:nvSpPr>
      <xdr:spPr>
        <a:xfrm>
          <a:off x="21272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22809</xdr:rowOff>
    </xdr:from>
    <xdr:to>
      <xdr:col>107</xdr:col>
      <xdr:colOff>101600</xdr:colOff>
      <xdr:row>61</xdr:row>
      <xdr:rowOff>124409</xdr:rowOff>
    </xdr:to>
    <xdr:sp macro="" textlink="">
      <xdr:nvSpPr>
        <xdr:cNvPr id="602" name="フローチャート: 判断 601"/>
        <xdr:cNvSpPr/>
      </xdr:nvSpPr>
      <xdr:spPr>
        <a:xfrm>
          <a:off x="2038350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23723</xdr:rowOff>
    </xdr:from>
    <xdr:to>
      <xdr:col>102</xdr:col>
      <xdr:colOff>165100</xdr:colOff>
      <xdr:row>61</xdr:row>
      <xdr:rowOff>125323</xdr:rowOff>
    </xdr:to>
    <xdr:sp macro="" textlink="">
      <xdr:nvSpPr>
        <xdr:cNvPr id="603" name="フローチャート: 判断 602"/>
        <xdr:cNvSpPr/>
      </xdr:nvSpPr>
      <xdr:spPr>
        <a:xfrm>
          <a:off x="19494500" y="1048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23952</xdr:rowOff>
    </xdr:from>
    <xdr:to>
      <xdr:col>98</xdr:col>
      <xdr:colOff>38100</xdr:colOff>
      <xdr:row>61</xdr:row>
      <xdr:rowOff>125552</xdr:rowOff>
    </xdr:to>
    <xdr:sp macro="" textlink="">
      <xdr:nvSpPr>
        <xdr:cNvPr id="604" name="フローチャート: 判断 603"/>
        <xdr:cNvSpPr/>
      </xdr:nvSpPr>
      <xdr:spPr>
        <a:xfrm>
          <a:off x="18605500" y="1048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90246</xdr:rowOff>
    </xdr:from>
    <xdr:to>
      <xdr:col>116</xdr:col>
      <xdr:colOff>114300</xdr:colOff>
      <xdr:row>61</xdr:row>
      <xdr:rowOff>20396</xdr:rowOff>
    </xdr:to>
    <xdr:sp macro="" textlink="">
      <xdr:nvSpPr>
        <xdr:cNvPr id="610" name="楕円 609"/>
        <xdr:cNvSpPr/>
      </xdr:nvSpPr>
      <xdr:spPr>
        <a:xfrm>
          <a:off x="22110700" y="103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113123</xdr:rowOff>
    </xdr:from>
    <xdr:ext cx="469744" cy="259045"/>
    <xdr:sp macro="" textlink="">
      <xdr:nvSpPr>
        <xdr:cNvPr id="611" name="【学校施設】&#10;一人当たり面積該当値テキスト"/>
        <xdr:cNvSpPr txBox="1"/>
      </xdr:nvSpPr>
      <xdr:spPr>
        <a:xfrm>
          <a:off x="22199600" y="1022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100533</xdr:rowOff>
    </xdr:from>
    <xdr:to>
      <xdr:col>112</xdr:col>
      <xdr:colOff>38100</xdr:colOff>
      <xdr:row>61</xdr:row>
      <xdr:rowOff>30683</xdr:rowOff>
    </xdr:to>
    <xdr:sp macro="" textlink="">
      <xdr:nvSpPr>
        <xdr:cNvPr id="612" name="楕円 611"/>
        <xdr:cNvSpPr/>
      </xdr:nvSpPr>
      <xdr:spPr>
        <a:xfrm>
          <a:off x="21272500" y="1038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141046</xdr:rowOff>
    </xdr:from>
    <xdr:to>
      <xdr:col>116</xdr:col>
      <xdr:colOff>63500</xdr:colOff>
      <xdr:row>60</xdr:row>
      <xdr:rowOff>151333</xdr:rowOff>
    </xdr:to>
    <xdr:cxnSp macro="">
      <xdr:nvCxnSpPr>
        <xdr:cNvPr id="613" name="直線コネクタ 612"/>
        <xdr:cNvCxnSpPr/>
      </xdr:nvCxnSpPr>
      <xdr:spPr>
        <a:xfrm flipV="1">
          <a:off x="21323300" y="10428046"/>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110592</xdr:rowOff>
    </xdr:from>
    <xdr:to>
      <xdr:col>107</xdr:col>
      <xdr:colOff>101600</xdr:colOff>
      <xdr:row>61</xdr:row>
      <xdr:rowOff>40742</xdr:rowOff>
    </xdr:to>
    <xdr:sp macro="" textlink="">
      <xdr:nvSpPr>
        <xdr:cNvPr id="614" name="楕円 613"/>
        <xdr:cNvSpPr/>
      </xdr:nvSpPr>
      <xdr:spPr>
        <a:xfrm>
          <a:off x="20383500" y="1039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151333</xdr:rowOff>
    </xdr:from>
    <xdr:to>
      <xdr:col>111</xdr:col>
      <xdr:colOff>177800</xdr:colOff>
      <xdr:row>60</xdr:row>
      <xdr:rowOff>161392</xdr:rowOff>
    </xdr:to>
    <xdr:cxnSp macro="">
      <xdr:nvCxnSpPr>
        <xdr:cNvPr id="615" name="直線コネクタ 614"/>
        <xdr:cNvCxnSpPr/>
      </xdr:nvCxnSpPr>
      <xdr:spPr>
        <a:xfrm flipV="1">
          <a:off x="20434300" y="10438333"/>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121336</xdr:rowOff>
    </xdr:from>
    <xdr:to>
      <xdr:col>102</xdr:col>
      <xdr:colOff>165100</xdr:colOff>
      <xdr:row>61</xdr:row>
      <xdr:rowOff>51486</xdr:rowOff>
    </xdr:to>
    <xdr:sp macro="" textlink="">
      <xdr:nvSpPr>
        <xdr:cNvPr id="616" name="楕円 615"/>
        <xdr:cNvSpPr/>
      </xdr:nvSpPr>
      <xdr:spPr>
        <a:xfrm>
          <a:off x="19494500" y="1040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161392</xdr:rowOff>
    </xdr:from>
    <xdr:to>
      <xdr:col>107</xdr:col>
      <xdr:colOff>50800</xdr:colOff>
      <xdr:row>61</xdr:row>
      <xdr:rowOff>686</xdr:rowOff>
    </xdr:to>
    <xdr:cxnSp macro="">
      <xdr:nvCxnSpPr>
        <xdr:cNvPr id="617" name="直線コネクタ 616"/>
        <xdr:cNvCxnSpPr/>
      </xdr:nvCxnSpPr>
      <xdr:spPr>
        <a:xfrm flipV="1">
          <a:off x="19545300" y="10448392"/>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164770</xdr:rowOff>
    </xdr:from>
    <xdr:to>
      <xdr:col>98</xdr:col>
      <xdr:colOff>38100</xdr:colOff>
      <xdr:row>61</xdr:row>
      <xdr:rowOff>94920</xdr:rowOff>
    </xdr:to>
    <xdr:sp macro="" textlink="">
      <xdr:nvSpPr>
        <xdr:cNvPr id="618" name="楕円 617"/>
        <xdr:cNvSpPr/>
      </xdr:nvSpPr>
      <xdr:spPr>
        <a:xfrm>
          <a:off x="18605500" y="104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686</xdr:rowOff>
    </xdr:from>
    <xdr:to>
      <xdr:col>102</xdr:col>
      <xdr:colOff>114300</xdr:colOff>
      <xdr:row>61</xdr:row>
      <xdr:rowOff>44120</xdr:rowOff>
    </xdr:to>
    <xdr:cxnSp macro="">
      <xdr:nvCxnSpPr>
        <xdr:cNvPr id="619" name="直線コネクタ 618"/>
        <xdr:cNvCxnSpPr/>
      </xdr:nvCxnSpPr>
      <xdr:spPr>
        <a:xfrm flipV="1">
          <a:off x="18656300" y="1045913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121708</xdr:rowOff>
    </xdr:from>
    <xdr:ext cx="469744" cy="259045"/>
    <xdr:sp macro="" textlink="">
      <xdr:nvSpPr>
        <xdr:cNvPr id="620" name="n_1aveValue【学校施設】&#10;一人当たり面積"/>
        <xdr:cNvSpPr txBox="1"/>
      </xdr:nvSpPr>
      <xdr:spPr>
        <a:xfrm>
          <a:off x="210757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115536</xdr:rowOff>
    </xdr:from>
    <xdr:ext cx="469744" cy="259045"/>
    <xdr:sp macro="" textlink="">
      <xdr:nvSpPr>
        <xdr:cNvPr id="621" name="n_2aveValue【学校施設】&#10;一人当たり面積"/>
        <xdr:cNvSpPr txBox="1"/>
      </xdr:nvSpPr>
      <xdr:spPr>
        <a:xfrm>
          <a:off x="20199427" y="105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116450</xdr:rowOff>
    </xdr:from>
    <xdr:ext cx="469744" cy="259045"/>
    <xdr:sp macro="" textlink="">
      <xdr:nvSpPr>
        <xdr:cNvPr id="622" name="n_3aveValue【学校施設】&#10;一人当たり面積"/>
        <xdr:cNvSpPr txBox="1"/>
      </xdr:nvSpPr>
      <xdr:spPr>
        <a:xfrm>
          <a:off x="19310427" y="1057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116679</xdr:rowOff>
    </xdr:from>
    <xdr:ext cx="469744" cy="259045"/>
    <xdr:sp macro="" textlink="">
      <xdr:nvSpPr>
        <xdr:cNvPr id="623" name="n_4aveValue【学校施設】&#10;一人当たり面積"/>
        <xdr:cNvSpPr txBox="1"/>
      </xdr:nvSpPr>
      <xdr:spPr>
        <a:xfrm>
          <a:off x="18421427" y="105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47210</xdr:rowOff>
    </xdr:from>
    <xdr:ext cx="469744" cy="259045"/>
    <xdr:sp macro="" textlink="">
      <xdr:nvSpPr>
        <xdr:cNvPr id="624" name="n_1mainValue【学校施設】&#10;一人当たり面積"/>
        <xdr:cNvSpPr txBox="1"/>
      </xdr:nvSpPr>
      <xdr:spPr>
        <a:xfrm>
          <a:off x="21075727" y="1016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57269</xdr:rowOff>
    </xdr:from>
    <xdr:ext cx="469744" cy="259045"/>
    <xdr:sp macro="" textlink="">
      <xdr:nvSpPr>
        <xdr:cNvPr id="625" name="n_2mainValue【学校施設】&#10;一人当たり面積"/>
        <xdr:cNvSpPr txBox="1"/>
      </xdr:nvSpPr>
      <xdr:spPr>
        <a:xfrm>
          <a:off x="20199427" y="1017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68013</xdr:rowOff>
    </xdr:from>
    <xdr:ext cx="469744" cy="259045"/>
    <xdr:sp macro="" textlink="">
      <xdr:nvSpPr>
        <xdr:cNvPr id="626" name="n_3mainValue【学校施設】&#10;一人当たり面積"/>
        <xdr:cNvSpPr txBox="1"/>
      </xdr:nvSpPr>
      <xdr:spPr>
        <a:xfrm>
          <a:off x="19310427" y="1018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111447</xdr:rowOff>
    </xdr:from>
    <xdr:ext cx="469744" cy="259045"/>
    <xdr:sp macro="" textlink="">
      <xdr:nvSpPr>
        <xdr:cNvPr id="627" name="n_4mainValue【学校施設】&#10;一人当たり面積"/>
        <xdr:cNvSpPr txBox="1"/>
      </xdr:nvSpPr>
      <xdr:spPr>
        <a:xfrm>
          <a:off x="18421427" y="1022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145869</xdr:rowOff>
    </xdr:to>
    <xdr:cxnSp macro="">
      <xdr:nvCxnSpPr>
        <xdr:cNvPr id="653" name="直線コネクタ 652"/>
        <xdr:cNvCxnSpPr/>
      </xdr:nvCxnSpPr>
      <xdr:spPr>
        <a:xfrm flipV="1">
          <a:off x="16318864" y="13280571"/>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149696</xdr:rowOff>
    </xdr:from>
    <xdr:ext cx="405111" cy="259045"/>
    <xdr:sp macro="" textlink="">
      <xdr:nvSpPr>
        <xdr:cNvPr id="654" name="【児童館】&#10;有形固定資産減価償却率最小値テキスト"/>
        <xdr:cNvSpPr txBox="1"/>
      </xdr:nvSpPr>
      <xdr:spPr>
        <a:xfrm>
          <a:off x="16357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145869</xdr:rowOff>
    </xdr:from>
    <xdr:to>
      <xdr:col>86</xdr:col>
      <xdr:colOff>25400</xdr:colOff>
      <xdr:row>86</xdr:row>
      <xdr:rowOff>145869</xdr:rowOff>
    </xdr:to>
    <xdr:cxnSp macro="">
      <xdr:nvCxnSpPr>
        <xdr:cNvPr id="655" name="直線コネクタ 654"/>
        <xdr:cNvCxnSpPr/>
      </xdr:nvCxnSpPr>
      <xdr:spPr>
        <a:xfrm>
          <a:off x="16230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656" name="【児童館】&#10;有形固定資産減価償却率最大値テキスト"/>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57" name="直線コネクタ 65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160038</xdr:rowOff>
    </xdr:from>
    <xdr:ext cx="405111" cy="259045"/>
    <xdr:sp macro="" textlink="">
      <xdr:nvSpPr>
        <xdr:cNvPr id="658" name="【児童館】&#10;有形固定資産減価償却率平均値テキスト"/>
        <xdr:cNvSpPr txBox="1"/>
      </xdr:nvSpPr>
      <xdr:spPr>
        <a:xfrm>
          <a:off x="16357600" y="14390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659" name="フローチャート: 判断 658"/>
        <xdr:cNvSpPr/>
      </xdr:nvSpPr>
      <xdr:spPr>
        <a:xfrm>
          <a:off x="16268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168548</xdr:rowOff>
    </xdr:from>
    <xdr:to>
      <xdr:col>81</xdr:col>
      <xdr:colOff>101600</xdr:colOff>
      <xdr:row>84</xdr:row>
      <xdr:rowOff>98698</xdr:rowOff>
    </xdr:to>
    <xdr:sp macro="" textlink="">
      <xdr:nvSpPr>
        <xdr:cNvPr id="660" name="フローチャート: 判断 659"/>
        <xdr:cNvSpPr/>
      </xdr:nvSpPr>
      <xdr:spPr>
        <a:xfrm>
          <a:off x="15430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98334</xdr:rowOff>
    </xdr:from>
    <xdr:to>
      <xdr:col>76</xdr:col>
      <xdr:colOff>165100</xdr:colOff>
      <xdr:row>84</xdr:row>
      <xdr:rowOff>28484</xdr:rowOff>
    </xdr:to>
    <xdr:sp macro="" textlink="">
      <xdr:nvSpPr>
        <xdr:cNvPr id="661" name="フローチャート: 判断 660"/>
        <xdr:cNvSpPr/>
      </xdr:nvSpPr>
      <xdr:spPr>
        <a:xfrm>
          <a:off x="14541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104866</xdr:rowOff>
    </xdr:from>
    <xdr:to>
      <xdr:col>72</xdr:col>
      <xdr:colOff>38100</xdr:colOff>
      <xdr:row>84</xdr:row>
      <xdr:rowOff>35016</xdr:rowOff>
    </xdr:to>
    <xdr:sp macro="" textlink="">
      <xdr:nvSpPr>
        <xdr:cNvPr id="662" name="フローチャート: 判断 661"/>
        <xdr:cNvSpPr/>
      </xdr:nvSpPr>
      <xdr:spPr>
        <a:xfrm>
          <a:off x="13652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99968</xdr:rowOff>
    </xdr:from>
    <xdr:to>
      <xdr:col>67</xdr:col>
      <xdr:colOff>101600</xdr:colOff>
      <xdr:row>84</xdr:row>
      <xdr:rowOff>30118</xdr:rowOff>
    </xdr:to>
    <xdr:sp macro="" textlink="">
      <xdr:nvSpPr>
        <xdr:cNvPr id="663" name="フローチャート: 判断 662"/>
        <xdr:cNvSpPr/>
      </xdr:nvSpPr>
      <xdr:spPr>
        <a:xfrm>
          <a:off x="12763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103232</xdr:rowOff>
    </xdr:from>
    <xdr:to>
      <xdr:col>85</xdr:col>
      <xdr:colOff>177800</xdr:colOff>
      <xdr:row>82</xdr:row>
      <xdr:rowOff>33382</xdr:rowOff>
    </xdr:to>
    <xdr:sp macro="" textlink="">
      <xdr:nvSpPr>
        <xdr:cNvPr id="669" name="楕円 668"/>
        <xdr:cNvSpPr/>
      </xdr:nvSpPr>
      <xdr:spPr>
        <a:xfrm>
          <a:off x="162687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126109</xdr:rowOff>
    </xdr:from>
    <xdr:ext cx="405111" cy="259045"/>
    <xdr:sp macro="" textlink="">
      <xdr:nvSpPr>
        <xdr:cNvPr id="670" name="【児童館】&#10;有形固定資産減価償却率該当値テキスト"/>
        <xdr:cNvSpPr txBox="1"/>
      </xdr:nvSpPr>
      <xdr:spPr>
        <a:xfrm>
          <a:off x="16357600" y="1384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68943</xdr:rowOff>
    </xdr:from>
    <xdr:to>
      <xdr:col>81</xdr:col>
      <xdr:colOff>101600</xdr:colOff>
      <xdr:row>81</xdr:row>
      <xdr:rowOff>170543</xdr:rowOff>
    </xdr:to>
    <xdr:sp macro="" textlink="">
      <xdr:nvSpPr>
        <xdr:cNvPr id="671" name="楕円 670"/>
        <xdr:cNvSpPr/>
      </xdr:nvSpPr>
      <xdr:spPr>
        <a:xfrm>
          <a:off x="154305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119743</xdr:rowOff>
    </xdr:from>
    <xdr:to>
      <xdr:col>85</xdr:col>
      <xdr:colOff>127000</xdr:colOff>
      <xdr:row>81</xdr:row>
      <xdr:rowOff>154032</xdr:rowOff>
    </xdr:to>
    <xdr:cxnSp macro="">
      <xdr:nvCxnSpPr>
        <xdr:cNvPr id="672" name="直線コネクタ 671"/>
        <xdr:cNvCxnSpPr/>
      </xdr:nvCxnSpPr>
      <xdr:spPr>
        <a:xfrm>
          <a:off x="15481300" y="1400719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29755</xdr:rowOff>
    </xdr:from>
    <xdr:to>
      <xdr:col>76</xdr:col>
      <xdr:colOff>165100</xdr:colOff>
      <xdr:row>81</xdr:row>
      <xdr:rowOff>131355</xdr:rowOff>
    </xdr:to>
    <xdr:sp macro="" textlink="">
      <xdr:nvSpPr>
        <xdr:cNvPr id="673" name="楕円 672"/>
        <xdr:cNvSpPr/>
      </xdr:nvSpPr>
      <xdr:spPr>
        <a:xfrm>
          <a:off x="145415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80555</xdr:rowOff>
    </xdr:from>
    <xdr:to>
      <xdr:col>81</xdr:col>
      <xdr:colOff>50800</xdr:colOff>
      <xdr:row>81</xdr:row>
      <xdr:rowOff>119743</xdr:rowOff>
    </xdr:to>
    <xdr:cxnSp macro="">
      <xdr:nvCxnSpPr>
        <xdr:cNvPr id="674" name="直線コネクタ 673"/>
        <xdr:cNvCxnSpPr/>
      </xdr:nvCxnSpPr>
      <xdr:spPr>
        <a:xfrm>
          <a:off x="14592300" y="1396800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158750</xdr:rowOff>
    </xdr:from>
    <xdr:to>
      <xdr:col>72</xdr:col>
      <xdr:colOff>38100</xdr:colOff>
      <xdr:row>81</xdr:row>
      <xdr:rowOff>88900</xdr:rowOff>
    </xdr:to>
    <xdr:sp macro="" textlink="">
      <xdr:nvSpPr>
        <xdr:cNvPr id="675" name="楕円 674"/>
        <xdr:cNvSpPr/>
      </xdr:nvSpPr>
      <xdr:spPr>
        <a:xfrm>
          <a:off x="13652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38100</xdr:rowOff>
    </xdr:from>
    <xdr:to>
      <xdr:col>76</xdr:col>
      <xdr:colOff>114300</xdr:colOff>
      <xdr:row>81</xdr:row>
      <xdr:rowOff>80555</xdr:rowOff>
    </xdr:to>
    <xdr:cxnSp macro="">
      <xdr:nvCxnSpPr>
        <xdr:cNvPr id="676" name="直線コネクタ 675"/>
        <xdr:cNvCxnSpPr/>
      </xdr:nvCxnSpPr>
      <xdr:spPr>
        <a:xfrm>
          <a:off x="13703300" y="1392555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158750</xdr:rowOff>
    </xdr:from>
    <xdr:to>
      <xdr:col>67</xdr:col>
      <xdr:colOff>101600</xdr:colOff>
      <xdr:row>81</xdr:row>
      <xdr:rowOff>88900</xdr:rowOff>
    </xdr:to>
    <xdr:sp macro="" textlink="">
      <xdr:nvSpPr>
        <xdr:cNvPr id="677" name="楕円 676"/>
        <xdr:cNvSpPr/>
      </xdr:nvSpPr>
      <xdr:spPr>
        <a:xfrm>
          <a:off x="12763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38100</xdr:rowOff>
    </xdr:from>
    <xdr:to>
      <xdr:col>71</xdr:col>
      <xdr:colOff>177800</xdr:colOff>
      <xdr:row>81</xdr:row>
      <xdr:rowOff>38100</xdr:rowOff>
    </xdr:to>
    <xdr:cxnSp macro="">
      <xdr:nvCxnSpPr>
        <xdr:cNvPr id="678" name="直線コネクタ 677"/>
        <xdr:cNvCxnSpPr/>
      </xdr:nvCxnSpPr>
      <xdr:spPr>
        <a:xfrm>
          <a:off x="12814300" y="13925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89825</xdr:rowOff>
    </xdr:from>
    <xdr:ext cx="405111" cy="259045"/>
    <xdr:sp macro="" textlink="">
      <xdr:nvSpPr>
        <xdr:cNvPr id="679" name="n_1aveValue【児童館】&#10;有形固定資産減価償却率"/>
        <xdr:cNvSpPr txBox="1"/>
      </xdr:nvSpPr>
      <xdr:spPr>
        <a:xfrm>
          <a:off x="152660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19611</xdr:rowOff>
    </xdr:from>
    <xdr:ext cx="405111" cy="259045"/>
    <xdr:sp macro="" textlink="">
      <xdr:nvSpPr>
        <xdr:cNvPr id="680" name="n_2aveValue【児童館】&#10;有形固定資産減価償却率"/>
        <xdr:cNvSpPr txBox="1"/>
      </xdr:nvSpPr>
      <xdr:spPr>
        <a:xfrm>
          <a:off x="14389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26143</xdr:rowOff>
    </xdr:from>
    <xdr:ext cx="405111" cy="259045"/>
    <xdr:sp macro="" textlink="">
      <xdr:nvSpPr>
        <xdr:cNvPr id="681" name="n_3aveValue【児童館】&#10;有形固定資産減価償却率"/>
        <xdr:cNvSpPr txBox="1"/>
      </xdr:nvSpPr>
      <xdr:spPr>
        <a:xfrm>
          <a:off x="13500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21245</xdr:rowOff>
    </xdr:from>
    <xdr:ext cx="405111" cy="259045"/>
    <xdr:sp macro="" textlink="">
      <xdr:nvSpPr>
        <xdr:cNvPr id="682" name="n_4aveValue【児童館】&#10;有形固定資産減価償却率"/>
        <xdr:cNvSpPr txBox="1"/>
      </xdr:nvSpPr>
      <xdr:spPr>
        <a:xfrm>
          <a:off x="12611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15620</xdr:rowOff>
    </xdr:from>
    <xdr:ext cx="405111" cy="259045"/>
    <xdr:sp macro="" textlink="">
      <xdr:nvSpPr>
        <xdr:cNvPr id="683" name="n_1mainValue【児童館】&#10;有形固定資産減価償却率"/>
        <xdr:cNvSpPr txBox="1"/>
      </xdr:nvSpPr>
      <xdr:spPr>
        <a:xfrm>
          <a:off x="152660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147882</xdr:rowOff>
    </xdr:from>
    <xdr:ext cx="405111" cy="259045"/>
    <xdr:sp macro="" textlink="">
      <xdr:nvSpPr>
        <xdr:cNvPr id="684" name="n_2mainValue【児童館】&#10;有形固定資産減価償却率"/>
        <xdr:cNvSpPr txBox="1"/>
      </xdr:nvSpPr>
      <xdr:spPr>
        <a:xfrm>
          <a:off x="14389744" y="1369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105427</xdr:rowOff>
    </xdr:from>
    <xdr:ext cx="405111" cy="259045"/>
    <xdr:sp macro="" textlink="">
      <xdr:nvSpPr>
        <xdr:cNvPr id="685" name="n_3mainValue【児童館】&#10;有形固定資産減価償却率"/>
        <xdr:cNvSpPr txBox="1"/>
      </xdr:nvSpPr>
      <xdr:spPr>
        <a:xfrm>
          <a:off x="13500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105427</xdr:rowOff>
    </xdr:from>
    <xdr:ext cx="405111" cy="259045"/>
    <xdr:sp macro="" textlink="">
      <xdr:nvSpPr>
        <xdr:cNvPr id="686" name="n_4mainValue【児童館】&#10;有形固定資産減価償却率"/>
        <xdr:cNvSpPr txBox="1"/>
      </xdr:nvSpPr>
      <xdr:spPr>
        <a:xfrm>
          <a:off x="12611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86</xdr:row>
      <xdr:rowOff>99061</xdr:rowOff>
    </xdr:to>
    <xdr:cxnSp macro="">
      <xdr:nvCxnSpPr>
        <xdr:cNvPr id="710" name="直線コネクタ 709"/>
        <xdr:cNvCxnSpPr/>
      </xdr:nvCxnSpPr>
      <xdr:spPr>
        <a:xfrm flipV="1">
          <a:off x="22160864" y="13388339"/>
          <a:ext cx="0" cy="1455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11"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12" name="直線コネクタ 711"/>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713" name="【児童館】&#10;一人当たり面積最大値テキスト"/>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714" name="直線コネクタ 713"/>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139716</xdr:rowOff>
    </xdr:from>
    <xdr:ext cx="469744" cy="259045"/>
    <xdr:sp macro="" textlink="">
      <xdr:nvSpPr>
        <xdr:cNvPr id="715" name="【児童館】&#10;一人当たり面積平均値テキスト"/>
        <xdr:cNvSpPr txBox="1"/>
      </xdr:nvSpPr>
      <xdr:spPr>
        <a:xfrm>
          <a:off x="22199600" y="1437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716" name="フローチャート: 判断 715"/>
        <xdr:cNvSpPr/>
      </xdr:nvSpPr>
      <xdr:spPr>
        <a:xfrm>
          <a:off x="221107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17" name="フローチャート: 判断 716"/>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718" name="フローチャート: 判断 717"/>
        <xdr:cNvSpPr/>
      </xdr:nvSpPr>
      <xdr:spPr>
        <a:xfrm>
          <a:off x="20383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19" name="フローチャート: 判断 718"/>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20" name="フローチャート: 判断 719"/>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74930</xdr:rowOff>
    </xdr:from>
    <xdr:to>
      <xdr:col>116</xdr:col>
      <xdr:colOff>114300</xdr:colOff>
      <xdr:row>86</xdr:row>
      <xdr:rowOff>5080</xdr:rowOff>
    </xdr:to>
    <xdr:sp macro="" textlink="">
      <xdr:nvSpPr>
        <xdr:cNvPr id="726" name="楕円 725"/>
        <xdr:cNvSpPr/>
      </xdr:nvSpPr>
      <xdr:spPr>
        <a:xfrm>
          <a:off x="22110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53357</xdr:rowOff>
    </xdr:from>
    <xdr:ext cx="469744" cy="259045"/>
    <xdr:sp macro="" textlink="">
      <xdr:nvSpPr>
        <xdr:cNvPr id="727" name="【児童館】&#10;一人当たり面積該当値テキスト"/>
        <xdr:cNvSpPr txBox="1"/>
      </xdr:nvSpPr>
      <xdr:spPr>
        <a:xfrm>
          <a:off x="221996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74930</xdr:rowOff>
    </xdr:from>
    <xdr:to>
      <xdr:col>112</xdr:col>
      <xdr:colOff>38100</xdr:colOff>
      <xdr:row>86</xdr:row>
      <xdr:rowOff>5080</xdr:rowOff>
    </xdr:to>
    <xdr:sp macro="" textlink="">
      <xdr:nvSpPr>
        <xdr:cNvPr id="728" name="楕円 727"/>
        <xdr:cNvSpPr/>
      </xdr:nvSpPr>
      <xdr:spPr>
        <a:xfrm>
          <a:off x="21272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125730</xdr:rowOff>
    </xdr:from>
    <xdr:to>
      <xdr:col>116</xdr:col>
      <xdr:colOff>63500</xdr:colOff>
      <xdr:row>85</xdr:row>
      <xdr:rowOff>125730</xdr:rowOff>
    </xdr:to>
    <xdr:cxnSp macro="">
      <xdr:nvCxnSpPr>
        <xdr:cNvPr id="729" name="直線コネクタ 728"/>
        <xdr:cNvCxnSpPr/>
      </xdr:nvCxnSpPr>
      <xdr:spPr>
        <a:xfrm>
          <a:off x="21323300" y="1469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30" name="楕円 729"/>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125730</xdr:rowOff>
    </xdr:from>
    <xdr:to>
      <xdr:col>111</xdr:col>
      <xdr:colOff>177800</xdr:colOff>
      <xdr:row>85</xdr:row>
      <xdr:rowOff>133350</xdr:rowOff>
    </xdr:to>
    <xdr:cxnSp macro="">
      <xdr:nvCxnSpPr>
        <xdr:cNvPr id="731" name="直線コネクタ 730"/>
        <xdr:cNvCxnSpPr/>
      </xdr:nvCxnSpPr>
      <xdr:spPr>
        <a:xfrm flipV="1">
          <a:off x="20434300" y="14698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32" name="楕円 731"/>
        <xdr:cNvSpPr/>
      </xdr:nvSpPr>
      <xdr:spPr>
        <a:xfrm>
          <a:off x="19494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133350</xdr:rowOff>
    </xdr:to>
    <xdr:cxnSp macro="">
      <xdr:nvCxnSpPr>
        <xdr:cNvPr id="733" name="直線コネクタ 732"/>
        <xdr:cNvCxnSpPr/>
      </xdr:nvCxnSpPr>
      <xdr:spPr>
        <a:xfrm>
          <a:off x="19545300" y="14622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34" name="楕円 733"/>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85</xdr:row>
      <xdr:rowOff>49530</xdr:rowOff>
    </xdr:to>
    <xdr:cxnSp macro="">
      <xdr:nvCxnSpPr>
        <xdr:cNvPr id="735" name="直線コネクタ 734"/>
        <xdr:cNvCxnSpPr/>
      </xdr:nvCxnSpPr>
      <xdr:spPr>
        <a:xfrm>
          <a:off x="18656300" y="143256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736" name="n_1aveValue【児童館】&#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737" name="n_2aveValue【児童館】&#10;一人当たり面積"/>
        <xdr:cNvSpPr txBox="1"/>
      </xdr:nvSpPr>
      <xdr:spPr>
        <a:xfrm>
          <a:off x="20199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738" name="n_3aveValue【児童館】&#10;一人当たり面積"/>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739" name="n_4aveValue【児童館】&#10;一人当たり面積"/>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167657</xdr:rowOff>
    </xdr:from>
    <xdr:ext cx="469744" cy="259045"/>
    <xdr:sp macro="" textlink="">
      <xdr:nvSpPr>
        <xdr:cNvPr id="740" name="n_1mainValue【児童館】&#10;一人当たり面積"/>
        <xdr:cNvSpPr txBox="1"/>
      </xdr:nvSpPr>
      <xdr:spPr>
        <a:xfrm>
          <a:off x="210757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41" name="n_2mainValue【児童館】&#10;一人当たり面積"/>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42" name="n_3mainValue【児童館】&#10;一人当たり面積"/>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43" name="n_4mainValue【児童館】&#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5" name="直線コネクタ 75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6" name="テキスト ボックス 755"/>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7" name="直線コネクタ 75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8" name="テキスト ボックス 75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9" name="直線コネクタ 75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0" name="テキスト ボックス 75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1" name="直線コネクタ 76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2" name="テキスト ボックス 76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4" name="テキスト ボックス 76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89915</xdr:rowOff>
    </xdr:from>
    <xdr:to>
      <xdr:col>85</xdr:col>
      <xdr:colOff>126364</xdr:colOff>
      <xdr:row>108</xdr:row>
      <xdr:rowOff>19050</xdr:rowOff>
    </xdr:to>
    <xdr:cxnSp macro="">
      <xdr:nvCxnSpPr>
        <xdr:cNvPr id="766" name="直線コネクタ 765"/>
        <xdr:cNvCxnSpPr/>
      </xdr:nvCxnSpPr>
      <xdr:spPr>
        <a:xfrm flipV="1">
          <a:off x="16318864" y="17234915"/>
          <a:ext cx="0" cy="130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22877</xdr:rowOff>
    </xdr:from>
    <xdr:ext cx="405111" cy="259045"/>
    <xdr:sp macro="" textlink="">
      <xdr:nvSpPr>
        <xdr:cNvPr id="767" name="【公民館】&#10;有形固定資産減価償却率最小値テキスト"/>
        <xdr:cNvSpPr txBox="1"/>
      </xdr:nvSpPr>
      <xdr:spPr>
        <a:xfrm>
          <a:off x="16357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768" name="直線コネクタ 767"/>
        <xdr:cNvCxnSpPr/>
      </xdr:nvCxnSpPr>
      <xdr:spPr>
        <a:xfrm>
          <a:off x="16230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36592</xdr:rowOff>
    </xdr:from>
    <xdr:ext cx="405111" cy="259045"/>
    <xdr:sp macro="" textlink="">
      <xdr:nvSpPr>
        <xdr:cNvPr id="769" name="【公民館】&#10;有形固定資産減価償却率最大値テキスト"/>
        <xdr:cNvSpPr txBox="1"/>
      </xdr:nvSpPr>
      <xdr:spPr>
        <a:xfrm>
          <a:off x="16357600" y="1701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89915</xdr:rowOff>
    </xdr:from>
    <xdr:to>
      <xdr:col>86</xdr:col>
      <xdr:colOff>25400</xdr:colOff>
      <xdr:row>100</xdr:row>
      <xdr:rowOff>89915</xdr:rowOff>
    </xdr:to>
    <xdr:cxnSp macro="">
      <xdr:nvCxnSpPr>
        <xdr:cNvPr id="770" name="直線コネクタ 769"/>
        <xdr:cNvCxnSpPr/>
      </xdr:nvCxnSpPr>
      <xdr:spPr>
        <a:xfrm>
          <a:off x="16230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771" name="【公民館】&#10;有形固定資産減価償却率平均値テキスト"/>
        <xdr:cNvSpPr txBox="1"/>
      </xdr:nvSpPr>
      <xdr:spPr>
        <a:xfrm>
          <a:off x="16357600" y="17818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72" name="フローチャート: 判断 771"/>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73" name="フローチャート: 判断 772"/>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112268</xdr:rowOff>
    </xdr:from>
    <xdr:to>
      <xdr:col>76</xdr:col>
      <xdr:colOff>165100</xdr:colOff>
      <xdr:row>104</xdr:row>
      <xdr:rowOff>42418</xdr:rowOff>
    </xdr:to>
    <xdr:sp macro="" textlink="">
      <xdr:nvSpPr>
        <xdr:cNvPr id="774" name="フローチャート: 判断 773"/>
        <xdr:cNvSpPr/>
      </xdr:nvSpPr>
      <xdr:spPr>
        <a:xfrm>
          <a:off x="14541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775" name="フローチャート: 判断 774"/>
        <xdr:cNvSpPr/>
      </xdr:nvSpPr>
      <xdr:spPr>
        <a:xfrm>
          <a:off x="13652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776" name="フローチャート: 判断 775"/>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87122</xdr:rowOff>
    </xdr:from>
    <xdr:to>
      <xdr:col>85</xdr:col>
      <xdr:colOff>177800</xdr:colOff>
      <xdr:row>104</xdr:row>
      <xdr:rowOff>17272</xdr:rowOff>
    </xdr:to>
    <xdr:sp macro="" textlink="">
      <xdr:nvSpPr>
        <xdr:cNvPr id="782" name="楕円 781"/>
        <xdr:cNvSpPr/>
      </xdr:nvSpPr>
      <xdr:spPr>
        <a:xfrm>
          <a:off x="162687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109999</xdr:rowOff>
    </xdr:from>
    <xdr:ext cx="405111" cy="259045"/>
    <xdr:sp macro="" textlink="">
      <xdr:nvSpPr>
        <xdr:cNvPr id="783" name="【公民館】&#10;有形固定資産減価償却率該当値テキスト"/>
        <xdr:cNvSpPr txBox="1"/>
      </xdr:nvSpPr>
      <xdr:spPr>
        <a:xfrm>
          <a:off x="16357600" y="1759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89408</xdr:rowOff>
    </xdr:from>
    <xdr:to>
      <xdr:col>81</xdr:col>
      <xdr:colOff>101600</xdr:colOff>
      <xdr:row>104</xdr:row>
      <xdr:rowOff>19558</xdr:rowOff>
    </xdr:to>
    <xdr:sp macro="" textlink="">
      <xdr:nvSpPr>
        <xdr:cNvPr id="784" name="楕円 783"/>
        <xdr:cNvSpPr/>
      </xdr:nvSpPr>
      <xdr:spPr>
        <a:xfrm>
          <a:off x="15430500" y="1774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137922</xdr:rowOff>
    </xdr:from>
    <xdr:to>
      <xdr:col>85</xdr:col>
      <xdr:colOff>127000</xdr:colOff>
      <xdr:row>103</xdr:row>
      <xdr:rowOff>140208</xdr:rowOff>
    </xdr:to>
    <xdr:cxnSp macro="">
      <xdr:nvCxnSpPr>
        <xdr:cNvPr id="785" name="直線コネクタ 784"/>
        <xdr:cNvCxnSpPr/>
      </xdr:nvCxnSpPr>
      <xdr:spPr>
        <a:xfrm flipV="1">
          <a:off x="15481300" y="177972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52832</xdr:rowOff>
    </xdr:from>
    <xdr:to>
      <xdr:col>76</xdr:col>
      <xdr:colOff>165100</xdr:colOff>
      <xdr:row>103</xdr:row>
      <xdr:rowOff>154432</xdr:rowOff>
    </xdr:to>
    <xdr:sp macro="" textlink="">
      <xdr:nvSpPr>
        <xdr:cNvPr id="786" name="楕円 785"/>
        <xdr:cNvSpPr/>
      </xdr:nvSpPr>
      <xdr:spPr>
        <a:xfrm>
          <a:off x="14541500" y="177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103632</xdr:rowOff>
    </xdr:from>
    <xdr:to>
      <xdr:col>81</xdr:col>
      <xdr:colOff>50800</xdr:colOff>
      <xdr:row>103</xdr:row>
      <xdr:rowOff>140208</xdr:rowOff>
    </xdr:to>
    <xdr:cxnSp macro="">
      <xdr:nvCxnSpPr>
        <xdr:cNvPr id="787" name="直線コネクタ 786"/>
        <xdr:cNvCxnSpPr/>
      </xdr:nvCxnSpPr>
      <xdr:spPr>
        <a:xfrm>
          <a:off x="14592300" y="177629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27687</xdr:rowOff>
    </xdr:from>
    <xdr:to>
      <xdr:col>72</xdr:col>
      <xdr:colOff>38100</xdr:colOff>
      <xdr:row>103</xdr:row>
      <xdr:rowOff>129287</xdr:rowOff>
    </xdr:to>
    <xdr:sp macro="" textlink="">
      <xdr:nvSpPr>
        <xdr:cNvPr id="788" name="楕円 787"/>
        <xdr:cNvSpPr/>
      </xdr:nvSpPr>
      <xdr:spPr>
        <a:xfrm>
          <a:off x="13652500" y="176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78487</xdr:rowOff>
    </xdr:from>
    <xdr:to>
      <xdr:col>76</xdr:col>
      <xdr:colOff>114300</xdr:colOff>
      <xdr:row>103</xdr:row>
      <xdr:rowOff>103632</xdr:rowOff>
    </xdr:to>
    <xdr:cxnSp macro="">
      <xdr:nvCxnSpPr>
        <xdr:cNvPr id="789" name="直線コネクタ 788"/>
        <xdr:cNvCxnSpPr/>
      </xdr:nvCxnSpPr>
      <xdr:spPr>
        <a:xfrm>
          <a:off x="13703300" y="17737837"/>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66548</xdr:rowOff>
    </xdr:from>
    <xdr:to>
      <xdr:col>67</xdr:col>
      <xdr:colOff>101600</xdr:colOff>
      <xdr:row>104</xdr:row>
      <xdr:rowOff>168148</xdr:rowOff>
    </xdr:to>
    <xdr:sp macro="" textlink="">
      <xdr:nvSpPr>
        <xdr:cNvPr id="790" name="楕円 789"/>
        <xdr:cNvSpPr/>
      </xdr:nvSpPr>
      <xdr:spPr>
        <a:xfrm>
          <a:off x="12763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78487</xdr:rowOff>
    </xdr:from>
    <xdr:to>
      <xdr:col>71</xdr:col>
      <xdr:colOff>177800</xdr:colOff>
      <xdr:row>104</xdr:row>
      <xdr:rowOff>117348</xdr:rowOff>
    </xdr:to>
    <xdr:cxnSp macro="">
      <xdr:nvCxnSpPr>
        <xdr:cNvPr id="791" name="直線コネクタ 790"/>
        <xdr:cNvCxnSpPr/>
      </xdr:nvCxnSpPr>
      <xdr:spPr>
        <a:xfrm flipV="1">
          <a:off x="12814300" y="17737837"/>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92" name="n_1aveValue【公民館】&#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33545</xdr:rowOff>
    </xdr:from>
    <xdr:ext cx="405111" cy="259045"/>
    <xdr:sp macro="" textlink="">
      <xdr:nvSpPr>
        <xdr:cNvPr id="793" name="n_2aveValue【公民館】&#10;有形固定資産減価償却率"/>
        <xdr:cNvSpPr txBox="1"/>
      </xdr:nvSpPr>
      <xdr:spPr>
        <a:xfrm>
          <a:off x="143897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22114</xdr:rowOff>
    </xdr:from>
    <xdr:ext cx="405111" cy="259045"/>
    <xdr:sp macro="" textlink="">
      <xdr:nvSpPr>
        <xdr:cNvPr id="794" name="n_3aveValue【公民館】&#10;有形固定資産減価償却率"/>
        <xdr:cNvSpPr txBox="1"/>
      </xdr:nvSpPr>
      <xdr:spPr>
        <a:xfrm>
          <a:off x="13500744" y="1785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795" name="n_4aveValue【公民館】&#10;有形固定資産減価償却率"/>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36085</xdr:rowOff>
    </xdr:from>
    <xdr:ext cx="405111" cy="259045"/>
    <xdr:sp macro="" textlink="">
      <xdr:nvSpPr>
        <xdr:cNvPr id="796" name="n_1mainValue【公民館】&#10;有形固定資産減価償却率"/>
        <xdr:cNvSpPr txBox="1"/>
      </xdr:nvSpPr>
      <xdr:spPr>
        <a:xfrm>
          <a:off x="15266044" y="1752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170959</xdr:rowOff>
    </xdr:from>
    <xdr:ext cx="405111" cy="259045"/>
    <xdr:sp macro="" textlink="">
      <xdr:nvSpPr>
        <xdr:cNvPr id="797" name="n_2mainValue【公民館】&#10;有形固定資産減価償却率"/>
        <xdr:cNvSpPr txBox="1"/>
      </xdr:nvSpPr>
      <xdr:spPr>
        <a:xfrm>
          <a:off x="14389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145814</xdr:rowOff>
    </xdr:from>
    <xdr:ext cx="405111" cy="259045"/>
    <xdr:sp macro="" textlink="">
      <xdr:nvSpPr>
        <xdr:cNvPr id="798" name="n_3mainValue【公民館】&#10;有形固定資産減価償却率"/>
        <xdr:cNvSpPr txBox="1"/>
      </xdr:nvSpPr>
      <xdr:spPr>
        <a:xfrm>
          <a:off x="13500744" y="1746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159275</xdr:rowOff>
    </xdr:from>
    <xdr:ext cx="405111" cy="259045"/>
    <xdr:sp macro="" textlink="">
      <xdr:nvSpPr>
        <xdr:cNvPr id="799" name="n_4mainValue【公民館】&#10;有形固定資産減価償却率"/>
        <xdr:cNvSpPr txBox="1"/>
      </xdr:nvSpPr>
      <xdr:spPr>
        <a:xfrm>
          <a:off x="12611744" y="1799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71628</xdr:rowOff>
    </xdr:from>
    <xdr:to>
      <xdr:col>116</xdr:col>
      <xdr:colOff>62864</xdr:colOff>
      <xdr:row>107</xdr:row>
      <xdr:rowOff>160782</xdr:rowOff>
    </xdr:to>
    <xdr:cxnSp macro="">
      <xdr:nvCxnSpPr>
        <xdr:cNvPr id="821" name="直線コネクタ 820"/>
        <xdr:cNvCxnSpPr/>
      </xdr:nvCxnSpPr>
      <xdr:spPr>
        <a:xfrm flipV="1">
          <a:off x="22160864" y="17388078"/>
          <a:ext cx="0" cy="111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164609</xdr:rowOff>
    </xdr:from>
    <xdr:ext cx="469744" cy="259045"/>
    <xdr:sp macro="" textlink="">
      <xdr:nvSpPr>
        <xdr:cNvPr id="822" name="【公民館】&#10;一人当たり面積最小値テキスト"/>
        <xdr:cNvSpPr txBox="1"/>
      </xdr:nvSpPr>
      <xdr:spPr>
        <a:xfrm>
          <a:off x="22199600" y="185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160782</xdr:rowOff>
    </xdr:from>
    <xdr:to>
      <xdr:col>116</xdr:col>
      <xdr:colOff>152400</xdr:colOff>
      <xdr:row>107</xdr:row>
      <xdr:rowOff>160782</xdr:rowOff>
    </xdr:to>
    <xdr:cxnSp macro="">
      <xdr:nvCxnSpPr>
        <xdr:cNvPr id="823" name="直線コネクタ 822"/>
        <xdr:cNvCxnSpPr/>
      </xdr:nvCxnSpPr>
      <xdr:spPr>
        <a:xfrm>
          <a:off x="22072600" y="1850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18305</xdr:rowOff>
    </xdr:from>
    <xdr:ext cx="469744" cy="259045"/>
    <xdr:sp macro="" textlink="">
      <xdr:nvSpPr>
        <xdr:cNvPr id="824" name="【公民館】&#10;一人当たり面積最大値テキスト"/>
        <xdr:cNvSpPr txBox="1"/>
      </xdr:nvSpPr>
      <xdr:spPr>
        <a:xfrm>
          <a:off x="22199600" y="1716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71628</xdr:rowOff>
    </xdr:from>
    <xdr:to>
      <xdr:col>116</xdr:col>
      <xdr:colOff>152400</xdr:colOff>
      <xdr:row>101</xdr:row>
      <xdr:rowOff>71628</xdr:rowOff>
    </xdr:to>
    <xdr:cxnSp macro="">
      <xdr:nvCxnSpPr>
        <xdr:cNvPr id="825" name="直線コネクタ 824"/>
        <xdr:cNvCxnSpPr/>
      </xdr:nvCxnSpPr>
      <xdr:spPr>
        <a:xfrm>
          <a:off x="22072600" y="1738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90695</xdr:rowOff>
    </xdr:from>
    <xdr:ext cx="469744" cy="259045"/>
    <xdr:sp macro="" textlink="">
      <xdr:nvSpPr>
        <xdr:cNvPr id="826" name="【公民館】&#10;一人当たり面積平均値テキスト"/>
        <xdr:cNvSpPr txBox="1"/>
      </xdr:nvSpPr>
      <xdr:spPr>
        <a:xfrm>
          <a:off x="22199600" y="1809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112268</xdr:rowOff>
    </xdr:from>
    <xdr:to>
      <xdr:col>116</xdr:col>
      <xdr:colOff>114300</xdr:colOff>
      <xdr:row>106</xdr:row>
      <xdr:rowOff>42418</xdr:rowOff>
    </xdr:to>
    <xdr:sp macro="" textlink="">
      <xdr:nvSpPr>
        <xdr:cNvPr id="827" name="フローチャート: 判断 826"/>
        <xdr:cNvSpPr/>
      </xdr:nvSpPr>
      <xdr:spPr>
        <a:xfrm>
          <a:off x="221107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121413</xdr:rowOff>
    </xdr:from>
    <xdr:to>
      <xdr:col>112</xdr:col>
      <xdr:colOff>38100</xdr:colOff>
      <xdr:row>106</xdr:row>
      <xdr:rowOff>51563</xdr:rowOff>
    </xdr:to>
    <xdr:sp macro="" textlink="">
      <xdr:nvSpPr>
        <xdr:cNvPr id="828" name="フローチャート: 判断 827"/>
        <xdr:cNvSpPr/>
      </xdr:nvSpPr>
      <xdr:spPr>
        <a:xfrm>
          <a:off x="21272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77978</xdr:rowOff>
    </xdr:from>
    <xdr:to>
      <xdr:col>107</xdr:col>
      <xdr:colOff>101600</xdr:colOff>
      <xdr:row>106</xdr:row>
      <xdr:rowOff>8128</xdr:rowOff>
    </xdr:to>
    <xdr:sp macro="" textlink="">
      <xdr:nvSpPr>
        <xdr:cNvPr id="829" name="フローチャート: 判断 828"/>
        <xdr:cNvSpPr/>
      </xdr:nvSpPr>
      <xdr:spPr>
        <a:xfrm>
          <a:off x="20383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34544</xdr:rowOff>
    </xdr:from>
    <xdr:to>
      <xdr:col>102</xdr:col>
      <xdr:colOff>165100</xdr:colOff>
      <xdr:row>105</xdr:row>
      <xdr:rowOff>136144</xdr:rowOff>
    </xdr:to>
    <xdr:sp macro="" textlink="">
      <xdr:nvSpPr>
        <xdr:cNvPr id="830" name="フローチャート: 判断 829"/>
        <xdr:cNvSpPr/>
      </xdr:nvSpPr>
      <xdr:spPr>
        <a:xfrm>
          <a:off x="19494500" y="180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55118</xdr:rowOff>
    </xdr:from>
    <xdr:to>
      <xdr:col>98</xdr:col>
      <xdr:colOff>38100</xdr:colOff>
      <xdr:row>105</xdr:row>
      <xdr:rowOff>156718</xdr:rowOff>
    </xdr:to>
    <xdr:sp macro="" textlink="">
      <xdr:nvSpPr>
        <xdr:cNvPr id="831" name="フローチャート: 判断 830"/>
        <xdr:cNvSpPr/>
      </xdr:nvSpPr>
      <xdr:spPr>
        <a:xfrm>
          <a:off x="18605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82550</xdr:rowOff>
    </xdr:from>
    <xdr:to>
      <xdr:col>116</xdr:col>
      <xdr:colOff>114300</xdr:colOff>
      <xdr:row>104</xdr:row>
      <xdr:rowOff>12700</xdr:rowOff>
    </xdr:to>
    <xdr:sp macro="" textlink="">
      <xdr:nvSpPr>
        <xdr:cNvPr id="837" name="楕円 836"/>
        <xdr:cNvSpPr/>
      </xdr:nvSpPr>
      <xdr:spPr>
        <a:xfrm>
          <a:off x="22110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105427</xdr:rowOff>
    </xdr:from>
    <xdr:ext cx="469744" cy="259045"/>
    <xdr:sp macro="" textlink="">
      <xdr:nvSpPr>
        <xdr:cNvPr id="838" name="【公民館】&#10;一人当たり面積該当値テキスト"/>
        <xdr:cNvSpPr txBox="1"/>
      </xdr:nvSpPr>
      <xdr:spPr>
        <a:xfrm>
          <a:off x="2219960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59689</xdr:rowOff>
    </xdr:from>
    <xdr:to>
      <xdr:col>112</xdr:col>
      <xdr:colOff>38100</xdr:colOff>
      <xdr:row>103</xdr:row>
      <xdr:rowOff>161289</xdr:rowOff>
    </xdr:to>
    <xdr:sp macro="" textlink="">
      <xdr:nvSpPr>
        <xdr:cNvPr id="839" name="楕円 838"/>
        <xdr:cNvSpPr/>
      </xdr:nvSpPr>
      <xdr:spPr>
        <a:xfrm>
          <a:off x="21272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110489</xdr:rowOff>
    </xdr:from>
    <xdr:to>
      <xdr:col>116</xdr:col>
      <xdr:colOff>63500</xdr:colOff>
      <xdr:row>103</xdr:row>
      <xdr:rowOff>133350</xdr:rowOff>
    </xdr:to>
    <xdr:cxnSp macro="">
      <xdr:nvCxnSpPr>
        <xdr:cNvPr id="840" name="直線コネクタ 839"/>
        <xdr:cNvCxnSpPr/>
      </xdr:nvCxnSpPr>
      <xdr:spPr>
        <a:xfrm>
          <a:off x="21323300" y="177698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73406</xdr:rowOff>
    </xdr:from>
    <xdr:to>
      <xdr:col>107</xdr:col>
      <xdr:colOff>101600</xdr:colOff>
      <xdr:row>104</xdr:row>
      <xdr:rowOff>3556</xdr:rowOff>
    </xdr:to>
    <xdr:sp macro="" textlink="">
      <xdr:nvSpPr>
        <xdr:cNvPr id="841" name="楕円 840"/>
        <xdr:cNvSpPr/>
      </xdr:nvSpPr>
      <xdr:spPr>
        <a:xfrm>
          <a:off x="203835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110489</xdr:rowOff>
    </xdr:from>
    <xdr:to>
      <xdr:col>111</xdr:col>
      <xdr:colOff>177800</xdr:colOff>
      <xdr:row>103</xdr:row>
      <xdr:rowOff>124206</xdr:rowOff>
    </xdr:to>
    <xdr:cxnSp macro="">
      <xdr:nvCxnSpPr>
        <xdr:cNvPr id="842" name="直線コネクタ 841"/>
        <xdr:cNvCxnSpPr/>
      </xdr:nvCxnSpPr>
      <xdr:spPr>
        <a:xfrm flipV="1">
          <a:off x="20434300" y="177698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119126</xdr:rowOff>
    </xdr:from>
    <xdr:to>
      <xdr:col>102</xdr:col>
      <xdr:colOff>165100</xdr:colOff>
      <xdr:row>103</xdr:row>
      <xdr:rowOff>49276</xdr:rowOff>
    </xdr:to>
    <xdr:sp macro="" textlink="">
      <xdr:nvSpPr>
        <xdr:cNvPr id="843" name="楕円 842"/>
        <xdr:cNvSpPr/>
      </xdr:nvSpPr>
      <xdr:spPr>
        <a:xfrm>
          <a:off x="19494500" y="1760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169926</xdr:rowOff>
    </xdr:from>
    <xdr:to>
      <xdr:col>107</xdr:col>
      <xdr:colOff>50800</xdr:colOff>
      <xdr:row>103</xdr:row>
      <xdr:rowOff>124206</xdr:rowOff>
    </xdr:to>
    <xdr:cxnSp macro="">
      <xdr:nvCxnSpPr>
        <xdr:cNvPr id="844" name="直線コネクタ 843"/>
        <xdr:cNvCxnSpPr/>
      </xdr:nvCxnSpPr>
      <xdr:spPr>
        <a:xfrm>
          <a:off x="19545300" y="17657826"/>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137413</xdr:rowOff>
    </xdr:from>
    <xdr:to>
      <xdr:col>98</xdr:col>
      <xdr:colOff>38100</xdr:colOff>
      <xdr:row>101</xdr:row>
      <xdr:rowOff>67563</xdr:rowOff>
    </xdr:to>
    <xdr:sp macro="" textlink="">
      <xdr:nvSpPr>
        <xdr:cNvPr id="845" name="楕円 844"/>
        <xdr:cNvSpPr/>
      </xdr:nvSpPr>
      <xdr:spPr>
        <a:xfrm>
          <a:off x="18605500" y="1728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16763</xdr:rowOff>
    </xdr:from>
    <xdr:to>
      <xdr:col>102</xdr:col>
      <xdr:colOff>114300</xdr:colOff>
      <xdr:row>102</xdr:row>
      <xdr:rowOff>169926</xdr:rowOff>
    </xdr:to>
    <xdr:cxnSp macro="">
      <xdr:nvCxnSpPr>
        <xdr:cNvPr id="846" name="直線コネクタ 845"/>
        <xdr:cNvCxnSpPr/>
      </xdr:nvCxnSpPr>
      <xdr:spPr>
        <a:xfrm>
          <a:off x="18656300" y="17333213"/>
          <a:ext cx="889000" cy="3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42690</xdr:rowOff>
    </xdr:from>
    <xdr:ext cx="469744" cy="259045"/>
    <xdr:sp macro="" textlink="">
      <xdr:nvSpPr>
        <xdr:cNvPr id="847" name="n_1aveValue【公民館】&#10;一人当たり面積"/>
        <xdr:cNvSpPr txBox="1"/>
      </xdr:nvSpPr>
      <xdr:spPr>
        <a:xfrm>
          <a:off x="21075727"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170705</xdr:rowOff>
    </xdr:from>
    <xdr:ext cx="469744" cy="259045"/>
    <xdr:sp macro="" textlink="">
      <xdr:nvSpPr>
        <xdr:cNvPr id="848" name="n_2aveValue【公民館】&#10;一人当たり面積"/>
        <xdr:cNvSpPr txBox="1"/>
      </xdr:nvSpPr>
      <xdr:spPr>
        <a:xfrm>
          <a:off x="20199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127271</xdr:rowOff>
    </xdr:from>
    <xdr:ext cx="469744" cy="259045"/>
    <xdr:sp macro="" textlink="">
      <xdr:nvSpPr>
        <xdr:cNvPr id="849" name="n_3aveValue【公民館】&#10;一人当たり面積"/>
        <xdr:cNvSpPr txBox="1"/>
      </xdr:nvSpPr>
      <xdr:spPr>
        <a:xfrm>
          <a:off x="19310427" y="181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147845</xdr:rowOff>
    </xdr:from>
    <xdr:ext cx="469744" cy="259045"/>
    <xdr:sp macro="" textlink="">
      <xdr:nvSpPr>
        <xdr:cNvPr id="850" name="n_4aveValue【公民館】&#10;一人当たり面積"/>
        <xdr:cNvSpPr txBox="1"/>
      </xdr:nvSpPr>
      <xdr:spPr>
        <a:xfrm>
          <a:off x="18421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6366</xdr:rowOff>
    </xdr:from>
    <xdr:ext cx="469744" cy="259045"/>
    <xdr:sp macro="" textlink="">
      <xdr:nvSpPr>
        <xdr:cNvPr id="851" name="n_1mainValue【公民館】&#10;一人当たり面積"/>
        <xdr:cNvSpPr txBox="1"/>
      </xdr:nvSpPr>
      <xdr:spPr>
        <a:xfrm>
          <a:off x="210757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20083</xdr:rowOff>
    </xdr:from>
    <xdr:ext cx="469744" cy="259045"/>
    <xdr:sp macro="" textlink="">
      <xdr:nvSpPr>
        <xdr:cNvPr id="852" name="n_2mainValue【公民館】&#10;一人当たり面積"/>
        <xdr:cNvSpPr txBox="1"/>
      </xdr:nvSpPr>
      <xdr:spPr>
        <a:xfrm>
          <a:off x="20199427" y="1750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65803</xdr:rowOff>
    </xdr:from>
    <xdr:ext cx="469744" cy="259045"/>
    <xdr:sp macro="" textlink="">
      <xdr:nvSpPr>
        <xdr:cNvPr id="853" name="n_3mainValue【公民館】&#10;一人当たり面積"/>
        <xdr:cNvSpPr txBox="1"/>
      </xdr:nvSpPr>
      <xdr:spPr>
        <a:xfrm>
          <a:off x="19310427" y="1738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84090</xdr:rowOff>
    </xdr:from>
    <xdr:ext cx="469744" cy="259045"/>
    <xdr:sp macro="" textlink="">
      <xdr:nvSpPr>
        <xdr:cNvPr id="854" name="n_4mainValue【公民館】&#10;一人当たり面積"/>
        <xdr:cNvSpPr txBox="1"/>
      </xdr:nvSpPr>
      <xdr:spPr>
        <a:xfrm>
          <a:off x="18421427" y="1705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類似団体と比較して、有形固定資産減価償却率が特に高い施設は、公営住宅と保育所である。公営住宅については、その大半が昭和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に建設されており、老朽化が進んでいるため、長寿命化計画に基づき、大規模改修等を実施している。保育所についても、民営化と併せて保育園の建て替えを実施しているところであり、積極的に老朽化対策に取り組んでいる。また、一人当たり面積</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より高い施設は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公営住宅、学校施設、公民館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であり、特に公民館が大きく上回っている。要因としては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合併や人口減少による影響もあると考えられるが、維持管理等に係る経費の増加に留意しつつ、耐用年数を経過した施設の除却や、類似施設の集約化・複合化等を図り、公共施設量の減と適正配置に努める。</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36,946
36,632
135.11
30,984,012
30,137,501
578,935
12,664,004
25,351,617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30480</xdr:rowOff>
    </xdr:to>
    <xdr:cxnSp macro="">
      <xdr:nvCxnSpPr>
        <xdr:cNvPr id="55" name="直線コネクタ 54"/>
        <xdr:cNvCxnSpPr/>
      </xdr:nvCxnSpPr>
      <xdr:spPr>
        <a:xfrm flipV="1">
          <a:off x="4634865" y="581634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図書館】&#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83837</xdr:rowOff>
    </xdr:from>
    <xdr:ext cx="405111" cy="259045"/>
    <xdr:sp macro="" textlink="">
      <xdr:nvSpPr>
        <xdr:cNvPr id="60" name="【図書館】&#10;有形固定資産減価償却率平均値テキスト"/>
        <xdr:cNvSpPr txBox="1"/>
      </xdr:nvSpPr>
      <xdr:spPr>
        <a:xfrm>
          <a:off x="4673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1" name="フローチャート: 判断 60"/>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120413</xdr:rowOff>
    </xdr:from>
    <xdr:ext cx="405111" cy="259045"/>
    <xdr:sp macro="" textlink="">
      <xdr:nvSpPr>
        <xdr:cNvPr id="63" name="n_1aveValue【図書館】&#10;有形固定資産減価償却率"/>
        <xdr:cNvSpPr txBox="1"/>
      </xdr:nvSpPr>
      <xdr:spPr>
        <a:xfrm>
          <a:off x="35820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52832</xdr:rowOff>
    </xdr:from>
    <xdr:to>
      <xdr:col>15</xdr:col>
      <xdr:colOff>101600</xdr:colOff>
      <xdr:row>36</xdr:row>
      <xdr:rowOff>154432</xdr:rowOff>
    </xdr:to>
    <xdr:sp macro="" textlink="">
      <xdr:nvSpPr>
        <xdr:cNvPr id="64" name="フローチャート: 判断 63"/>
        <xdr:cNvSpPr/>
      </xdr:nvSpPr>
      <xdr:spPr>
        <a:xfrm>
          <a:off x="2857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145559</xdr:rowOff>
    </xdr:from>
    <xdr:ext cx="405111" cy="259045"/>
    <xdr:sp macro="" textlink="">
      <xdr:nvSpPr>
        <xdr:cNvPr id="65" name="n_2aveValue【図書館】&#10;有形固定資産減価償却率"/>
        <xdr:cNvSpPr txBox="1"/>
      </xdr:nvSpPr>
      <xdr:spPr>
        <a:xfrm>
          <a:off x="2705744"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23114</xdr:rowOff>
    </xdr:from>
    <xdr:to>
      <xdr:col>10</xdr:col>
      <xdr:colOff>165100</xdr:colOff>
      <xdr:row>36</xdr:row>
      <xdr:rowOff>124714</xdr:rowOff>
    </xdr:to>
    <xdr:sp macro="" textlink="">
      <xdr:nvSpPr>
        <xdr:cNvPr id="66" name="フローチャート: 判断 65"/>
        <xdr:cNvSpPr/>
      </xdr:nvSpPr>
      <xdr:spPr>
        <a:xfrm>
          <a:off x="1968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115841</xdr:rowOff>
    </xdr:from>
    <xdr:ext cx="405111" cy="259045"/>
    <xdr:sp macro="" textlink="">
      <xdr:nvSpPr>
        <xdr:cNvPr id="67" name="n_3aveValue【図書館】&#10;有形固定資産減価償却率"/>
        <xdr:cNvSpPr txBox="1"/>
      </xdr:nvSpPr>
      <xdr:spPr>
        <a:xfrm>
          <a:off x="1816744" y="62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137414</xdr:rowOff>
    </xdr:from>
    <xdr:to>
      <xdr:col>6</xdr:col>
      <xdr:colOff>38100</xdr:colOff>
      <xdr:row>36</xdr:row>
      <xdr:rowOff>67564</xdr:rowOff>
    </xdr:to>
    <xdr:sp macro="" textlink="">
      <xdr:nvSpPr>
        <xdr:cNvPr id="68" name="フローチャート: 判断 67"/>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36</xdr:row>
      <xdr:rowOff>58691</xdr:rowOff>
    </xdr:from>
    <xdr:ext cx="405111" cy="259045"/>
    <xdr:sp macro="" textlink="">
      <xdr:nvSpPr>
        <xdr:cNvPr id="69" name="n_4aveValue【図書館】&#10;有形固定資産減価償却率"/>
        <xdr:cNvSpPr txBox="1"/>
      </xdr:nvSpPr>
      <xdr:spPr>
        <a:xfrm>
          <a:off x="9277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107696</xdr:rowOff>
    </xdr:from>
    <xdr:to>
      <xdr:col>24</xdr:col>
      <xdr:colOff>114300</xdr:colOff>
      <xdr:row>34</xdr:row>
      <xdr:rowOff>37846</xdr:rowOff>
    </xdr:to>
    <xdr:sp macro="" textlink="">
      <xdr:nvSpPr>
        <xdr:cNvPr id="75" name="楕円 74"/>
        <xdr:cNvSpPr/>
      </xdr:nvSpPr>
      <xdr:spPr>
        <a:xfrm>
          <a:off x="4584700" y="57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60723</xdr:rowOff>
    </xdr:from>
    <xdr:ext cx="405111" cy="259045"/>
    <xdr:sp macro="" textlink="">
      <xdr:nvSpPr>
        <xdr:cNvPr id="76" name="【図書館】&#10;有形固定資産減価償却率該当値テキスト"/>
        <xdr:cNvSpPr txBox="1"/>
      </xdr:nvSpPr>
      <xdr:spPr>
        <a:xfrm>
          <a:off x="4673600" y="5718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59690</xdr:rowOff>
    </xdr:from>
    <xdr:to>
      <xdr:col>20</xdr:col>
      <xdr:colOff>38100</xdr:colOff>
      <xdr:row>34</xdr:row>
      <xdr:rowOff>161290</xdr:rowOff>
    </xdr:to>
    <xdr:sp macro="" textlink="">
      <xdr:nvSpPr>
        <xdr:cNvPr id="77" name="楕円 76"/>
        <xdr:cNvSpPr/>
      </xdr:nvSpPr>
      <xdr:spPr>
        <a:xfrm>
          <a:off x="3746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158496</xdr:rowOff>
    </xdr:from>
    <xdr:to>
      <xdr:col>24</xdr:col>
      <xdr:colOff>63500</xdr:colOff>
      <xdr:row>34</xdr:row>
      <xdr:rowOff>110490</xdr:rowOff>
    </xdr:to>
    <xdr:cxnSp macro="">
      <xdr:nvCxnSpPr>
        <xdr:cNvPr id="78" name="直線コネクタ 77"/>
        <xdr:cNvCxnSpPr/>
      </xdr:nvCxnSpPr>
      <xdr:spPr>
        <a:xfrm flipV="1">
          <a:off x="3797300" y="581634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13970</xdr:rowOff>
    </xdr:from>
    <xdr:to>
      <xdr:col>15</xdr:col>
      <xdr:colOff>101600</xdr:colOff>
      <xdr:row>34</xdr:row>
      <xdr:rowOff>115570</xdr:rowOff>
    </xdr:to>
    <xdr:sp macro="" textlink="">
      <xdr:nvSpPr>
        <xdr:cNvPr id="79" name="楕円 78"/>
        <xdr:cNvSpPr/>
      </xdr:nvSpPr>
      <xdr:spPr>
        <a:xfrm>
          <a:off x="2857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64770</xdr:rowOff>
    </xdr:from>
    <xdr:to>
      <xdr:col>19</xdr:col>
      <xdr:colOff>177800</xdr:colOff>
      <xdr:row>34</xdr:row>
      <xdr:rowOff>110490</xdr:rowOff>
    </xdr:to>
    <xdr:cxnSp macro="">
      <xdr:nvCxnSpPr>
        <xdr:cNvPr id="80" name="直線コネクタ 79"/>
        <xdr:cNvCxnSpPr/>
      </xdr:nvCxnSpPr>
      <xdr:spPr>
        <a:xfrm>
          <a:off x="2908300" y="58940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139700</xdr:rowOff>
    </xdr:from>
    <xdr:to>
      <xdr:col>10</xdr:col>
      <xdr:colOff>165100</xdr:colOff>
      <xdr:row>34</xdr:row>
      <xdr:rowOff>69850</xdr:rowOff>
    </xdr:to>
    <xdr:sp macro="" textlink="">
      <xdr:nvSpPr>
        <xdr:cNvPr id="81" name="楕円 80"/>
        <xdr:cNvSpPr/>
      </xdr:nvSpPr>
      <xdr:spPr>
        <a:xfrm>
          <a:off x="1968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19050</xdr:rowOff>
    </xdr:from>
    <xdr:to>
      <xdr:col>15</xdr:col>
      <xdr:colOff>50800</xdr:colOff>
      <xdr:row>34</xdr:row>
      <xdr:rowOff>64770</xdr:rowOff>
    </xdr:to>
    <xdr:cxnSp macro="">
      <xdr:nvCxnSpPr>
        <xdr:cNvPr id="82" name="直線コネクタ 81"/>
        <xdr:cNvCxnSpPr/>
      </xdr:nvCxnSpPr>
      <xdr:spPr>
        <a:xfrm>
          <a:off x="2019300" y="5848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139700</xdr:rowOff>
    </xdr:from>
    <xdr:to>
      <xdr:col>6</xdr:col>
      <xdr:colOff>38100</xdr:colOff>
      <xdr:row>34</xdr:row>
      <xdr:rowOff>69850</xdr:rowOff>
    </xdr:to>
    <xdr:sp macro="" textlink="">
      <xdr:nvSpPr>
        <xdr:cNvPr id="83" name="楕円 82"/>
        <xdr:cNvSpPr/>
      </xdr:nvSpPr>
      <xdr:spPr>
        <a:xfrm>
          <a:off x="1079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19050</xdr:rowOff>
    </xdr:from>
    <xdr:to>
      <xdr:col>10</xdr:col>
      <xdr:colOff>114300</xdr:colOff>
      <xdr:row>34</xdr:row>
      <xdr:rowOff>19050</xdr:rowOff>
    </xdr:to>
    <xdr:cxnSp macro="">
      <xdr:nvCxnSpPr>
        <xdr:cNvPr id="84" name="直線コネクタ 83"/>
        <xdr:cNvCxnSpPr/>
      </xdr:nvCxnSpPr>
      <xdr:spPr>
        <a:xfrm>
          <a:off x="1130300" y="5848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6367</xdr:rowOff>
    </xdr:from>
    <xdr:ext cx="405111" cy="259045"/>
    <xdr:sp macro="" textlink="">
      <xdr:nvSpPr>
        <xdr:cNvPr id="85" name="n_1mainValue【図書館】&#10;有形固定資産減価償却率"/>
        <xdr:cNvSpPr txBox="1"/>
      </xdr:nvSpPr>
      <xdr:spPr>
        <a:xfrm>
          <a:off x="35820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132097</xdr:rowOff>
    </xdr:from>
    <xdr:ext cx="405111" cy="259045"/>
    <xdr:sp macro="" textlink="">
      <xdr:nvSpPr>
        <xdr:cNvPr id="86" name="n_2mainValue【図書館】&#10;有形固定資産減価償却率"/>
        <xdr:cNvSpPr txBox="1"/>
      </xdr:nvSpPr>
      <xdr:spPr>
        <a:xfrm>
          <a:off x="27057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86377</xdr:rowOff>
    </xdr:from>
    <xdr:ext cx="405111" cy="259045"/>
    <xdr:sp macro="" textlink="">
      <xdr:nvSpPr>
        <xdr:cNvPr id="87" name="n_3mainValue【図書館】&#10;有形固定資産減価償却率"/>
        <xdr:cNvSpPr txBox="1"/>
      </xdr:nvSpPr>
      <xdr:spPr>
        <a:xfrm>
          <a:off x="1816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86377</xdr:rowOff>
    </xdr:from>
    <xdr:ext cx="405111" cy="259045"/>
    <xdr:sp macro="" textlink="">
      <xdr:nvSpPr>
        <xdr:cNvPr id="88" name="n_4mainValue【図書館】&#10;有形固定資産減価償却率"/>
        <xdr:cNvSpPr txBox="1"/>
      </xdr:nvSpPr>
      <xdr:spPr>
        <a:xfrm>
          <a:off x="927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40</xdr:row>
      <xdr:rowOff>139700</xdr:rowOff>
    </xdr:to>
    <xdr:cxnSp macro="">
      <xdr:nvCxnSpPr>
        <xdr:cNvPr id="112" name="直線コネクタ 111"/>
        <xdr:cNvCxnSpPr/>
      </xdr:nvCxnSpPr>
      <xdr:spPr>
        <a:xfrm flipV="1">
          <a:off x="10476865" y="5702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15"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16" name="直線コネクタ 115"/>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54627</xdr:rowOff>
    </xdr:from>
    <xdr:ext cx="469744" cy="259045"/>
    <xdr:sp macro="" textlink="">
      <xdr:nvSpPr>
        <xdr:cNvPr id="117" name="【図書館】&#10;一人当たり面積平均値テキスト"/>
        <xdr:cNvSpPr txBox="1"/>
      </xdr:nvSpPr>
      <xdr:spPr>
        <a:xfrm>
          <a:off x="105156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18" name="フローチャート: 判断 117"/>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19" name="フローチャート: 判断 118"/>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10177</xdr:rowOff>
    </xdr:from>
    <xdr:ext cx="469744" cy="259045"/>
    <xdr:sp macro="" textlink="">
      <xdr:nvSpPr>
        <xdr:cNvPr id="120" name="n_1aveValue【図書館】&#10;一人当たり面積"/>
        <xdr:cNvSpPr txBox="1"/>
      </xdr:nvSpPr>
      <xdr:spPr>
        <a:xfrm>
          <a:off x="9391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50800</xdr:rowOff>
    </xdr:from>
    <xdr:to>
      <xdr:col>46</xdr:col>
      <xdr:colOff>38100</xdr:colOff>
      <xdr:row>38</xdr:row>
      <xdr:rowOff>152400</xdr:rowOff>
    </xdr:to>
    <xdr:sp macro="" textlink="">
      <xdr:nvSpPr>
        <xdr:cNvPr id="121" name="フローチャート: 判断 120"/>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143527</xdr:rowOff>
    </xdr:from>
    <xdr:ext cx="469744" cy="259045"/>
    <xdr:sp macro="" textlink="">
      <xdr:nvSpPr>
        <xdr:cNvPr id="122" name="n_2aveValue【図書館】&#10;一人当たり面積"/>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76200</xdr:rowOff>
    </xdr:from>
    <xdr:to>
      <xdr:col>41</xdr:col>
      <xdr:colOff>101600</xdr:colOff>
      <xdr:row>39</xdr:row>
      <xdr:rowOff>6350</xdr:rowOff>
    </xdr:to>
    <xdr:sp macro="" textlink="">
      <xdr:nvSpPr>
        <xdr:cNvPr id="123" name="フローチャート: 判断 122"/>
        <xdr:cNvSpPr/>
      </xdr:nvSpPr>
      <xdr:spPr>
        <a:xfrm>
          <a:off x="781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168927</xdr:rowOff>
    </xdr:from>
    <xdr:ext cx="469744" cy="259045"/>
    <xdr:sp macro="" textlink="">
      <xdr:nvSpPr>
        <xdr:cNvPr id="124" name="n_3aveValue【図書館】&#10;一人当たり面積"/>
        <xdr:cNvSpPr txBox="1"/>
      </xdr:nvSpPr>
      <xdr:spPr>
        <a:xfrm>
          <a:off x="7626427"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127000</xdr:rowOff>
    </xdr:from>
    <xdr:to>
      <xdr:col>36</xdr:col>
      <xdr:colOff>165100</xdr:colOff>
      <xdr:row>39</xdr:row>
      <xdr:rowOff>57150</xdr:rowOff>
    </xdr:to>
    <xdr:sp macro="" textlink="">
      <xdr:nvSpPr>
        <xdr:cNvPr id="125" name="フローチャート: 判断 124"/>
        <xdr:cNvSpPr/>
      </xdr:nvSpPr>
      <xdr:spPr>
        <a:xfrm>
          <a:off x="6921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39</xdr:row>
      <xdr:rowOff>48277</xdr:rowOff>
    </xdr:from>
    <xdr:ext cx="469744" cy="259045"/>
    <xdr:sp macro="" textlink="">
      <xdr:nvSpPr>
        <xdr:cNvPr id="126" name="n_4aveValue【図書館】&#10;一人当たり面積"/>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38100</xdr:rowOff>
    </xdr:from>
    <xdr:to>
      <xdr:col>55</xdr:col>
      <xdr:colOff>50800</xdr:colOff>
      <xdr:row>34</xdr:row>
      <xdr:rowOff>139700</xdr:rowOff>
    </xdr:to>
    <xdr:sp macro="" textlink="">
      <xdr:nvSpPr>
        <xdr:cNvPr id="132" name="楕円 131"/>
        <xdr:cNvSpPr/>
      </xdr:nvSpPr>
      <xdr:spPr>
        <a:xfrm>
          <a:off x="104267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60977</xdr:rowOff>
    </xdr:from>
    <xdr:ext cx="469744" cy="259045"/>
    <xdr:sp macro="" textlink="">
      <xdr:nvSpPr>
        <xdr:cNvPr id="133" name="【図書館】&#10;一人当たり面積該当値テキスト"/>
        <xdr:cNvSpPr txBox="1"/>
      </xdr:nvSpPr>
      <xdr:spPr>
        <a:xfrm>
          <a:off x="10515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63500</xdr:rowOff>
    </xdr:from>
    <xdr:to>
      <xdr:col>50</xdr:col>
      <xdr:colOff>165100</xdr:colOff>
      <xdr:row>34</xdr:row>
      <xdr:rowOff>165100</xdr:rowOff>
    </xdr:to>
    <xdr:sp macro="" textlink="">
      <xdr:nvSpPr>
        <xdr:cNvPr id="134" name="楕円 133"/>
        <xdr:cNvSpPr/>
      </xdr:nvSpPr>
      <xdr:spPr>
        <a:xfrm>
          <a:off x="9588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88900</xdr:rowOff>
    </xdr:from>
    <xdr:to>
      <xdr:col>55</xdr:col>
      <xdr:colOff>0</xdr:colOff>
      <xdr:row>34</xdr:row>
      <xdr:rowOff>114300</xdr:rowOff>
    </xdr:to>
    <xdr:cxnSp macro="">
      <xdr:nvCxnSpPr>
        <xdr:cNvPr id="135" name="直線コネクタ 134"/>
        <xdr:cNvCxnSpPr/>
      </xdr:nvCxnSpPr>
      <xdr:spPr>
        <a:xfrm flipV="1">
          <a:off x="9639300" y="5918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88900</xdr:rowOff>
    </xdr:from>
    <xdr:to>
      <xdr:col>46</xdr:col>
      <xdr:colOff>38100</xdr:colOff>
      <xdr:row>35</xdr:row>
      <xdr:rowOff>19050</xdr:rowOff>
    </xdr:to>
    <xdr:sp macro="" textlink="">
      <xdr:nvSpPr>
        <xdr:cNvPr id="136" name="楕円 135"/>
        <xdr:cNvSpPr/>
      </xdr:nvSpPr>
      <xdr:spPr>
        <a:xfrm>
          <a:off x="8699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114300</xdr:rowOff>
    </xdr:from>
    <xdr:to>
      <xdr:col>50</xdr:col>
      <xdr:colOff>114300</xdr:colOff>
      <xdr:row>34</xdr:row>
      <xdr:rowOff>139700</xdr:rowOff>
    </xdr:to>
    <xdr:cxnSp macro="">
      <xdr:nvCxnSpPr>
        <xdr:cNvPr id="137" name="直線コネクタ 136"/>
        <xdr:cNvCxnSpPr/>
      </xdr:nvCxnSpPr>
      <xdr:spPr>
        <a:xfrm flipV="1">
          <a:off x="8750300" y="5943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114300</xdr:rowOff>
    </xdr:from>
    <xdr:to>
      <xdr:col>41</xdr:col>
      <xdr:colOff>101600</xdr:colOff>
      <xdr:row>35</xdr:row>
      <xdr:rowOff>44450</xdr:rowOff>
    </xdr:to>
    <xdr:sp macro="" textlink="">
      <xdr:nvSpPr>
        <xdr:cNvPr id="138" name="楕円 137"/>
        <xdr:cNvSpPr/>
      </xdr:nvSpPr>
      <xdr:spPr>
        <a:xfrm>
          <a:off x="78105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139700</xdr:rowOff>
    </xdr:from>
    <xdr:to>
      <xdr:col>45</xdr:col>
      <xdr:colOff>177800</xdr:colOff>
      <xdr:row>34</xdr:row>
      <xdr:rowOff>165100</xdr:rowOff>
    </xdr:to>
    <xdr:cxnSp macro="">
      <xdr:nvCxnSpPr>
        <xdr:cNvPr id="139" name="直線コネクタ 138"/>
        <xdr:cNvCxnSpPr/>
      </xdr:nvCxnSpPr>
      <xdr:spPr>
        <a:xfrm flipV="1">
          <a:off x="7861300" y="596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40" name="楕円 139"/>
        <xdr:cNvSpPr/>
      </xdr:nvSpPr>
      <xdr:spPr>
        <a:xfrm>
          <a:off x="6921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165100</xdr:rowOff>
    </xdr:from>
    <xdr:to>
      <xdr:col>41</xdr:col>
      <xdr:colOff>50800</xdr:colOff>
      <xdr:row>39</xdr:row>
      <xdr:rowOff>6350</xdr:rowOff>
    </xdr:to>
    <xdr:cxnSp macro="">
      <xdr:nvCxnSpPr>
        <xdr:cNvPr id="141" name="直線コネクタ 140"/>
        <xdr:cNvCxnSpPr/>
      </xdr:nvCxnSpPr>
      <xdr:spPr>
        <a:xfrm flipV="1">
          <a:off x="6972300" y="5994400"/>
          <a:ext cx="889000" cy="6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33</xdr:row>
      <xdr:rowOff>10177</xdr:rowOff>
    </xdr:from>
    <xdr:ext cx="469744" cy="259045"/>
    <xdr:sp macro="" textlink="">
      <xdr:nvSpPr>
        <xdr:cNvPr id="142" name="n_1mainValue【図書館】&#10;一人当たり面積"/>
        <xdr:cNvSpPr txBox="1"/>
      </xdr:nvSpPr>
      <xdr:spPr>
        <a:xfrm>
          <a:off x="9391727"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35577</xdr:rowOff>
    </xdr:from>
    <xdr:ext cx="469744" cy="259045"/>
    <xdr:sp macro="" textlink="">
      <xdr:nvSpPr>
        <xdr:cNvPr id="143" name="n_2mainValue【図書館】&#10;一人当たり面積"/>
        <xdr:cNvSpPr txBox="1"/>
      </xdr:nvSpPr>
      <xdr:spPr>
        <a:xfrm>
          <a:off x="8515427"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60977</xdr:rowOff>
    </xdr:from>
    <xdr:ext cx="469744" cy="259045"/>
    <xdr:sp macro="" textlink="">
      <xdr:nvSpPr>
        <xdr:cNvPr id="144" name="n_3mainValue【図書館】&#10;一人当たり面積"/>
        <xdr:cNvSpPr txBox="1"/>
      </xdr:nvSpPr>
      <xdr:spPr>
        <a:xfrm>
          <a:off x="7626427"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45" name="n_4mainValue【図書館】&#10;一人当たり面積"/>
        <xdr:cNvSpPr txBox="1"/>
      </xdr:nvSpPr>
      <xdr:spPr>
        <a:xfrm>
          <a:off x="6737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54864</xdr:rowOff>
    </xdr:from>
    <xdr:to>
      <xdr:col>24</xdr:col>
      <xdr:colOff>62865</xdr:colOff>
      <xdr:row>64</xdr:row>
      <xdr:rowOff>0</xdr:rowOff>
    </xdr:to>
    <xdr:cxnSp macro="">
      <xdr:nvCxnSpPr>
        <xdr:cNvPr id="168" name="直線コネクタ 167"/>
        <xdr:cNvCxnSpPr/>
      </xdr:nvCxnSpPr>
      <xdr:spPr>
        <a:xfrm flipV="1">
          <a:off x="4634865" y="9484614"/>
          <a:ext cx="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69"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0" name="直線コネクタ 169"/>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1541</xdr:rowOff>
    </xdr:from>
    <xdr:ext cx="405111" cy="259045"/>
    <xdr:sp macro="" textlink="">
      <xdr:nvSpPr>
        <xdr:cNvPr id="171" name="【体育館・プール】&#10;有形固定資産減価償却率最大値テキスト"/>
        <xdr:cNvSpPr txBox="1"/>
      </xdr:nvSpPr>
      <xdr:spPr>
        <a:xfrm>
          <a:off x="4673600" y="925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54864</xdr:rowOff>
    </xdr:from>
    <xdr:to>
      <xdr:col>24</xdr:col>
      <xdr:colOff>152400</xdr:colOff>
      <xdr:row>55</xdr:row>
      <xdr:rowOff>54864</xdr:rowOff>
    </xdr:to>
    <xdr:cxnSp macro="">
      <xdr:nvCxnSpPr>
        <xdr:cNvPr id="172" name="直線コネクタ 171"/>
        <xdr:cNvCxnSpPr/>
      </xdr:nvCxnSpPr>
      <xdr:spPr>
        <a:xfrm>
          <a:off x="4546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52087</xdr:rowOff>
    </xdr:from>
    <xdr:ext cx="405111" cy="259045"/>
    <xdr:sp macro="" textlink="">
      <xdr:nvSpPr>
        <xdr:cNvPr id="173" name="【体育館・プール】&#10;有形固定資産減価償却率平均値テキスト"/>
        <xdr:cNvSpPr txBox="1"/>
      </xdr:nvSpPr>
      <xdr:spPr>
        <a:xfrm>
          <a:off x="4673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74" name="フローチャート: 判断 173"/>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164084</xdr:rowOff>
    </xdr:from>
    <xdr:to>
      <xdr:col>20</xdr:col>
      <xdr:colOff>38100</xdr:colOff>
      <xdr:row>59</xdr:row>
      <xdr:rowOff>94234</xdr:rowOff>
    </xdr:to>
    <xdr:sp macro="" textlink="">
      <xdr:nvSpPr>
        <xdr:cNvPr id="175" name="フローチャート: 判断 174"/>
        <xdr:cNvSpPr/>
      </xdr:nvSpPr>
      <xdr:spPr>
        <a:xfrm>
          <a:off x="3746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110761</xdr:rowOff>
    </xdr:from>
    <xdr:ext cx="405111" cy="259045"/>
    <xdr:sp macro="" textlink="">
      <xdr:nvSpPr>
        <xdr:cNvPr id="176" name="n_1aveValue【体育館・プール】&#10;有形固定資産減価償却率"/>
        <xdr:cNvSpPr txBox="1"/>
      </xdr:nvSpPr>
      <xdr:spPr>
        <a:xfrm>
          <a:off x="35820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116078</xdr:rowOff>
    </xdr:from>
    <xdr:to>
      <xdr:col>15</xdr:col>
      <xdr:colOff>101600</xdr:colOff>
      <xdr:row>59</xdr:row>
      <xdr:rowOff>46228</xdr:rowOff>
    </xdr:to>
    <xdr:sp macro="" textlink="">
      <xdr:nvSpPr>
        <xdr:cNvPr id="177" name="フローチャート: 判断 176"/>
        <xdr:cNvSpPr/>
      </xdr:nvSpPr>
      <xdr:spPr>
        <a:xfrm>
          <a:off x="2857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62755</xdr:rowOff>
    </xdr:from>
    <xdr:ext cx="405111" cy="259045"/>
    <xdr:sp macro="" textlink="">
      <xdr:nvSpPr>
        <xdr:cNvPr id="178" name="n_2aveValue【体育館・プール】&#10;有形固定資産減価償却率"/>
        <xdr:cNvSpPr txBox="1"/>
      </xdr:nvSpPr>
      <xdr:spPr>
        <a:xfrm>
          <a:off x="27057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79502</xdr:rowOff>
    </xdr:from>
    <xdr:to>
      <xdr:col>10</xdr:col>
      <xdr:colOff>165100</xdr:colOff>
      <xdr:row>59</xdr:row>
      <xdr:rowOff>9652</xdr:rowOff>
    </xdr:to>
    <xdr:sp macro="" textlink="">
      <xdr:nvSpPr>
        <xdr:cNvPr id="179" name="フローチャート: 判断 178"/>
        <xdr:cNvSpPr/>
      </xdr:nvSpPr>
      <xdr:spPr>
        <a:xfrm>
          <a:off x="1968500" y="1002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26179</xdr:rowOff>
    </xdr:from>
    <xdr:ext cx="405111" cy="259045"/>
    <xdr:sp macro="" textlink="">
      <xdr:nvSpPr>
        <xdr:cNvPr id="180" name="n_3aveValue【体育館・プール】&#10;有形固定資産減価償却率"/>
        <xdr:cNvSpPr txBox="1"/>
      </xdr:nvSpPr>
      <xdr:spPr>
        <a:xfrm>
          <a:off x="1816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70358</xdr:rowOff>
    </xdr:from>
    <xdr:to>
      <xdr:col>6</xdr:col>
      <xdr:colOff>38100</xdr:colOff>
      <xdr:row>59</xdr:row>
      <xdr:rowOff>508</xdr:rowOff>
    </xdr:to>
    <xdr:sp macro="" textlink="">
      <xdr:nvSpPr>
        <xdr:cNvPr id="181" name="フローチャート: 判断 180"/>
        <xdr:cNvSpPr/>
      </xdr:nvSpPr>
      <xdr:spPr>
        <a:xfrm>
          <a:off x="1079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57</xdr:row>
      <xdr:rowOff>17035</xdr:rowOff>
    </xdr:from>
    <xdr:ext cx="405111" cy="259045"/>
    <xdr:sp macro="" textlink="">
      <xdr:nvSpPr>
        <xdr:cNvPr id="182" name="n_4aveValue【体育館・プール】&#10;有形固定資産減価償却率"/>
        <xdr:cNvSpPr txBox="1"/>
      </xdr:nvSpPr>
      <xdr:spPr>
        <a:xfrm>
          <a:off x="927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88" name="楕円 187"/>
        <xdr:cNvSpPr/>
      </xdr:nvSpPr>
      <xdr:spPr>
        <a:xfrm>
          <a:off x="45847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35069</xdr:rowOff>
    </xdr:from>
    <xdr:ext cx="405111" cy="259045"/>
    <xdr:sp macro="" textlink="">
      <xdr:nvSpPr>
        <xdr:cNvPr id="189" name="【体育館・プール】&#10;有形固定資産減価償却率該当値テキスト"/>
        <xdr:cNvSpPr txBox="1"/>
      </xdr:nvSpPr>
      <xdr:spPr>
        <a:xfrm>
          <a:off x="4673600"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xdr:rowOff>
    </xdr:from>
    <xdr:to>
      <xdr:col>20</xdr:col>
      <xdr:colOff>38100</xdr:colOff>
      <xdr:row>59</xdr:row>
      <xdr:rowOff>112522</xdr:rowOff>
    </xdr:to>
    <xdr:sp macro="" textlink="">
      <xdr:nvSpPr>
        <xdr:cNvPr id="190" name="楕円 189"/>
        <xdr:cNvSpPr/>
      </xdr:nvSpPr>
      <xdr:spPr>
        <a:xfrm>
          <a:off x="37465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61722</xdr:rowOff>
    </xdr:from>
    <xdr:to>
      <xdr:col>24</xdr:col>
      <xdr:colOff>63500</xdr:colOff>
      <xdr:row>59</xdr:row>
      <xdr:rowOff>107442</xdr:rowOff>
    </xdr:to>
    <xdr:cxnSp macro="">
      <xdr:nvCxnSpPr>
        <xdr:cNvPr id="191" name="直線コネクタ 190"/>
        <xdr:cNvCxnSpPr/>
      </xdr:nvCxnSpPr>
      <xdr:spPr>
        <a:xfrm>
          <a:off x="3797300" y="101772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143510</xdr:rowOff>
    </xdr:from>
    <xdr:to>
      <xdr:col>15</xdr:col>
      <xdr:colOff>101600</xdr:colOff>
      <xdr:row>59</xdr:row>
      <xdr:rowOff>73660</xdr:rowOff>
    </xdr:to>
    <xdr:sp macro="" textlink="">
      <xdr:nvSpPr>
        <xdr:cNvPr id="192" name="楕円 191"/>
        <xdr:cNvSpPr/>
      </xdr:nvSpPr>
      <xdr:spPr>
        <a:xfrm>
          <a:off x="2857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22860</xdr:rowOff>
    </xdr:from>
    <xdr:to>
      <xdr:col>19</xdr:col>
      <xdr:colOff>177800</xdr:colOff>
      <xdr:row>59</xdr:row>
      <xdr:rowOff>61722</xdr:rowOff>
    </xdr:to>
    <xdr:cxnSp macro="">
      <xdr:nvCxnSpPr>
        <xdr:cNvPr id="193" name="直線コネクタ 192"/>
        <xdr:cNvCxnSpPr/>
      </xdr:nvCxnSpPr>
      <xdr:spPr>
        <a:xfrm>
          <a:off x="2908300" y="1013841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100076</xdr:rowOff>
    </xdr:from>
    <xdr:to>
      <xdr:col>10</xdr:col>
      <xdr:colOff>165100</xdr:colOff>
      <xdr:row>59</xdr:row>
      <xdr:rowOff>30226</xdr:rowOff>
    </xdr:to>
    <xdr:sp macro="" textlink="">
      <xdr:nvSpPr>
        <xdr:cNvPr id="194" name="楕円 193"/>
        <xdr:cNvSpPr/>
      </xdr:nvSpPr>
      <xdr:spPr>
        <a:xfrm>
          <a:off x="1968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150876</xdr:rowOff>
    </xdr:from>
    <xdr:to>
      <xdr:col>15</xdr:col>
      <xdr:colOff>50800</xdr:colOff>
      <xdr:row>59</xdr:row>
      <xdr:rowOff>22860</xdr:rowOff>
    </xdr:to>
    <xdr:cxnSp macro="">
      <xdr:nvCxnSpPr>
        <xdr:cNvPr id="195" name="直線コネクタ 194"/>
        <xdr:cNvCxnSpPr/>
      </xdr:nvCxnSpPr>
      <xdr:spPr>
        <a:xfrm>
          <a:off x="2019300" y="1009497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100076</xdr:rowOff>
    </xdr:from>
    <xdr:to>
      <xdr:col>6</xdr:col>
      <xdr:colOff>38100</xdr:colOff>
      <xdr:row>59</xdr:row>
      <xdr:rowOff>30226</xdr:rowOff>
    </xdr:to>
    <xdr:sp macro="" textlink="">
      <xdr:nvSpPr>
        <xdr:cNvPr id="196" name="楕円 195"/>
        <xdr:cNvSpPr/>
      </xdr:nvSpPr>
      <xdr:spPr>
        <a:xfrm>
          <a:off x="1079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150876</xdr:rowOff>
    </xdr:from>
    <xdr:to>
      <xdr:col>10</xdr:col>
      <xdr:colOff>114300</xdr:colOff>
      <xdr:row>58</xdr:row>
      <xdr:rowOff>150876</xdr:rowOff>
    </xdr:to>
    <xdr:cxnSp macro="">
      <xdr:nvCxnSpPr>
        <xdr:cNvPr id="197" name="直線コネクタ 196"/>
        <xdr:cNvCxnSpPr/>
      </xdr:nvCxnSpPr>
      <xdr:spPr>
        <a:xfrm>
          <a:off x="1130300" y="10094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103649</xdr:rowOff>
    </xdr:from>
    <xdr:ext cx="405111" cy="259045"/>
    <xdr:sp macro="" textlink="">
      <xdr:nvSpPr>
        <xdr:cNvPr id="198" name="n_1mainValue【体育館・プール】&#10;有形固定資産減価償却率"/>
        <xdr:cNvSpPr txBox="1"/>
      </xdr:nvSpPr>
      <xdr:spPr>
        <a:xfrm>
          <a:off x="35820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64787</xdr:rowOff>
    </xdr:from>
    <xdr:ext cx="405111" cy="259045"/>
    <xdr:sp macro="" textlink="">
      <xdr:nvSpPr>
        <xdr:cNvPr id="199" name="n_2mainValue【体育館・プール】&#10;有形固定資産減価償却率"/>
        <xdr:cNvSpPr txBox="1"/>
      </xdr:nvSpPr>
      <xdr:spPr>
        <a:xfrm>
          <a:off x="27057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21353</xdr:rowOff>
    </xdr:from>
    <xdr:ext cx="405111" cy="259045"/>
    <xdr:sp macro="" textlink="">
      <xdr:nvSpPr>
        <xdr:cNvPr id="200" name="n_3mainValue【体育館・プール】&#10;有形固定資産減価償却率"/>
        <xdr:cNvSpPr txBox="1"/>
      </xdr:nvSpPr>
      <xdr:spPr>
        <a:xfrm>
          <a:off x="1816744" y="1013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21353</xdr:rowOff>
    </xdr:from>
    <xdr:ext cx="405111" cy="259045"/>
    <xdr:sp macro="" textlink="">
      <xdr:nvSpPr>
        <xdr:cNvPr id="201" name="n_4mainValue【体育館・プール】&#10;有形固定資産減価償却率"/>
        <xdr:cNvSpPr txBox="1"/>
      </xdr:nvSpPr>
      <xdr:spPr>
        <a:xfrm>
          <a:off x="927744" y="1013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2" name="直線コネクタ 211"/>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3" name="テキスト ボックス 212"/>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5" name="テキスト ボックス 21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16" name="直線コネクタ 215"/>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17" name="テキスト ボックス 216"/>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0" name="直線コネクタ 219"/>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1" name="テキスト ボックス 220"/>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2" name="直線コネクタ 22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3" name="テキスト ボックス 22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4" name="直線コネクタ 223"/>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5" name="テキスト ボックス 224"/>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27146</xdr:rowOff>
    </xdr:from>
    <xdr:to>
      <xdr:col>54</xdr:col>
      <xdr:colOff>189865</xdr:colOff>
      <xdr:row>64</xdr:row>
      <xdr:rowOff>77153</xdr:rowOff>
    </xdr:to>
    <xdr:cxnSp macro="">
      <xdr:nvCxnSpPr>
        <xdr:cNvPr id="229" name="直線コネクタ 228"/>
        <xdr:cNvCxnSpPr/>
      </xdr:nvCxnSpPr>
      <xdr:spPr>
        <a:xfrm flipV="1">
          <a:off x="10476865" y="9628346"/>
          <a:ext cx="0" cy="142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80980</xdr:rowOff>
    </xdr:from>
    <xdr:ext cx="469744" cy="259045"/>
    <xdr:sp macro="" textlink="">
      <xdr:nvSpPr>
        <xdr:cNvPr id="230" name="【体育館・プール】&#10;一人当たり面積最小値テキスト"/>
        <xdr:cNvSpPr txBox="1"/>
      </xdr:nvSpPr>
      <xdr:spPr>
        <a:xfrm>
          <a:off x="10515600" y="110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77153</xdr:rowOff>
    </xdr:from>
    <xdr:to>
      <xdr:col>55</xdr:col>
      <xdr:colOff>88900</xdr:colOff>
      <xdr:row>64</xdr:row>
      <xdr:rowOff>77153</xdr:rowOff>
    </xdr:to>
    <xdr:cxnSp macro="">
      <xdr:nvCxnSpPr>
        <xdr:cNvPr id="231" name="直線コネクタ 230"/>
        <xdr:cNvCxnSpPr/>
      </xdr:nvCxnSpPr>
      <xdr:spPr>
        <a:xfrm>
          <a:off x="10388600" y="11049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145273</xdr:rowOff>
    </xdr:from>
    <xdr:ext cx="469744" cy="259045"/>
    <xdr:sp macro="" textlink="">
      <xdr:nvSpPr>
        <xdr:cNvPr id="232" name="【体育館・プール】&#10;一人当たり面積最大値テキスト"/>
        <xdr:cNvSpPr txBox="1"/>
      </xdr:nvSpPr>
      <xdr:spPr>
        <a:xfrm>
          <a:off x="10515600" y="940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27146</xdr:rowOff>
    </xdr:from>
    <xdr:to>
      <xdr:col>55</xdr:col>
      <xdr:colOff>88900</xdr:colOff>
      <xdr:row>56</xdr:row>
      <xdr:rowOff>27146</xdr:rowOff>
    </xdr:to>
    <xdr:cxnSp macro="">
      <xdr:nvCxnSpPr>
        <xdr:cNvPr id="233" name="直線コネクタ 232"/>
        <xdr:cNvCxnSpPr/>
      </xdr:nvCxnSpPr>
      <xdr:spPr>
        <a:xfrm>
          <a:off x="10388600" y="962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11923</xdr:rowOff>
    </xdr:from>
    <xdr:ext cx="469744" cy="259045"/>
    <xdr:sp macro="" textlink="">
      <xdr:nvSpPr>
        <xdr:cNvPr id="234" name="【体育館・プール】&#10;一人当たり面積平均値テキスト"/>
        <xdr:cNvSpPr txBox="1"/>
      </xdr:nvSpPr>
      <xdr:spPr>
        <a:xfrm>
          <a:off x="10515600" y="1064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33496</xdr:rowOff>
    </xdr:from>
    <xdr:to>
      <xdr:col>55</xdr:col>
      <xdr:colOff>50800</xdr:colOff>
      <xdr:row>62</xdr:row>
      <xdr:rowOff>135096</xdr:rowOff>
    </xdr:to>
    <xdr:sp macro="" textlink="">
      <xdr:nvSpPr>
        <xdr:cNvPr id="235" name="フローチャート: 判断 234"/>
        <xdr:cNvSpPr/>
      </xdr:nvSpPr>
      <xdr:spPr>
        <a:xfrm>
          <a:off x="10426700" y="1066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39212</xdr:rowOff>
    </xdr:from>
    <xdr:to>
      <xdr:col>50</xdr:col>
      <xdr:colOff>165100</xdr:colOff>
      <xdr:row>62</xdr:row>
      <xdr:rowOff>140812</xdr:rowOff>
    </xdr:to>
    <xdr:sp macro="" textlink="">
      <xdr:nvSpPr>
        <xdr:cNvPr id="236" name="フローチャート: 判断 235"/>
        <xdr:cNvSpPr/>
      </xdr:nvSpPr>
      <xdr:spPr>
        <a:xfrm>
          <a:off x="9588500" y="106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131939</xdr:rowOff>
    </xdr:from>
    <xdr:ext cx="469744" cy="259045"/>
    <xdr:sp macro="" textlink="">
      <xdr:nvSpPr>
        <xdr:cNvPr id="237" name="n_1aveValue【体育館・プール】&#10;一人当たり面積"/>
        <xdr:cNvSpPr txBox="1"/>
      </xdr:nvSpPr>
      <xdr:spPr>
        <a:xfrm>
          <a:off x="9391727" y="1076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49213</xdr:rowOff>
    </xdr:from>
    <xdr:to>
      <xdr:col>46</xdr:col>
      <xdr:colOff>38100</xdr:colOff>
      <xdr:row>62</xdr:row>
      <xdr:rowOff>150813</xdr:rowOff>
    </xdr:to>
    <xdr:sp macro="" textlink="">
      <xdr:nvSpPr>
        <xdr:cNvPr id="238" name="フローチャート: 判断 237"/>
        <xdr:cNvSpPr/>
      </xdr:nvSpPr>
      <xdr:spPr>
        <a:xfrm>
          <a:off x="8699500" y="106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141940</xdr:rowOff>
    </xdr:from>
    <xdr:ext cx="469744" cy="259045"/>
    <xdr:sp macro="" textlink="">
      <xdr:nvSpPr>
        <xdr:cNvPr id="239" name="n_2aveValue【体育館・プール】&#10;一人当たり面積"/>
        <xdr:cNvSpPr txBox="1"/>
      </xdr:nvSpPr>
      <xdr:spPr>
        <a:xfrm>
          <a:off x="8515427" y="1077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62071</xdr:rowOff>
    </xdr:from>
    <xdr:to>
      <xdr:col>41</xdr:col>
      <xdr:colOff>101600</xdr:colOff>
      <xdr:row>62</xdr:row>
      <xdr:rowOff>163671</xdr:rowOff>
    </xdr:to>
    <xdr:sp macro="" textlink="">
      <xdr:nvSpPr>
        <xdr:cNvPr id="240" name="フローチャート: 判断 239"/>
        <xdr:cNvSpPr/>
      </xdr:nvSpPr>
      <xdr:spPr>
        <a:xfrm>
          <a:off x="7810500" y="106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154798</xdr:rowOff>
    </xdr:from>
    <xdr:ext cx="469744" cy="259045"/>
    <xdr:sp macro="" textlink="">
      <xdr:nvSpPr>
        <xdr:cNvPr id="241" name="n_3aveValue【体育館・プール】&#10;一人当たり面積"/>
        <xdr:cNvSpPr txBox="1"/>
      </xdr:nvSpPr>
      <xdr:spPr>
        <a:xfrm>
          <a:off x="7626427" y="107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43497</xdr:rowOff>
    </xdr:from>
    <xdr:to>
      <xdr:col>36</xdr:col>
      <xdr:colOff>165100</xdr:colOff>
      <xdr:row>62</xdr:row>
      <xdr:rowOff>145097</xdr:rowOff>
    </xdr:to>
    <xdr:sp macro="" textlink="">
      <xdr:nvSpPr>
        <xdr:cNvPr id="242" name="フローチャート: 判断 241"/>
        <xdr:cNvSpPr/>
      </xdr:nvSpPr>
      <xdr:spPr>
        <a:xfrm>
          <a:off x="6921500" y="1067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62</xdr:row>
      <xdr:rowOff>136224</xdr:rowOff>
    </xdr:from>
    <xdr:ext cx="469744" cy="259045"/>
    <xdr:sp macro="" textlink="">
      <xdr:nvSpPr>
        <xdr:cNvPr id="243" name="n_4aveValue【体育館・プール】&#10;一人当たり面積"/>
        <xdr:cNvSpPr txBox="1"/>
      </xdr:nvSpPr>
      <xdr:spPr>
        <a:xfrm>
          <a:off x="6737427" y="1076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50641</xdr:rowOff>
    </xdr:from>
    <xdr:to>
      <xdr:col>55</xdr:col>
      <xdr:colOff>50800</xdr:colOff>
      <xdr:row>61</xdr:row>
      <xdr:rowOff>152241</xdr:rowOff>
    </xdr:to>
    <xdr:sp macro="" textlink="">
      <xdr:nvSpPr>
        <xdr:cNvPr id="249" name="楕円 248"/>
        <xdr:cNvSpPr/>
      </xdr:nvSpPr>
      <xdr:spPr>
        <a:xfrm>
          <a:off x="10426700" y="1050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73518</xdr:rowOff>
    </xdr:from>
    <xdr:ext cx="469744" cy="259045"/>
    <xdr:sp macro="" textlink="">
      <xdr:nvSpPr>
        <xdr:cNvPr id="250" name="【体育館・プール】&#10;一人当たり面積該当値テキスト"/>
        <xdr:cNvSpPr txBox="1"/>
      </xdr:nvSpPr>
      <xdr:spPr>
        <a:xfrm>
          <a:off x="10515600" y="1036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62071</xdr:rowOff>
    </xdr:from>
    <xdr:to>
      <xdr:col>50</xdr:col>
      <xdr:colOff>165100</xdr:colOff>
      <xdr:row>61</xdr:row>
      <xdr:rowOff>163671</xdr:rowOff>
    </xdr:to>
    <xdr:sp macro="" textlink="">
      <xdr:nvSpPr>
        <xdr:cNvPr id="251" name="楕円 250"/>
        <xdr:cNvSpPr/>
      </xdr:nvSpPr>
      <xdr:spPr>
        <a:xfrm>
          <a:off x="9588500" y="1052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101441</xdr:rowOff>
    </xdr:from>
    <xdr:to>
      <xdr:col>55</xdr:col>
      <xdr:colOff>0</xdr:colOff>
      <xdr:row>61</xdr:row>
      <xdr:rowOff>112871</xdr:rowOff>
    </xdr:to>
    <xdr:cxnSp macro="">
      <xdr:nvCxnSpPr>
        <xdr:cNvPr id="252" name="直線コネクタ 251"/>
        <xdr:cNvCxnSpPr/>
      </xdr:nvCxnSpPr>
      <xdr:spPr>
        <a:xfrm flipV="1">
          <a:off x="9639300" y="1055989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72072</xdr:rowOff>
    </xdr:from>
    <xdr:to>
      <xdr:col>46</xdr:col>
      <xdr:colOff>38100</xdr:colOff>
      <xdr:row>62</xdr:row>
      <xdr:rowOff>2222</xdr:rowOff>
    </xdr:to>
    <xdr:sp macro="" textlink="">
      <xdr:nvSpPr>
        <xdr:cNvPr id="253" name="楕円 252"/>
        <xdr:cNvSpPr/>
      </xdr:nvSpPr>
      <xdr:spPr>
        <a:xfrm>
          <a:off x="8699500" y="1053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112871</xdr:rowOff>
    </xdr:from>
    <xdr:to>
      <xdr:col>50</xdr:col>
      <xdr:colOff>114300</xdr:colOff>
      <xdr:row>61</xdr:row>
      <xdr:rowOff>122872</xdr:rowOff>
    </xdr:to>
    <xdr:cxnSp macro="">
      <xdr:nvCxnSpPr>
        <xdr:cNvPr id="254" name="直線コネクタ 253"/>
        <xdr:cNvCxnSpPr/>
      </xdr:nvCxnSpPr>
      <xdr:spPr>
        <a:xfrm flipV="1">
          <a:off x="8750300" y="10571321"/>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83503</xdr:rowOff>
    </xdr:from>
    <xdr:to>
      <xdr:col>41</xdr:col>
      <xdr:colOff>101600</xdr:colOff>
      <xdr:row>62</xdr:row>
      <xdr:rowOff>13653</xdr:rowOff>
    </xdr:to>
    <xdr:sp macro="" textlink="">
      <xdr:nvSpPr>
        <xdr:cNvPr id="255" name="楕円 254"/>
        <xdr:cNvSpPr/>
      </xdr:nvSpPr>
      <xdr:spPr>
        <a:xfrm>
          <a:off x="7810500" y="105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122872</xdr:rowOff>
    </xdr:from>
    <xdr:to>
      <xdr:col>45</xdr:col>
      <xdr:colOff>177800</xdr:colOff>
      <xdr:row>61</xdr:row>
      <xdr:rowOff>134303</xdr:rowOff>
    </xdr:to>
    <xdr:cxnSp macro="">
      <xdr:nvCxnSpPr>
        <xdr:cNvPr id="256" name="直線コネクタ 255"/>
        <xdr:cNvCxnSpPr/>
      </xdr:nvCxnSpPr>
      <xdr:spPr>
        <a:xfrm flipV="1">
          <a:off x="7861300" y="1058132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147796</xdr:rowOff>
    </xdr:from>
    <xdr:to>
      <xdr:col>36</xdr:col>
      <xdr:colOff>165100</xdr:colOff>
      <xdr:row>58</xdr:row>
      <xdr:rowOff>77946</xdr:rowOff>
    </xdr:to>
    <xdr:sp macro="" textlink="">
      <xdr:nvSpPr>
        <xdr:cNvPr id="257" name="楕円 256"/>
        <xdr:cNvSpPr/>
      </xdr:nvSpPr>
      <xdr:spPr>
        <a:xfrm>
          <a:off x="6921500" y="99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27146</xdr:rowOff>
    </xdr:from>
    <xdr:to>
      <xdr:col>41</xdr:col>
      <xdr:colOff>50800</xdr:colOff>
      <xdr:row>61</xdr:row>
      <xdr:rowOff>134303</xdr:rowOff>
    </xdr:to>
    <xdr:cxnSp macro="">
      <xdr:nvCxnSpPr>
        <xdr:cNvPr id="258" name="直線コネクタ 257"/>
        <xdr:cNvCxnSpPr/>
      </xdr:nvCxnSpPr>
      <xdr:spPr>
        <a:xfrm>
          <a:off x="6972300" y="9971246"/>
          <a:ext cx="889000" cy="6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8748</xdr:rowOff>
    </xdr:from>
    <xdr:ext cx="469744" cy="259045"/>
    <xdr:sp macro="" textlink="">
      <xdr:nvSpPr>
        <xdr:cNvPr id="259" name="n_1mainValue【体育館・プール】&#10;一人当たり面積"/>
        <xdr:cNvSpPr txBox="1"/>
      </xdr:nvSpPr>
      <xdr:spPr>
        <a:xfrm>
          <a:off x="9391727" y="102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18749</xdr:rowOff>
    </xdr:from>
    <xdr:ext cx="469744" cy="259045"/>
    <xdr:sp macro="" textlink="">
      <xdr:nvSpPr>
        <xdr:cNvPr id="260" name="n_2mainValue【体育館・プール】&#10;一人当たり面積"/>
        <xdr:cNvSpPr txBox="1"/>
      </xdr:nvSpPr>
      <xdr:spPr>
        <a:xfrm>
          <a:off x="8515427" y="1030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30180</xdr:rowOff>
    </xdr:from>
    <xdr:ext cx="469744" cy="259045"/>
    <xdr:sp macro="" textlink="">
      <xdr:nvSpPr>
        <xdr:cNvPr id="261" name="n_3mainValue【体育館・プール】&#10;一人当たり面積"/>
        <xdr:cNvSpPr txBox="1"/>
      </xdr:nvSpPr>
      <xdr:spPr>
        <a:xfrm>
          <a:off x="7626427" y="1031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94473</xdr:rowOff>
    </xdr:from>
    <xdr:ext cx="469744" cy="259045"/>
    <xdr:sp macro="" textlink="">
      <xdr:nvSpPr>
        <xdr:cNvPr id="262" name="n_4mainValue【体育館・プール】&#10;一人当たり面積"/>
        <xdr:cNvSpPr txBox="1"/>
      </xdr:nvSpPr>
      <xdr:spPr>
        <a:xfrm>
          <a:off x="6737427" y="969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43814</xdr:rowOff>
    </xdr:to>
    <xdr:cxnSp macro="">
      <xdr:nvCxnSpPr>
        <xdr:cNvPr id="287" name="直線コネクタ 286"/>
        <xdr:cNvCxnSpPr/>
      </xdr:nvCxnSpPr>
      <xdr:spPr>
        <a:xfrm flipV="1">
          <a:off x="4634865" y="13384530"/>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47641</xdr:rowOff>
    </xdr:from>
    <xdr:ext cx="405111" cy="259045"/>
    <xdr:sp macro="" textlink="">
      <xdr:nvSpPr>
        <xdr:cNvPr id="288" name="【福祉施設】&#10;有形固定資産減価償却率最小値テキスト"/>
        <xdr:cNvSpPr txBox="1"/>
      </xdr:nvSpPr>
      <xdr:spPr>
        <a:xfrm>
          <a:off x="4673600"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43814</xdr:rowOff>
    </xdr:from>
    <xdr:to>
      <xdr:col>24</xdr:col>
      <xdr:colOff>152400</xdr:colOff>
      <xdr:row>86</xdr:row>
      <xdr:rowOff>43814</xdr:rowOff>
    </xdr:to>
    <xdr:cxnSp macro="">
      <xdr:nvCxnSpPr>
        <xdr:cNvPr id="289" name="直線コネクタ 288"/>
        <xdr:cNvCxnSpPr/>
      </xdr:nvCxnSpPr>
      <xdr:spPr>
        <a:xfrm>
          <a:off x="4546600" y="1478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90" name="【福祉施設】&#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1" name="直線コネクタ 290"/>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162577</xdr:rowOff>
    </xdr:from>
    <xdr:ext cx="405111" cy="259045"/>
    <xdr:sp macro="" textlink="">
      <xdr:nvSpPr>
        <xdr:cNvPr id="292" name="【福祉施設】&#10;有形固定資産減価償却率平均値テキスト"/>
        <xdr:cNvSpPr txBox="1"/>
      </xdr:nvSpPr>
      <xdr:spPr>
        <a:xfrm>
          <a:off x="4673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93" name="フローチャート: 判断 292"/>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4" name="フローチャート: 判断 293"/>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69232</xdr:rowOff>
    </xdr:from>
    <xdr:ext cx="405111" cy="259045"/>
    <xdr:sp macro="" textlink="">
      <xdr:nvSpPr>
        <xdr:cNvPr id="295" name="n_1aveValue【福祉施設】&#10;有形固定資産減価償却率"/>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111125</xdr:rowOff>
    </xdr:from>
    <xdr:to>
      <xdr:col>15</xdr:col>
      <xdr:colOff>101600</xdr:colOff>
      <xdr:row>82</xdr:row>
      <xdr:rowOff>41275</xdr:rowOff>
    </xdr:to>
    <xdr:sp macro="" textlink="">
      <xdr:nvSpPr>
        <xdr:cNvPr id="296" name="フローチャート: 判断 295"/>
        <xdr:cNvSpPr/>
      </xdr:nvSpPr>
      <xdr:spPr>
        <a:xfrm>
          <a:off x="2857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57802</xdr:rowOff>
    </xdr:from>
    <xdr:ext cx="405111" cy="259045"/>
    <xdr:sp macro="" textlink="">
      <xdr:nvSpPr>
        <xdr:cNvPr id="297" name="n_2aveValue【福祉施設】&#10;有形固定資産減価償却率"/>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78739</xdr:rowOff>
    </xdr:from>
    <xdr:to>
      <xdr:col>10</xdr:col>
      <xdr:colOff>165100</xdr:colOff>
      <xdr:row>82</xdr:row>
      <xdr:rowOff>8889</xdr:rowOff>
    </xdr:to>
    <xdr:sp macro="" textlink="">
      <xdr:nvSpPr>
        <xdr:cNvPr id="298" name="フローチャート: 判断 297"/>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25416</xdr:rowOff>
    </xdr:from>
    <xdr:ext cx="405111" cy="259045"/>
    <xdr:sp macro="" textlink="">
      <xdr:nvSpPr>
        <xdr:cNvPr id="299" name="n_3aveValue【福祉施設】&#10;有形固定資産減価償却率"/>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126364</xdr:rowOff>
    </xdr:from>
    <xdr:to>
      <xdr:col>6</xdr:col>
      <xdr:colOff>38100</xdr:colOff>
      <xdr:row>82</xdr:row>
      <xdr:rowOff>56514</xdr:rowOff>
    </xdr:to>
    <xdr:sp macro="" textlink="">
      <xdr:nvSpPr>
        <xdr:cNvPr id="300" name="フローチャート: 判断 299"/>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80</xdr:row>
      <xdr:rowOff>73041</xdr:rowOff>
    </xdr:from>
    <xdr:ext cx="405111" cy="259045"/>
    <xdr:sp macro="" textlink="">
      <xdr:nvSpPr>
        <xdr:cNvPr id="301" name="n_4aveValue【福祉施設】&#10;有形固定資産減価償却率"/>
        <xdr:cNvSpPr txBox="1"/>
      </xdr:nvSpPr>
      <xdr:spPr>
        <a:xfrm>
          <a:off x="927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168275</xdr:rowOff>
    </xdr:from>
    <xdr:to>
      <xdr:col>24</xdr:col>
      <xdr:colOff>114300</xdr:colOff>
      <xdr:row>84</xdr:row>
      <xdr:rowOff>98425</xdr:rowOff>
    </xdr:to>
    <xdr:sp macro="" textlink="">
      <xdr:nvSpPr>
        <xdr:cNvPr id="307" name="楕円 306"/>
        <xdr:cNvSpPr/>
      </xdr:nvSpPr>
      <xdr:spPr>
        <a:xfrm>
          <a:off x="45847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146702</xdr:rowOff>
    </xdr:from>
    <xdr:ext cx="405111" cy="259045"/>
    <xdr:sp macro="" textlink="">
      <xdr:nvSpPr>
        <xdr:cNvPr id="308" name="【福祉施設】&#10;有形固定資産減価償却率該当値テキスト"/>
        <xdr:cNvSpPr txBox="1"/>
      </xdr:nvSpPr>
      <xdr:spPr>
        <a:xfrm>
          <a:off x="4673600"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133986</xdr:rowOff>
    </xdr:from>
    <xdr:to>
      <xdr:col>20</xdr:col>
      <xdr:colOff>38100</xdr:colOff>
      <xdr:row>84</xdr:row>
      <xdr:rowOff>64136</xdr:rowOff>
    </xdr:to>
    <xdr:sp macro="" textlink="">
      <xdr:nvSpPr>
        <xdr:cNvPr id="309" name="楕円 308"/>
        <xdr:cNvSpPr/>
      </xdr:nvSpPr>
      <xdr:spPr>
        <a:xfrm>
          <a:off x="3746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13336</xdr:rowOff>
    </xdr:from>
    <xdr:to>
      <xdr:col>24</xdr:col>
      <xdr:colOff>63500</xdr:colOff>
      <xdr:row>84</xdr:row>
      <xdr:rowOff>47625</xdr:rowOff>
    </xdr:to>
    <xdr:cxnSp macro="">
      <xdr:nvCxnSpPr>
        <xdr:cNvPr id="310" name="直線コネクタ 309"/>
        <xdr:cNvCxnSpPr/>
      </xdr:nvCxnSpPr>
      <xdr:spPr>
        <a:xfrm>
          <a:off x="3797300" y="1441513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101600</xdr:rowOff>
    </xdr:from>
    <xdr:to>
      <xdr:col>15</xdr:col>
      <xdr:colOff>101600</xdr:colOff>
      <xdr:row>84</xdr:row>
      <xdr:rowOff>31750</xdr:rowOff>
    </xdr:to>
    <xdr:sp macro="" textlink="">
      <xdr:nvSpPr>
        <xdr:cNvPr id="311" name="楕円 310"/>
        <xdr:cNvSpPr/>
      </xdr:nvSpPr>
      <xdr:spPr>
        <a:xfrm>
          <a:off x="2857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152400</xdr:rowOff>
    </xdr:from>
    <xdr:to>
      <xdr:col>19</xdr:col>
      <xdr:colOff>177800</xdr:colOff>
      <xdr:row>84</xdr:row>
      <xdr:rowOff>13336</xdr:rowOff>
    </xdr:to>
    <xdr:cxnSp macro="">
      <xdr:nvCxnSpPr>
        <xdr:cNvPr id="312" name="直線コネクタ 311"/>
        <xdr:cNvCxnSpPr/>
      </xdr:nvCxnSpPr>
      <xdr:spPr>
        <a:xfrm>
          <a:off x="2908300" y="143827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69214</xdr:rowOff>
    </xdr:from>
    <xdr:to>
      <xdr:col>10</xdr:col>
      <xdr:colOff>165100</xdr:colOff>
      <xdr:row>83</xdr:row>
      <xdr:rowOff>170814</xdr:rowOff>
    </xdr:to>
    <xdr:sp macro="" textlink="">
      <xdr:nvSpPr>
        <xdr:cNvPr id="313" name="楕円 312"/>
        <xdr:cNvSpPr/>
      </xdr:nvSpPr>
      <xdr:spPr>
        <a:xfrm>
          <a:off x="1968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120014</xdr:rowOff>
    </xdr:from>
    <xdr:to>
      <xdr:col>15</xdr:col>
      <xdr:colOff>50800</xdr:colOff>
      <xdr:row>83</xdr:row>
      <xdr:rowOff>152400</xdr:rowOff>
    </xdr:to>
    <xdr:cxnSp macro="">
      <xdr:nvCxnSpPr>
        <xdr:cNvPr id="314" name="直線コネクタ 313"/>
        <xdr:cNvCxnSpPr/>
      </xdr:nvCxnSpPr>
      <xdr:spPr>
        <a:xfrm>
          <a:off x="2019300" y="143503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69214</xdr:rowOff>
    </xdr:from>
    <xdr:to>
      <xdr:col>6</xdr:col>
      <xdr:colOff>38100</xdr:colOff>
      <xdr:row>83</xdr:row>
      <xdr:rowOff>170814</xdr:rowOff>
    </xdr:to>
    <xdr:sp macro="" textlink="">
      <xdr:nvSpPr>
        <xdr:cNvPr id="315" name="楕円 314"/>
        <xdr:cNvSpPr/>
      </xdr:nvSpPr>
      <xdr:spPr>
        <a:xfrm>
          <a:off x="1079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120014</xdr:rowOff>
    </xdr:from>
    <xdr:to>
      <xdr:col>10</xdr:col>
      <xdr:colOff>114300</xdr:colOff>
      <xdr:row>83</xdr:row>
      <xdr:rowOff>120014</xdr:rowOff>
    </xdr:to>
    <xdr:cxnSp macro="">
      <xdr:nvCxnSpPr>
        <xdr:cNvPr id="316" name="直線コネクタ 315"/>
        <xdr:cNvCxnSpPr/>
      </xdr:nvCxnSpPr>
      <xdr:spPr>
        <a:xfrm>
          <a:off x="1130300" y="14350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55263</xdr:rowOff>
    </xdr:from>
    <xdr:ext cx="405111" cy="259045"/>
    <xdr:sp macro="" textlink="">
      <xdr:nvSpPr>
        <xdr:cNvPr id="317" name="n_1mainValue【福祉施設】&#10;有形固定資産減価償却率"/>
        <xdr:cNvSpPr txBox="1"/>
      </xdr:nvSpPr>
      <xdr:spPr>
        <a:xfrm>
          <a:off x="3582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22877</xdr:rowOff>
    </xdr:from>
    <xdr:ext cx="405111" cy="259045"/>
    <xdr:sp macro="" textlink="">
      <xdr:nvSpPr>
        <xdr:cNvPr id="318" name="n_2mainValue【福祉施設】&#10;有形固定資産減価償却率"/>
        <xdr:cNvSpPr txBox="1"/>
      </xdr:nvSpPr>
      <xdr:spPr>
        <a:xfrm>
          <a:off x="2705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161941</xdr:rowOff>
    </xdr:from>
    <xdr:ext cx="405111" cy="259045"/>
    <xdr:sp macro="" textlink="">
      <xdr:nvSpPr>
        <xdr:cNvPr id="319" name="n_3mainValue【福祉施設】&#10;有形固定資産減価償却率"/>
        <xdr:cNvSpPr txBox="1"/>
      </xdr:nvSpPr>
      <xdr:spPr>
        <a:xfrm>
          <a:off x="1816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161941</xdr:rowOff>
    </xdr:from>
    <xdr:ext cx="405111" cy="259045"/>
    <xdr:sp macro="" textlink="">
      <xdr:nvSpPr>
        <xdr:cNvPr id="320" name="n_4mainValue【福祉施設】&#10;有形固定資産減価償却率"/>
        <xdr:cNvSpPr txBox="1"/>
      </xdr:nvSpPr>
      <xdr:spPr>
        <a:xfrm>
          <a:off x="927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35561</xdr:rowOff>
    </xdr:from>
    <xdr:to>
      <xdr:col>54</xdr:col>
      <xdr:colOff>189865</xdr:colOff>
      <xdr:row>86</xdr:row>
      <xdr:rowOff>90170</xdr:rowOff>
    </xdr:to>
    <xdr:cxnSp macro="">
      <xdr:nvCxnSpPr>
        <xdr:cNvPr id="344" name="直線コネクタ 343"/>
        <xdr:cNvCxnSpPr/>
      </xdr:nvCxnSpPr>
      <xdr:spPr>
        <a:xfrm flipV="1">
          <a:off x="10476865" y="13237211"/>
          <a:ext cx="0" cy="1597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93997</xdr:rowOff>
    </xdr:from>
    <xdr:ext cx="469744" cy="259045"/>
    <xdr:sp macro="" textlink="">
      <xdr:nvSpPr>
        <xdr:cNvPr id="345" name="【福祉施設】&#10;一人当たり面積最小値テキスト"/>
        <xdr:cNvSpPr txBox="1"/>
      </xdr:nvSpPr>
      <xdr:spPr>
        <a:xfrm>
          <a:off x="10515600" y="1483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90170</xdr:rowOff>
    </xdr:from>
    <xdr:to>
      <xdr:col>55</xdr:col>
      <xdr:colOff>88900</xdr:colOff>
      <xdr:row>86</xdr:row>
      <xdr:rowOff>90170</xdr:rowOff>
    </xdr:to>
    <xdr:cxnSp macro="">
      <xdr:nvCxnSpPr>
        <xdr:cNvPr id="346" name="直線コネクタ 345"/>
        <xdr:cNvCxnSpPr/>
      </xdr:nvCxnSpPr>
      <xdr:spPr>
        <a:xfrm>
          <a:off x="10388600" y="1483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153688</xdr:rowOff>
    </xdr:from>
    <xdr:ext cx="469744" cy="259045"/>
    <xdr:sp macro="" textlink="">
      <xdr:nvSpPr>
        <xdr:cNvPr id="347" name="【福祉施設】&#10;一人当たり面積最大値テキスト"/>
        <xdr:cNvSpPr txBox="1"/>
      </xdr:nvSpPr>
      <xdr:spPr>
        <a:xfrm>
          <a:off x="10515600"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35561</xdr:rowOff>
    </xdr:from>
    <xdr:to>
      <xdr:col>55</xdr:col>
      <xdr:colOff>88900</xdr:colOff>
      <xdr:row>77</xdr:row>
      <xdr:rowOff>35561</xdr:rowOff>
    </xdr:to>
    <xdr:cxnSp macro="">
      <xdr:nvCxnSpPr>
        <xdr:cNvPr id="348" name="直線コネクタ 347"/>
        <xdr:cNvCxnSpPr/>
      </xdr:nvCxnSpPr>
      <xdr:spPr>
        <a:xfrm>
          <a:off x="10388600" y="1323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349" name="【福祉施設】&#10;一人当たり面積平均値テキスト"/>
        <xdr:cNvSpPr txBox="1"/>
      </xdr:nvSpPr>
      <xdr:spPr>
        <a:xfrm>
          <a:off x="10515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350" name="フローチャート: 判断 349"/>
        <xdr:cNvSpPr/>
      </xdr:nvSpPr>
      <xdr:spPr>
        <a:xfrm>
          <a:off x="10426700" y="1466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110489</xdr:rowOff>
    </xdr:from>
    <xdr:to>
      <xdr:col>50</xdr:col>
      <xdr:colOff>165100</xdr:colOff>
      <xdr:row>86</xdr:row>
      <xdr:rowOff>40639</xdr:rowOff>
    </xdr:to>
    <xdr:sp macro="" textlink="">
      <xdr:nvSpPr>
        <xdr:cNvPr id="351" name="フローチャート: 判断 350"/>
        <xdr:cNvSpPr/>
      </xdr:nvSpPr>
      <xdr:spPr>
        <a:xfrm>
          <a:off x="95885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57166</xdr:rowOff>
    </xdr:from>
    <xdr:ext cx="469744" cy="259045"/>
    <xdr:sp macro="" textlink="">
      <xdr:nvSpPr>
        <xdr:cNvPr id="352" name="n_1aveValue【福祉施設】&#10;一人当たり面積"/>
        <xdr:cNvSpPr txBox="1"/>
      </xdr:nvSpPr>
      <xdr:spPr>
        <a:xfrm>
          <a:off x="9391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99061</xdr:rowOff>
    </xdr:from>
    <xdr:to>
      <xdr:col>46</xdr:col>
      <xdr:colOff>38100</xdr:colOff>
      <xdr:row>86</xdr:row>
      <xdr:rowOff>29211</xdr:rowOff>
    </xdr:to>
    <xdr:sp macro="" textlink="">
      <xdr:nvSpPr>
        <xdr:cNvPr id="353" name="フローチャート: 判断 352"/>
        <xdr:cNvSpPr/>
      </xdr:nvSpPr>
      <xdr:spPr>
        <a:xfrm>
          <a:off x="8699500" y="1467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45738</xdr:rowOff>
    </xdr:from>
    <xdr:ext cx="469744" cy="259045"/>
    <xdr:sp macro="" textlink="">
      <xdr:nvSpPr>
        <xdr:cNvPr id="354" name="n_2aveValue【福祉施設】&#10;一人当たり面積"/>
        <xdr:cNvSpPr txBox="1"/>
      </xdr:nvSpPr>
      <xdr:spPr>
        <a:xfrm>
          <a:off x="8515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88900</xdr:rowOff>
    </xdr:from>
    <xdr:to>
      <xdr:col>41</xdr:col>
      <xdr:colOff>101600</xdr:colOff>
      <xdr:row>86</xdr:row>
      <xdr:rowOff>19050</xdr:rowOff>
    </xdr:to>
    <xdr:sp macro="" textlink="">
      <xdr:nvSpPr>
        <xdr:cNvPr id="355" name="フローチャート: 判断 354"/>
        <xdr:cNvSpPr/>
      </xdr:nvSpPr>
      <xdr:spPr>
        <a:xfrm>
          <a:off x="7810500" y="146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35577</xdr:rowOff>
    </xdr:from>
    <xdr:ext cx="469744" cy="259045"/>
    <xdr:sp macro="" textlink="">
      <xdr:nvSpPr>
        <xdr:cNvPr id="356" name="n_3aveValue【福祉施設】&#10;一人当たり面積"/>
        <xdr:cNvSpPr txBox="1"/>
      </xdr:nvSpPr>
      <xdr:spPr>
        <a:xfrm>
          <a:off x="7626427" y="1443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96520</xdr:rowOff>
    </xdr:from>
    <xdr:to>
      <xdr:col>36</xdr:col>
      <xdr:colOff>165100</xdr:colOff>
      <xdr:row>86</xdr:row>
      <xdr:rowOff>26670</xdr:rowOff>
    </xdr:to>
    <xdr:sp macro="" textlink="">
      <xdr:nvSpPr>
        <xdr:cNvPr id="357" name="フローチャート: 判断 356"/>
        <xdr:cNvSpPr/>
      </xdr:nvSpPr>
      <xdr:spPr>
        <a:xfrm>
          <a:off x="6921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86</xdr:row>
      <xdr:rowOff>17797</xdr:rowOff>
    </xdr:from>
    <xdr:ext cx="469744" cy="259045"/>
    <xdr:sp macro="" textlink="">
      <xdr:nvSpPr>
        <xdr:cNvPr id="358" name="n_4aveValue【福祉施設】&#10;一人当たり面積"/>
        <xdr:cNvSpPr txBox="1"/>
      </xdr:nvSpPr>
      <xdr:spPr>
        <a:xfrm>
          <a:off x="6737427" y="14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6350</xdr:rowOff>
    </xdr:from>
    <xdr:to>
      <xdr:col>55</xdr:col>
      <xdr:colOff>50800</xdr:colOff>
      <xdr:row>86</xdr:row>
      <xdr:rowOff>107950</xdr:rowOff>
    </xdr:to>
    <xdr:sp macro="" textlink="">
      <xdr:nvSpPr>
        <xdr:cNvPr id="364" name="楕円 363"/>
        <xdr:cNvSpPr/>
      </xdr:nvSpPr>
      <xdr:spPr>
        <a:xfrm>
          <a:off x="10426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92727</xdr:rowOff>
    </xdr:from>
    <xdr:ext cx="469744" cy="259045"/>
    <xdr:sp macro="" textlink="">
      <xdr:nvSpPr>
        <xdr:cNvPr id="365" name="【福祉施設】&#10;一人当たり面積該当値テキスト"/>
        <xdr:cNvSpPr txBox="1"/>
      </xdr:nvSpPr>
      <xdr:spPr>
        <a:xfrm>
          <a:off x="10515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7620</xdr:rowOff>
    </xdr:from>
    <xdr:to>
      <xdr:col>50</xdr:col>
      <xdr:colOff>165100</xdr:colOff>
      <xdr:row>86</xdr:row>
      <xdr:rowOff>109220</xdr:rowOff>
    </xdr:to>
    <xdr:sp macro="" textlink="">
      <xdr:nvSpPr>
        <xdr:cNvPr id="366" name="楕円 365"/>
        <xdr:cNvSpPr/>
      </xdr:nvSpPr>
      <xdr:spPr>
        <a:xfrm>
          <a:off x="9588500" y="147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57150</xdr:rowOff>
    </xdr:from>
    <xdr:to>
      <xdr:col>55</xdr:col>
      <xdr:colOff>0</xdr:colOff>
      <xdr:row>86</xdr:row>
      <xdr:rowOff>58420</xdr:rowOff>
    </xdr:to>
    <xdr:cxnSp macro="">
      <xdr:nvCxnSpPr>
        <xdr:cNvPr id="367" name="直線コネクタ 366"/>
        <xdr:cNvCxnSpPr/>
      </xdr:nvCxnSpPr>
      <xdr:spPr>
        <a:xfrm flipV="1">
          <a:off x="9639300" y="148018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7620</xdr:rowOff>
    </xdr:from>
    <xdr:to>
      <xdr:col>46</xdr:col>
      <xdr:colOff>38100</xdr:colOff>
      <xdr:row>86</xdr:row>
      <xdr:rowOff>109220</xdr:rowOff>
    </xdr:to>
    <xdr:sp macro="" textlink="">
      <xdr:nvSpPr>
        <xdr:cNvPr id="368" name="楕円 367"/>
        <xdr:cNvSpPr/>
      </xdr:nvSpPr>
      <xdr:spPr>
        <a:xfrm>
          <a:off x="8699500" y="147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58420</xdr:rowOff>
    </xdr:from>
    <xdr:to>
      <xdr:col>50</xdr:col>
      <xdr:colOff>114300</xdr:colOff>
      <xdr:row>86</xdr:row>
      <xdr:rowOff>58420</xdr:rowOff>
    </xdr:to>
    <xdr:cxnSp macro="">
      <xdr:nvCxnSpPr>
        <xdr:cNvPr id="369" name="直線コネクタ 368"/>
        <xdr:cNvCxnSpPr/>
      </xdr:nvCxnSpPr>
      <xdr:spPr>
        <a:xfrm>
          <a:off x="8750300" y="14803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8889</xdr:rowOff>
    </xdr:from>
    <xdr:to>
      <xdr:col>41</xdr:col>
      <xdr:colOff>101600</xdr:colOff>
      <xdr:row>86</xdr:row>
      <xdr:rowOff>110489</xdr:rowOff>
    </xdr:to>
    <xdr:sp macro="" textlink="">
      <xdr:nvSpPr>
        <xdr:cNvPr id="370" name="楕円 369"/>
        <xdr:cNvSpPr/>
      </xdr:nvSpPr>
      <xdr:spPr>
        <a:xfrm>
          <a:off x="7810500" y="147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58420</xdr:rowOff>
    </xdr:from>
    <xdr:to>
      <xdr:col>45</xdr:col>
      <xdr:colOff>177800</xdr:colOff>
      <xdr:row>86</xdr:row>
      <xdr:rowOff>59689</xdr:rowOff>
    </xdr:to>
    <xdr:cxnSp macro="">
      <xdr:nvCxnSpPr>
        <xdr:cNvPr id="371" name="直線コネクタ 370"/>
        <xdr:cNvCxnSpPr/>
      </xdr:nvCxnSpPr>
      <xdr:spPr>
        <a:xfrm flipV="1">
          <a:off x="7861300" y="148031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59689</xdr:rowOff>
    </xdr:from>
    <xdr:to>
      <xdr:col>36</xdr:col>
      <xdr:colOff>165100</xdr:colOff>
      <xdr:row>85</xdr:row>
      <xdr:rowOff>161289</xdr:rowOff>
    </xdr:to>
    <xdr:sp macro="" textlink="">
      <xdr:nvSpPr>
        <xdr:cNvPr id="372" name="楕円 371"/>
        <xdr:cNvSpPr/>
      </xdr:nvSpPr>
      <xdr:spPr>
        <a:xfrm>
          <a:off x="6921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110489</xdr:rowOff>
    </xdr:from>
    <xdr:to>
      <xdr:col>41</xdr:col>
      <xdr:colOff>50800</xdr:colOff>
      <xdr:row>86</xdr:row>
      <xdr:rowOff>59689</xdr:rowOff>
    </xdr:to>
    <xdr:cxnSp macro="">
      <xdr:nvCxnSpPr>
        <xdr:cNvPr id="373" name="直線コネクタ 372"/>
        <xdr:cNvCxnSpPr/>
      </xdr:nvCxnSpPr>
      <xdr:spPr>
        <a:xfrm>
          <a:off x="6972300" y="146837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100347</xdr:rowOff>
    </xdr:from>
    <xdr:ext cx="469744" cy="259045"/>
    <xdr:sp macro="" textlink="">
      <xdr:nvSpPr>
        <xdr:cNvPr id="374" name="n_1mainValue【福祉施設】&#10;一人当たり面積"/>
        <xdr:cNvSpPr txBox="1"/>
      </xdr:nvSpPr>
      <xdr:spPr>
        <a:xfrm>
          <a:off x="9391727"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100347</xdr:rowOff>
    </xdr:from>
    <xdr:ext cx="469744" cy="259045"/>
    <xdr:sp macro="" textlink="">
      <xdr:nvSpPr>
        <xdr:cNvPr id="375" name="n_2mainValue【福祉施設】&#10;一人当たり面積"/>
        <xdr:cNvSpPr txBox="1"/>
      </xdr:nvSpPr>
      <xdr:spPr>
        <a:xfrm>
          <a:off x="8515427"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101616</xdr:rowOff>
    </xdr:from>
    <xdr:ext cx="469744" cy="259045"/>
    <xdr:sp macro="" textlink="">
      <xdr:nvSpPr>
        <xdr:cNvPr id="376" name="n_3mainValue【福祉施設】&#10;一人当たり面積"/>
        <xdr:cNvSpPr txBox="1"/>
      </xdr:nvSpPr>
      <xdr:spPr>
        <a:xfrm>
          <a:off x="7626427" y="1484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6366</xdr:rowOff>
    </xdr:from>
    <xdr:ext cx="469744" cy="259045"/>
    <xdr:sp macro="" textlink="">
      <xdr:nvSpPr>
        <xdr:cNvPr id="377" name="n_4mainValue【福祉施設】&#10;一人当たり面積"/>
        <xdr:cNvSpPr txBox="1"/>
      </xdr:nvSpPr>
      <xdr:spPr>
        <a:xfrm>
          <a:off x="6737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24764</xdr:rowOff>
    </xdr:from>
    <xdr:to>
      <xdr:col>24</xdr:col>
      <xdr:colOff>62865</xdr:colOff>
      <xdr:row>108</xdr:row>
      <xdr:rowOff>152400</xdr:rowOff>
    </xdr:to>
    <xdr:cxnSp macro="">
      <xdr:nvCxnSpPr>
        <xdr:cNvPr id="402" name="直線コネクタ 401"/>
        <xdr:cNvCxnSpPr/>
      </xdr:nvCxnSpPr>
      <xdr:spPr>
        <a:xfrm flipV="1">
          <a:off x="4634865" y="1716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142891</xdr:rowOff>
    </xdr:from>
    <xdr:ext cx="405111" cy="259045"/>
    <xdr:sp macro="" textlink="">
      <xdr:nvSpPr>
        <xdr:cNvPr id="405" name="【市民会館】&#10;有形固定資産減価償却率最大値テキスト"/>
        <xdr:cNvSpPr txBox="1"/>
      </xdr:nvSpPr>
      <xdr:spPr>
        <a:xfrm>
          <a:off x="4673600" y="169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24764</xdr:rowOff>
    </xdr:from>
    <xdr:to>
      <xdr:col>24</xdr:col>
      <xdr:colOff>152400</xdr:colOff>
      <xdr:row>100</xdr:row>
      <xdr:rowOff>24764</xdr:rowOff>
    </xdr:to>
    <xdr:cxnSp macro="">
      <xdr:nvCxnSpPr>
        <xdr:cNvPr id="406" name="直線コネクタ 405"/>
        <xdr:cNvCxnSpPr/>
      </xdr:nvCxnSpPr>
      <xdr:spPr>
        <a:xfrm>
          <a:off x="4546600" y="1716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25416</xdr:rowOff>
    </xdr:from>
    <xdr:ext cx="405111" cy="259045"/>
    <xdr:sp macro="" textlink="">
      <xdr:nvSpPr>
        <xdr:cNvPr id="407" name="【市民会館】&#10;有形固定資産減価償却率平均値テキスト"/>
        <xdr:cNvSpPr txBox="1"/>
      </xdr:nvSpPr>
      <xdr:spPr>
        <a:xfrm>
          <a:off x="4673600" y="1768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08" name="フローチャート: 判断 407"/>
        <xdr:cNvSpPr/>
      </xdr:nvSpPr>
      <xdr:spPr>
        <a:xfrm>
          <a:off x="45847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409" name="フローチャート: 判断 408"/>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31132</xdr:rowOff>
    </xdr:from>
    <xdr:ext cx="405111" cy="259045"/>
    <xdr:sp macro="" textlink="">
      <xdr:nvSpPr>
        <xdr:cNvPr id="410" name="n_1aveValue【市民会館】&#10;有形固定資産減価償却率"/>
        <xdr:cNvSpPr txBox="1"/>
      </xdr:nvSpPr>
      <xdr:spPr>
        <a:xfrm>
          <a:off x="35820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170197</xdr:rowOff>
    </xdr:from>
    <xdr:ext cx="405111" cy="259045"/>
    <xdr:sp macro="" textlink="">
      <xdr:nvSpPr>
        <xdr:cNvPr id="412" name="n_2aveValue【市民会館】&#10;有形固定資産減価償却率"/>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86361</xdr:rowOff>
    </xdr:from>
    <xdr:to>
      <xdr:col>10</xdr:col>
      <xdr:colOff>165100</xdr:colOff>
      <xdr:row>104</xdr:row>
      <xdr:rowOff>16511</xdr:rowOff>
    </xdr:to>
    <xdr:sp macro="" textlink="">
      <xdr:nvSpPr>
        <xdr:cNvPr id="413" name="フローチャート: 判断 412"/>
        <xdr:cNvSpPr/>
      </xdr:nvSpPr>
      <xdr:spPr>
        <a:xfrm>
          <a:off x="1968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33038</xdr:rowOff>
    </xdr:from>
    <xdr:ext cx="405111" cy="259045"/>
    <xdr:sp macro="" textlink="">
      <xdr:nvSpPr>
        <xdr:cNvPr id="414" name="n_3aveValue【市民会館】&#10;有形固定資産減価償却率"/>
        <xdr:cNvSpPr txBox="1"/>
      </xdr:nvSpPr>
      <xdr:spPr>
        <a:xfrm>
          <a:off x="1816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27305</xdr:rowOff>
    </xdr:from>
    <xdr:to>
      <xdr:col>6</xdr:col>
      <xdr:colOff>38100</xdr:colOff>
      <xdr:row>103</xdr:row>
      <xdr:rowOff>128905</xdr:rowOff>
    </xdr:to>
    <xdr:sp macro="" textlink="">
      <xdr:nvSpPr>
        <xdr:cNvPr id="415" name="フローチャート: 判断 414"/>
        <xdr:cNvSpPr/>
      </xdr:nvSpPr>
      <xdr:spPr>
        <a:xfrm>
          <a:off x="1079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101</xdr:row>
      <xdr:rowOff>145432</xdr:rowOff>
    </xdr:from>
    <xdr:ext cx="405111" cy="259045"/>
    <xdr:sp macro="" textlink="">
      <xdr:nvSpPr>
        <xdr:cNvPr id="416" name="n_4aveValue【市民会館】&#10;有形固定資産減価償却率"/>
        <xdr:cNvSpPr txBox="1"/>
      </xdr:nvSpPr>
      <xdr:spPr>
        <a:xfrm>
          <a:off x="927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422" name="楕円 421"/>
        <xdr:cNvSpPr/>
      </xdr:nvSpPr>
      <xdr:spPr>
        <a:xfrm>
          <a:off x="45847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100982</xdr:rowOff>
    </xdr:from>
    <xdr:ext cx="405111" cy="259045"/>
    <xdr:sp macro="" textlink="">
      <xdr:nvSpPr>
        <xdr:cNvPr id="423" name="【市民会館】&#10;有形固定資産減価償却率該当値テキスト"/>
        <xdr:cNvSpPr txBox="1"/>
      </xdr:nvSpPr>
      <xdr:spPr>
        <a:xfrm>
          <a:off x="4673600"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135889</xdr:rowOff>
    </xdr:from>
    <xdr:to>
      <xdr:col>20</xdr:col>
      <xdr:colOff>38100</xdr:colOff>
      <xdr:row>105</xdr:row>
      <xdr:rowOff>66039</xdr:rowOff>
    </xdr:to>
    <xdr:sp macro="" textlink="">
      <xdr:nvSpPr>
        <xdr:cNvPr id="424" name="楕円 423"/>
        <xdr:cNvSpPr/>
      </xdr:nvSpPr>
      <xdr:spPr>
        <a:xfrm>
          <a:off x="3746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xdr:rowOff>
    </xdr:from>
    <xdr:to>
      <xdr:col>24</xdr:col>
      <xdr:colOff>63500</xdr:colOff>
      <xdr:row>105</xdr:row>
      <xdr:rowOff>15239</xdr:rowOff>
    </xdr:to>
    <xdr:cxnSp macro="">
      <xdr:nvCxnSpPr>
        <xdr:cNvPr id="425" name="直線コネクタ 424"/>
        <xdr:cNvCxnSpPr/>
      </xdr:nvCxnSpPr>
      <xdr:spPr>
        <a:xfrm flipV="1">
          <a:off x="3797300" y="180041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95886</xdr:rowOff>
    </xdr:from>
    <xdr:to>
      <xdr:col>15</xdr:col>
      <xdr:colOff>101600</xdr:colOff>
      <xdr:row>105</xdr:row>
      <xdr:rowOff>26036</xdr:rowOff>
    </xdr:to>
    <xdr:sp macro="" textlink="">
      <xdr:nvSpPr>
        <xdr:cNvPr id="426" name="楕円 425"/>
        <xdr:cNvSpPr/>
      </xdr:nvSpPr>
      <xdr:spPr>
        <a:xfrm>
          <a:off x="2857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146686</xdr:rowOff>
    </xdr:from>
    <xdr:to>
      <xdr:col>19</xdr:col>
      <xdr:colOff>177800</xdr:colOff>
      <xdr:row>105</xdr:row>
      <xdr:rowOff>15239</xdr:rowOff>
    </xdr:to>
    <xdr:cxnSp macro="">
      <xdr:nvCxnSpPr>
        <xdr:cNvPr id="427" name="直線コネクタ 426"/>
        <xdr:cNvCxnSpPr/>
      </xdr:nvCxnSpPr>
      <xdr:spPr>
        <a:xfrm>
          <a:off x="2908300" y="179774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55880</xdr:rowOff>
    </xdr:from>
    <xdr:to>
      <xdr:col>10</xdr:col>
      <xdr:colOff>165100</xdr:colOff>
      <xdr:row>104</xdr:row>
      <xdr:rowOff>157480</xdr:rowOff>
    </xdr:to>
    <xdr:sp macro="" textlink="">
      <xdr:nvSpPr>
        <xdr:cNvPr id="428" name="楕円 427"/>
        <xdr:cNvSpPr/>
      </xdr:nvSpPr>
      <xdr:spPr>
        <a:xfrm>
          <a:off x="1968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106680</xdr:rowOff>
    </xdr:from>
    <xdr:to>
      <xdr:col>15</xdr:col>
      <xdr:colOff>50800</xdr:colOff>
      <xdr:row>104</xdr:row>
      <xdr:rowOff>146686</xdr:rowOff>
    </xdr:to>
    <xdr:cxnSp macro="">
      <xdr:nvCxnSpPr>
        <xdr:cNvPr id="429" name="直線コネクタ 428"/>
        <xdr:cNvCxnSpPr/>
      </xdr:nvCxnSpPr>
      <xdr:spPr>
        <a:xfrm>
          <a:off x="2019300" y="179374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55880</xdr:rowOff>
    </xdr:from>
    <xdr:to>
      <xdr:col>6</xdr:col>
      <xdr:colOff>38100</xdr:colOff>
      <xdr:row>104</xdr:row>
      <xdr:rowOff>157480</xdr:rowOff>
    </xdr:to>
    <xdr:sp macro="" textlink="">
      <xdr:nvSpPr>
        <xdr:cNvPr id="430" name="楕円 429"/>
        <xdr:cNvSpPr/>
      </xdr:nvSpPr>
      <xdr:spPr>
        <a:xfrm>
          <a:off x="1079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106680</xdr:rowOff>
    </xdr:from>
    <xdr:to>
      <xdr:col>10</xdr:col>
      <xdr:colOff>114300</xdr:colOff>
      <xdr:row>104</xdr:row>
      <xdr:rowOff>106680</xdr:rowOff>
    </xdr:to>
    <xdr:cxnSp macro="">
      <xdr:nvCxnSpPr>
        <xdr:cNvPr id="431" name="直線コネクタ 430"/>
        <xdr:cNvCxnSpPr/>
      </xdr:nvCxnSpPr>
      <xdr:spPr>
        <a:xfrm>
          <a:off x="1130300" y="17937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57166</xdr:rowOff>
    </xdr:from>
    <xdr:ext cx="405111" cy="259045"/>
    <xdr:sp macro="" textlink="">
      <xdr:nvSpPr>
        <xdr:cNvPr id="432" name="n_1mainValue【市民会館】&#10;有形固定資産減価償却率"/>
        <xdr:cNvSpPr txBox="1"/>
      </xdr:nvSpPr>
      <xdr:spPr>
        <a:xfrm>
          <a:off x="35820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17163</xdr:rowOff>
    </xdr:from>
    <xdr:ext cx="405111" cy="259045"/>
    <xdr:sp macro="" textlink="">
      <xdr:nvSpPr>
        <xdr:cNvPr id="433" name="n_2mainValue【市民会館】&#10;有形固定資産減価償却率"/>
        <xdr:cNvSpPr txBox="1"/>
      </xdr:nvSpPr>
      <xdr:spPr>
        <a:xfrm>
          <a:off x="27057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148607</xdr:rowOff>
    </xdr:from>
    <xdr:ext cx="405111" cy="259045"/>
    <xdr:sp macro="" textlink="">
      <xdr:nvSpPr>
        <xdr:cNvPr id="434" name="n_3mainValue【市民会館】&#10;有形固定資産減価償却率"/>
        <xdr:cNvSpPr txBox="1"/>
      </xdr:nvSpPr>
      <xdr:spPr>
        <a:xfrm>
          <a:off x="1816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148607</xdr:rowOff>
    </xdr:from>
    <xdr:ext cx="405111" cy="259045"/>
    <xdr:sp macro="" textlink="">
      <xdr:nvSpPr>
        <xdr:cNvPr id="435" name="n_4mainValue【市民会館】&#10;有形固定資産減価償却率"/>
        <xdr:cNvSpPr txBox="1"/>
      </xdr:nvSpPr>
      <xdr:spPr>
        <a:xfrm>
          <a:off x="927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128451</xdr:rowOff>
    </xdr:from>
    <xdr:to>
      <xdr:col>54</xdr:col>
      <xdr:colOff>189865</xdr:colOff>
      <xdr:row>108</xdr:row>
      <xdr:rowOff>170906</xdr:rowOff>
    </xdr:to>
    <xdr:cxnSp macro="">
      <xdr:nvCxnSpPr>
        <xdr:cNvPr id="461" name="直線コネクタ 460"/>
        <xdr:cNvCxnSpPr/>
      </xdr:nvCxnSpPr>
      <xdr:spPr>
        <a:xfrm flipV="1">
          <a:off x="10476865" y="17102001"/>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3283</xdr:rowOff>
    </xdr:from>
    <xdr:ext cx="469744" cy="259045"/>
    <xdr:sp macro="" textlink="">
      <xdr:nvSpPr>
        <xdr:cNvPr id="462" name="【市民会館】&#10;一人当たり面積最小値テキスト"/>
        <xdr:cNvSpPr txBox="1"/>
      </xdr:nvSpPr>
      <xdr:spPr>
        <a:xfrm>
          <a:off x="10515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170906</xdr:rowOff>
    </xdr:from>
    <xdr:to>
      <xdr:col>55</xdr:col>
      <xdr:colOff>88900</xdr:colOff>
      <xdr:row>108</xdr:row>
      <xdr:rowOff>170906</xdr:rowOff>
    </xdr:to>
    <xdr:cxnSp macro="">
      <xdr:nvCxnSpPr>
        <xdr:cNvPr id="463" name="直線コネクタ 462"/>
        <xdr:cNvCxnSpPr/>
      </xdr:nvCxnSpPr>
      <xdr:spPr>
        <a:xfrm>
          <a:off x="10388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75128</xdr:rowOff>
    </xdr:from>
    <xdr:ext cx="469744" cy="259045"/>
    <xdr:sp macro="" textlink="">
      <xdr:nvSpPr>
        <xdr:cNvPr id="464" name="【市民会館】&#10;一人当たり面積最大値テキスト"/>
        <xdr:cNvSpPr txBox="1"/>
      </xdr:nvSpPr>
      <xdr:spPr>
        <a:xfrm>
          <a:off x="10515600" y="168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128451</xdr:rowOff>
    </xdr:from>
    <xdr:to>
      <xdr:col>55</xdr:col>
      <xdr:colOff>88900</xdr:colOff>
      <xdr:row>99</xdr:row>
      <xdr:rowOff>128451</xdr:rowOff>
    </xdr:to>
    <xdr:cxnSp macro="">
      <xdr:nvCxnSpPr>
        <xdr:cNvPr id="465" name="直線コネクタ 464"/>
        <xdr:cNvCxnSpPr/>
      </xdr:nvCxnSpPr>
      <xdr:spPr>
        <a:xfrm>
          <a:off x="10388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145885</xdr:rowOff>
    </xdr:from>
    <xdr:ext cx="469744" cy="259045"/>
    <xdr:sp macro="" textlink="">
      <xdr:nvSpPr>
        <xdr:cNvPr id="466" name="【市民会館】&#10;一人当たり面積平均値テキスト"/>
        <xdr:cNvSpPr txBox="1"/>
      </xdr:nvSpPr>
      <xdr:spPr>
        <a:xfrm>
          <a:off x="10515600" y="18319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167458</xdr:rowOff>
    </xdr:from>
    <xdr:to>
      <xdr:col>55</xdr:col>
      <xdr:colOff>50800</xdr:colOff>
      <xdr:row>107</xdr:row>
      <xdr:rowOff>97608</xdr:rowOff>
    </xdr:to>
    <xdr:sp macro="" textlink="">
      <xdr:nvSpPr>
        <xdr:cNvPr id="467" name="フローチャート: 判断 466"/>
        <xdr:cNvSpPr/>
      </xdr:nvSpPr>
      <xdr:spPr>
        <a:xfrm>
          <a:off x="10426700" y="1834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38463</xdr:rowOff>
    </xdr:from>
    <xdr:to>
      <xdr:col>50</xdr:col>
      <xdr:colOff>165100</xdr:colOff>
      <xdr:row>107</xdr:row>
      <xdr:rowOff>140063</xdr:rowOff>
    </xdr:to>
    <xdr:sp macro="" textlink="">
      <xdr:nvSpPr>
        <xdr:cNvPr id="468" name="フローチャート: 判断 467"/>
        <xdr:cNvSpPr/>
      </xdr:nvSpPr>
      <xdr:spPr>
        <a:xfrm>
          <a:off x="9588500" y="183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131190</xdr:rowOff>
    </xdr:from>
    <xdr:ext cx="469744" cy="259045"/>
    <xdr:sp macro="" textlink="">
      <xdr:nvSpPr>
        <xdr:cNvPr id="469" name="n_1aveValue【市民会館】&#10;一人当たり面積"/>
        <xdr:cNvSpPr txBox="1"/>
      </xdr:nvSpPr>
      <xdr:spPr>
        <a:xfrm>
          <a:off x="9391727" y="18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40095</xdr:rowOff>
    </xdr:from>
    <xdr:to>
      <xdr:col>46</xdr:col>
      <xdr:colOff>38100</xdr:colOff>
      <xdr:row>107</xdr:row>
      <xdr:rowOff>141695</xdr:rowOff>
    </xdr:to>
    <xdr:sp macro="" textlink="">
      <xdr:nvSpPr>
        <xdr:cNvPr id="470" name="フローチャート: 判断 469"/>
        <xdr:cNvSpPr/>
      </xdr:nvSpPr>
      <xdr:spPr>
        <a:xfrm>
          <a:off x="8699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132822</xdr:rowOff>
    </xdr:from>
    <xdr:ext cx="469744" cy="259045"/>
    <xdr:sp macro="" textlink="">
      <xdr:nvSpPr>
        <xdr:cNvPr id="471" name="n_2aveValue【市民会館】&#10;一人当たり面積"/>
        <xdr:cNvSpPr txBox="1"/>
      </xdr:nvSpPr>
      <xdr:spPr>
        <a:xfrm>
          <a:off x="8515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46627</xdr:rowOff>
    </xdr:from>
    <xdr:to>
      <xdr:col>41</xdr:col>
      <xdr:colOff>101600</xdr:colOff>
      <xdr:row>107</xdr:row>
      <xdr:rowOff>148227</xdr:rowOff>
    </xdr:to>
    <xdr:sp macro="" textlink="">
      <xdr:nvSpPr>
        <xdr:cNvPr id="472" name="フローチャート: 判断 471"/>
        <xdr:cNvSpPr/>
      </xdr:nvSpPr>
      <xdr:spPr>
        <a:xfrm>
          <a:off x="7810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107</xdr:row>
      <xdr:rowOff>139354</xdr:rowOff>
    </xdr:from>
    <xdr:ext cx="469744" cy="259045"/>
    <xdr:sp macro="" textlink="">
      <xdr:nvSpPr>
        <xdr:cNvPr id="473" name="n_3aveValue【市民会館】&#10;一人当たり面積"/>
        <xdr:cNvSpPr txBox="1"/>
      </xdr:nvSpPr>
      <xdr:spPr>
        <a:xfrm>
          <a:off x="7626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25400</xdr:rowOff>
    </xdr:from>
    <xdr:to>
      <xdr:col>36</xdr:col>
      <xdr:colOff>165100</xdr:colOff>
      <xdr:row>107</xdr:row>
      <xdr:rowOff>127000</xdr:rowOff>
    </xdr:to>
    <xdr:sp macro="" textlink="">
      <xdr:nvSpPr>
        <xdr:cNvPr id="474" name="フローチャート: 判断 473"/>
        <xdr:cNvSpPr/>
      </xdr:nvSpPr>
      <xdr:spPr>
        <a:xfrm>
          <a:off x="6921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105</xdr:row>
      <xdr:rowOff>143527</xdr:rowOff>
    </xdr:from>
    <xdr:ext cx="469744" cy="259045"/>
    <xdr:sp macro="" textlink="">
      <xdr:nvSpPr>
        <xdr:cNvPr id="475" name="n_4aveValue【市民会館】&#10;一人当たり面積"/>
        <xdr:cNvSpPr txBox="1"/>
      </xdr:nvSpPr>
      <xdr:spPr>
        <a:xfrm>
          <a:off x="6737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98879</xdr:rowOff>
    </xdr:from>
    <xdr:to>
      <xdr:col>55</xdr:col>
      <xdr:colOff>50800</xdr:colOff>
      <xdr:row>106</xdr:row>
      <xdr:rowOff>29029</xdr:rowOff>
    </xdr:to>
    <xdr:sp macro="" textlink="">
      <xdr:nvSpPr>
        <xdr:cNvPr id="481" name="楕円 480"/>
        <xdr:cNvSpPr/>
      </xdr:nvSpPr>
      <xdr:spPr>
        <a:xfrm>
          <a:off x="10426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121756</xdr:rowOff>
    </xdr:from>
    <xdr:ext cx="469744" cy="259045"/>
    <xdr:sp macro="" textlink="">
      <xdr:nvSpPr>
        <xdr:cNvPr id="482" name="【市民会館】&#10;一人当たり面積該当値テキスト"/>
        <xdr:cNvSpPr txBox="1"/>
      </xdr:nvSpPr>
      <xdr:spPr>
        <a:xfrm>
          <a:off x="10515600" y="1795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108676</xdr:rowOff>
    </xdr:from>
    <xdr:to>
      <xdr:col>50</xdr:col>
      <xdr:colOff>165100</xdr:colOff>
      <xdr:row>106</xdr:row>
      <xdr:rowOff>38826</xdr:rowOff>
    </xdr:to>
    <xdr:sp macro="" textlink="">
      <xdr:nvSpPr>
        <xdr:cNvPr id="483" name="楕円 482"/>
        <xdr:cNvSpPr/>
      </xdr:nvSpPr>
      <xdr:spPr>
        <a:xfrm>
          <a:off x="9588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149679</xdr:rowOff>
    </xdr:from>
    <xdr:to>
      <xdr:col>55</xdr:col>
      <xdr:colOff>0</xdr:colOff>
      <xdr:row>105</xdr:row>
      <xdr:rowOff>159476</xdr:rowOff>
    </xdr:to>
    <xdr:cxnSp macro="">
      <xdr:nvCxnSpPr>
        <xdr:cNvPr id="484" name="直線コネクタ 483"/>
        <xdr:cNvCxnSpPr/>
      </xdr:nvCxnSpPr>
      <xdr:spPr>
        <a:xfrm flipV="1">
          <a:off x="9639300" y="1815192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126637</xdr:rowOff>
    </xdr:from>
    <xdr:to>
      <xdr:col>46</xdr:col>
      <xdr:colOff>38100</xdr:colOff>
      <xdr:row>106</xdr:row>
      <xdr:rowOff>56787</xdr:rowOff>
    </xdr:to>
    <xdr:sp macro="" textlink="">
      <xdr:nvSpPr>
        <xdr:cNvPr id="485" name="楕円 484"/>
        <xdr:cNvSpPr/>
      </xdr:nvSpPr>
      <xdr:spPr>
        <a:xfrm>
          <a:off x="8699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159476</xdr:rowOff>
    </xdr:from>
    <xdr:to>
      <xdr:col>50</xdr:col>
      <xdr:colOff>114300</xdr:colOff>
      <xdr:row>106</xdr:row>
      <xdr:rowOff>5987</xdr:rowOff>
    </xdr:to>
    <xdr:cxnSp macro="">
      <xdr:nvCxnSpPr>
        <xdr:cNvPr id="486" name="直線コネクタ 485"/>
        <xdr:cNvCxnSpPr/>
      </xdr:nvCxnSpPr>
      <xdr:spPr>
        <a:xfrm flipV="1">
          <a:off x="8750300" y="1816172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89081</xdr:rowOff>
    </xdr:from>
    <xdr:to>
      <xdr:col>41</xdr:col>
      <xdr:colOff>101600</xdr:colOff>
      <xdr:row>107</xdr:row>
      <xdr:rowOff>19231</xdr:rowOff>
    </xdr:to>
    <xdr:sp macro="" textlink="">
      <xdr:nvSpPr>
        <xdr:cNvPr id="487" name="楕円 486"/>
        <xdr:cNvSpPr/>
      </xdr:nvSpPr>
      <xdr:spPr>
        <a:xfrm>
          <a:off x="7810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5987</xdr:rowOff>
    </xdr:from>
    <xdr:to>
      <xdr:col>45</xdr:col>
      <xdr:colOff>177800</xdr:colOff>
      <xdr:row>106</xdr:row>
      <xdr:rowOff>139881</xdr:rowOff>
    </xdr:to>
    <xdr:cxnSp macro="">
      <xdr:nvCxnSpPr>
        <xdr:cNvPr id="488" name="直線コネクタ 487"/>
        <xdr:cNvCxnSpPr/>
      </xdr:nvCxnSpPr>
      <xdr:spPr>
        <a:xfrm flipV="1">
          <a:off x="7861300" y="18179687"/>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105411</xdr:rowOff>
    </xdr:from>
    <xdr:to>
      <xdr:col>36</xdr:col>
      <xdr:colOff>165100</xdr:colOff>
      <xdr:row>108</xdr:row>
      <xdr:rowOff>35561</xdr:rowOff>
    </xdr:to>
    <xdr:sp macro="" textlink="">
      <xdr:nvSpPr>
        <xdr:cNvPr id="489" name="楕円 488"/>
        <xdr:cNvSpPr/>
      </xdr:nvSpPr>
      <xdr:spPr>
        <a:xfrm>
          <a:off x="6921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139881</xdr:rowOff>
    </xdr:from>
    <xdr:to>
      <xdr:col>41</xdr:col>
      <xdr:colOff>50800</xdr:colOff>
      <xdr:row>107</xdr:row>
      <xdr:rowOff>156211</xdr:rowOff>
    </xdr:to>
    <xdr:cxnSp macro="">
      <xdr:nvCxnSpPr>
        <xdr:cNvPr id="490" name="直線コネクタ 489"/>
        <xdr:cNvCxnSpPr/>
      </xdr:nvCxnSpPr>
      <xdr:spPr>
        <a:xfrm flipV="1">
          <a:off x="6972300" y="18313581"/>
          <a:ext cx="889000" cy="18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55353</xdr:rowOff>
    </xdr:from>
    <xdr:ext cx="469744" cy="259045"/>
    <xdr:sp macro="" textlink="">
      <xdr:nvSpPr>
        <xdr:cNvPr id="491" name="n_1mainValue【市民会館】&#10;一人当たり面積"/>
        <xdr:cNvSpPr txBox="1"/>
      </xdr:nvSpPr>
      <xdr:spPr>
        <a:xfrm>
          <a:off x="93917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73314</xdr:rowOff>
    </xdr:from>
    <xdr:ext cx="469744" cy="259045"/>
    <xdr:sp macro="" textlink="">
      <xdr:nvSpPr>
        <xdr:cNvPr id="492" name="n_2mainValue【市民会館】&#10;一人当たり面積"/>
        <xdr:cNvSpPr txBox="1"/>
      </xdr:nvSpPr>
      <xdr:spPr>
        <a:xfrm>
          <a:off x="8515427" y="1790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493" name="n_3mainValue【市民会館】&#10;一人当たり面積"/>
        <xdr:cNvSpPr txBox="1"/>
      </xdr:nvSpPr>
      <xdr:spPr>
        <a:xfrm>
          <a:off x="7626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26688</xdr:rowOff>
    </xdr:from>
    <xdr:ext cx="469744" cy="259045"/>
    <xdr:sp macro="" textlink="">
      <xdr:nvSpPr>
        <xdr:cNvPr id="494" name="n_4mainValue【市民会館】&#10;一人当たり面積"/>
        <xdr:cNvSpPr txBox="1"/>
      </xdr:nvSpPr>
      <xdr:spPr>
        <a:xfrm>
          <a:off x="6737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7" name="テキスト ボックス 506"/>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41</xdr:row>
      <xdr:rowOff>133350</xdr:rowOff>
    </xdr:to>
    <xdr:cxnSp macro="">
      <xdr:nvCxnSpPr>
        <xdr:cNvPr id="517" name="直線コネクタ 516"/>
        <xdr:cNvCxnSpPr/>
      </xdr:nvCxnSpPr>
      <xdr:spPr>
        <a:xfrm flipV="1">
          <a:off x="16318864" y="57111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18" name="【一般廃棄物処理施設】&#10;有形固定資産減価償却率最小値テキスト"/>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0" name="【一般廃棄物処理施設】&#10;有形固定資産減価償却率最大値テキスト"/>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1" name="直線コネクタ 520"/>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43705</xdr:rowOff>
    </xdr:from>
    <xdr:ext cx="405111" cy="259045"/>
    <xdr:sp macro="" textlink="">
      <xdr:nvSpPr>
        <xdr:cNvPr id="522" name="【一般廃棄物処理施設】&#10;有形固定資産減価償却率平均値テキスト"/>
        <xdr:cNvSpPr txBox="1"/>
      </xdr:nvSpPr>
      <xdr:spPr>
        <a:xfrm>
          <a:off x="16357600" y="621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20828</xdr:rowOff>
    </xdr:from>
    <xdr:to>
      <xdr:col>85</xdr:col>
      <xdr:colOff>177800</xdr:colOff>
      <xdr:row>37</xdr:row>
      <xdr:rowOff>122428</xdr:rowOff>
    </xdr:to>
    <xdr:sp macro="" textlink="">
      <xdr:nvSpPr>
        <xdr:cNvPr id="523" name="フローチャート: 判断 522"/>
        <xdr:cNvSpPr/>
      </xdr:nvSpPr>
      <xdr:spPr>
        <a:xfrm>
          <a:off x="16268700" y="63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130556</xdr:rowOff>
    </xdr:from>
    <xdr:to>
      <xdr:col>81</xdr:col>
      <xdr:colOff>101600</xdr:colOff>
      <xdr:row>37</xdr:row>
      <xdr:rowOff>60706</xdr:rowOff>
    </xdr:to>
    <xdr:sp macro="" textlink="">
      <xdr:nvSpPr>
        <xdr:cNvPr id="524" name="フローチャート: 判断 523"/>
        <xdr:cNvSpPr/>
      </xdr:nvSpPr>
      <xdr:spPr>
        <a:xfrm>
          <a:off x="15430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77233</xdr:rowOff>
    </xdr:from>
    <xdr:ext cx="405111" cy="259045"/>
    <xdr:sp macro="" textlink="">
      <xdr:nvSpPr>
        <xdr:cNvPr id="525" name="n_1aveValue【一般廃棄物処理施設】&#10;有形固定資産減価償却率"/>
        <xdr:cNvSpPr txBox="1"/>
      </xdr:nvSpPr>
      <xdr:spPr>
        <a:xfrm>
          <a:off x="152660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13970</xdr:rowOff>
    </xdr:from>
    <xdr:to>
      <xdr:col>76</xdr:col>
      <xdr:colOff>165100</xdr:colOff>
      <xdr:row>36</xdr:row>
      <xdr:rowOff>115570</xdr:rowOff>
    </xdr:to>
    <xdr:sp macro="" textlink="">
      <xdr:nvSpPr>
        <xdr:cNvPr id="526" name="フローチャート: 判断 525"/>
        <xdr:cNvSpPr/>
      </xdr:nvSpPr>
      <xdr:spPr>
        <a:xfrm>
          <a:off x="14541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132097</xdr:rowOff>
    </xdr:from>
    <xdr:ext cx="405111" cy="259045"/>
    <xdr:sp macro="" textlink="">
      <xdr:nvSpPr>
        <xdr:cNvPr id="527" name="n_2aveValue【一般廃棄物処理施設】&#10;有形固定資産減価償却率"/>
        <xdr:cNvSpPr txBox="1"/>
      </xdr:nvSpPr>
      <xdr:spPr>
        <a:xfrm>
          <a:off x="14389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135128</xdr:rowOff>
    </xdr:from>
    <xdr:to>
      <xdr:col>72</xdr:col>
      <xdr:colOff>38100</xdr:colOff>
      <xdr:row>36</xdr:row>
      <xdr:rowOff>65278</xdr:rowOff>
    </xdr:to>
    <xdr:sp macro="" textlink="">
      <xdr:nvSpPr>
        <xdr:cNvPr id="528" name="フローチャート: 判断 527"/>
        <xdr:cNvSpPr/>
      </xdr:nvSpPr>
      <xdr:spPr>
        <a:xfrm>
          <a:off x="136525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81805</xdr:rowOff>
    </xdr:from>
    <xdr:ext cx="405111" cy="259045"/>
    <xdr:sp macro="" textlink="">
      <xdr:nvSpPr>
        <xdr:cNvPr id="529" name="n_3aveValue【一般廃棄物処理施設】&#10;有形固定資産減価償却率"/>
        <xdr:cNvSpPr txBox="1"/>
      </xdr:nvSpPr>
      <xdr:spPr>
        <a:xfrm>
          <a:off x="13500744" y="59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87122</xdr:rowOff>
    </xdr:from>
    <xdr:to>
      <xdr:col>67</xdr:col>
      <xdr:colOff>101600</xdr:colOff>
      <xdr:row>36</xdr:row>
      <xdr:rowOff>17272</xdr:rowOff>
    </xdr:to>
    <xdr:sp macro="" textlink="">
      <xdr:nvSpPr>
        <xdr:cNvPr id="530" name="フローチャート: 判断 529"/>
        <xdr:cNvSpPr/>
      </xdr:nvSpPr>
      <xdr:spPr>
        <a:xfrm>
          <a:off x="12763500" y="60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34</xdr:row>
      <xdr:rowOff>33799</xdr:rowOff>
    </xdr:from>
    <xdr:ext cx="405111" cy="259045"/>
    <xdr:sp macro="" textlink="">
      <xdr:nvSpPr>
        <xdr:cNvPr id="531" name="n_4aveValue【一般廃棄物処理施設】&#10;有形固定資産減価償却率"/>
        <xdr:cNvSpPr txBox="1"/>
      </xdr:nvSpPr>
      <xdr:spPr>
        <a:xfrm>
          <a:off x="12611744" y="58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125984</xdr:rowOff>
    </xdr:from>
    <xdr:to>
      <xdr:col>85</xdr:col>
      <xdr:colOff>177800</xdr:colOff>
      <xdr:row>39</xdr:row>
      <xdr:rowOff>56134</xdr:rowOff>
    </xdr:to>
    <xdr:sp macro="" textlink="">
      <xdr:nvSpPr>
        <xdr:cNvPr id="537" name="楕円 536"/>
        <xdr:cNvSpPr/>
      </xdr:nvSpPr>
      <xdr:spPr>
        <a:xfrm>
          <a:off x="162687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104411</xdr:rowOff>
    </xdr:from>
    <xdr:ext cx="405111" cy="259045"/>
    <xdr:sp macro="" textlink="">
      <xdr:nvSpPr>
        <xdr:cNvPr id="538" name="【一般廃棄物処理施設】&#10;有形固定資産減価償却率該当値テキスト"/>
        <xdr:cNvSpPr txBox="1"/>
      </xdr:nvSpPr>
      <xdr:spPr>
        <a:xfrm>
          <a:off x="16357600"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112268</xdr:rowOff>
    </xdr:from>
    <xdr:to>
      <xdr:col>81</xdr:col>
      <xdr:colOff>101600</xdr:colOff>
      <xdr:row>39</xdr:row>
      <xdr:rowOff>42418</xdr:rowOff>
    </xdr:to>
    <xdr:sp macro="" textlink="">
      <xdr:nvSpPr>
        <xdr:cNvPr id="539" name="楕円 538"/>
        <xdr:cNvSpPr/>
      </xdr:nvSpPr>
      <xdr:spPr>
        <a:xfrm>
          <a:off x="15430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163068</xdr:rowOff>
    </xdr:from>
    <xdr:to>
      <xdr:col>85</xdr:col>
      <xdr:colOff>127000</xdr:colOff>
      <xdr:row>39</xdr:row>
      <xdr:rowOff>5334</xdr:rowOff>
    </xdr:to>
    <xdr:cxnSp macro="">
      <xdr:nvCxnSpPr>
        <xdr:cNvPr id="540" name="直線コネクタ 539"/>
        <xdr:cNvCxnSpPr/>
      </xdr:nvCxnSpPr>
      <xdr:spPr>
        <a:xfrm>
          <a:off x="15481300" y="66781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541" name="楕円 540"/>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38</xdr:row>
      <xdr:rowOff>163068</xdr:rowOff>
    </xdr:to>
    <xdr:cxnSp macro="">
      <xdr:nvCxnSpPr>
        <xdr:cNvPr id="542" name="直線コネクタ 541"/>
        <xdr:cNvCxnSpPr/>
      </xdr:nvCxnSpPr>
      <xdr:spPr>
        <a:xfrm>
          <a:off x="14592300" y="66598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89408</xdr:rowOff>
    </xdr:from>
    <xdr:to>
      <xdr:col>72</xdr:col>
      <xdr:colOff>38100</xdr:colOff>
      <xdr:row>39</xdr:row>
      <xdr:rowOff>19558</xdr:rowOff>
    </xdr:to>
    <xdr:sp macro="" textlink="">
      <xdr:nvSpPr>
        <xdr:cNvPr id="543" name="楕円 542"/>
        <xdr:cNvSpPr/>
      </xdr:nvSpPr>
      <xdr:spPr>
        <a:xfrm>
          <a:off x="13652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140208</xdr:rowOff>
    </xdr:from>
    <xdr:to>
      <xdr:col>76</xdr:col>
      <xdr:colOff>114300</xdr:colOff>
      <xdr:row>38</xdr:row>
      <xdr:rowOff>144780</xdr:rowOff>
    </xdr:to>
    <xdr:cxnSp macro="">
      <xdr:nvCxnSpPr>
        <xdr:cNvPr id="544" name="直線コネクタ 543"/>
        <xdr:cNvCxnSpPr/>
      </xdr:nvCxnSpPr>
      <xdr:spPr>
        <a:xfrm>
          <a:off x="13703300" y="6655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39116</xdr:rowOff>
    </xdr:from>
    <xdr:to>
      <xdr:col>67</xdr:col>
      <xdr:colOff>101600</xdr:colOff>
      <xdr:row>39</xdr:row>
      <xdr:rowOff>140716</xdr:rowOff>
    </xdr:to>
    <xdr:sp macro="" textlink="">
      <xdr:nvSpPr>
        <xdr:cNvPr id="545" name="楕円 544"/>
        <xdr:cNvSpPr/>
      </xdr:nvSpPr>
      <xdr:spPr>
        <a:xfrm>
          <a:off x="12763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140208</xdr:rowOff>
    </xdr:from>
    <xdr:to>
      <xdr:col>71</xdr:col>
      <xdr:colOff>177800</xdr:colOff>
      <xdr:row>39</xdr:row>
      <xdr:rowOff>89916</xdr:rowOff>
    </xdr:to>
    <xdr:cxnSp macro="">
      <xdr:nvCxnSpPr>
        <xdr:cNvPr id="546" name="直線コネクタ 545"/>
        <xdr:cNvCxnSpPr/>
      </xdr:nvCxnSpPr>
      <xdr:spPr>
        <a:xfrm flipV="1">
          <a:off x="12814300" y="6655308"/>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33545</xdr:rowOff>
    </xdr:from>
    <xdr:ext cx="405111" cy="259045"/>
    <xdr:sp macro="" textlink="">
      <xdr:nvSpPr>
        <xdr:cNvPr id="547" name="n_1mainValue【一般廃棄物処理施設】&#10;有形固定資産減価償却率"/>
        <xdr:cNvSpPr txBox="1"/>
      </xdr:nvSpPr>
      <xdr:spPr>
        <a:xfrm>
          <a:off x="15266044" y="672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548" name="n_2mainValue【一般廃棄物処理施設】&#10;有形固定資産減価償却率"/>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10685</xdr:rowOff>
    </xdr:from>
    <xdr:ext cx="405111" cy="259045"/>
    <xdr:sp macro="" textlink="">
      <xdr:nvSpPr>
        <xdr:cNvPr id="549" name="n_3mainValue【一般廃棄物処理施設】&#10;有形固定資産減価償却率"/>
        <xdr:cNvSpPr txBox="1"/>
      </xdr:nvSpPr>
      <xdr:spPr>
        <a:xfrm>
          <a:off x="13500744" y="669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131843</xdr:rowOff>
    </xdr:from>
    <xdr:ext cx="405111" cy="259045"/>
    <xdr:sp macro="" textlink="">
      <xdr:nvSpPr>
        <xdr:cNvPr id="550" name="n_4mainValue【一般廃棄物処理施設】&#10;有形固定資産減価償却率"/>
        <xdr:cNvSpPr txBox="1"/>
      </xdr:nvSpPr>
      <xdr:spPr>
        <a:xfrm>
          <a:off x="12611744" y="681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4" name="テキスト ボックス 5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106421</xdr:rowOff>
    </xdr:from>
    <xdr:to>
      <xdr:col>116</xdr:col>
      <xdr:colOff>62864</xdr:colOff>
      <xdr:row>41</xdr:row>
      <xdr:rowOff>125989</xdr:rowOff>
    </xdr:to>
    <xdr:cxnSp macro="">
      <xdr:nvCxnSpPr>
        <xdr:cNvPr id="572" name="直線コネクタ 571"/>
        <xdr:cNvCxnSpPr/>
      </xdr:nvCxnSpPr>
      <xdr:spPr>
        <a:xfrm flipV="1">
          <a:off x="22160864" y="5935721"/>
          <a:ext cx="0" cy="121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129816</xdr:rowOff>
    </xdr:from>
    <xdr:ext cx="469744" cy="259045"/>
    <xdr:sp macro="" textlink="">
      <xdr:nvSpPr>
        <xdr:cNvPr id="573" name="【一般廃棄物処理施設】&#10;一人当たり有形固定資産（償却資産）額最小値テキスト"/>
        <xdr:cNvSpPr txBox="1"/>
      </xdr:nvSpPr>
      <xdr:spPr>
        <a:xfrm>
          <a:off x="22199600" y="71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125989</xdr:rowOff>
    </xdr:from>
    <xdr:to>
      <xdr:col>116</xdr:col>
      <xdr:colOff>152400</xdr:colOff>
      <xdr:row>41</xdr:row>
      <xdr:rowOff>125989</xdr:rowOff>
    </xdr:to>
    <xdr:cxnSp macro="">
      <xdr:nvCxnSpPr>
        <xdr:cNvPr id="574" name="直線コネクタ 573"/>
        <xdr:cNvCxnSpPr/>
      </xdr:nvCxnSpPr>
      <xdr:spPr>
        <a:xfrm>
          <a:off x="22072600" y="715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53098</xdr:rowOff>
    </xdr:from>
    <xdr:ext cx="599010" cy="259045"/>
    <xdr:sp macro="" textlink="">
      <xdr:nvSpPr>
        <xdr:cNvPr id="575" name="【一般廃棄物処理施設】&#10;一人当たり有形固定資産（償却資産）額最大値テキスト"/>
        <xdr:cNvSpPr txBox="1"/>
      </xdr:nvSpPr>
      <xdr:spPr>
        <a:xfrm>
          <a:off x="22199600" y="57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106421</xdr:rowOff>
    </xdr:from>
    <xdr:to>
      <xdr:col>116</xdr:col>
      <xdr:colOff>152400</xdr:colOff>
      <xdr:row>34</xdr:row>
      <xdr:rowOff>106421</xdr:rowOff>
    </xdr:to>
    <xdr:cxnSp macro="">
      <xdr:nvCxnSpPr>
        <xdr:cNvPr id="576" name="直線コネクタ 575"/>
        <xdr:cNvCxnSpPr/>
      </xdr:nvCxnSpPr>
      <xdr:spPr>
        <a:xfrm>
          <a:off x="22072600" y="59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60996</xdr:rowOff>
    </xdr:from>
    <xdr:ext cx="599010" cy="259045"/>
    <xdr:sp macro="" textlink="">
      <xdr:nvSpPr>
        <xdr:cNvPr id="577" name="【一般廃棄物処理施設】&#10;一人当たり有形固定資産（償却資産）額平均値テキスト"/>
        <xdr:cNvSpPr txBox="1"/>
      </xdr:nvSpPr>
      <xdr:spPr>
        <a:xfrm>
          <a:off x="22199600" y="6576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82569</xdr:rowOff>
    </xdr:from>
    <xdr:to>
      <xdr:col>116</xdr:col>
      <xdr:colOff>114300</xdr:colOff>
      <xdr:row>39</xdr:row>
      <xdr:rowOff>12719</xdr:rowOff>
    </xdr:to>
    <xdr:sp macro="" textlink="">
      <xdr:nvSpPr>
        <xdr:cNvPr id="578" name="フローチャート: 判断 577"/>
        <xdr:cNvSpPr/>
      </xdr:nvSpPr>
      <xdr:spPr>
        <a:xfrm>
          <a:off x="22110700" y="65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144395</xdr:rowOff>
    </xdr:from>
    <xdr:to>
      <xdr:col>112</xdr:col>
      <xdr:colOff>38100</xdr:colOff>
      <xdr:row>39</xdr:row>
      <xdr:rowOff>74545</xdr:rowOff>
    </xdr:to>
    <xdr:sp macro="" textlink="">
      <xdr:nvSpPr>
        <xdr:cNvPr id="579" name="フローチャート: 判断 578"/>
        <xdr:cNvSpPr/>
      </xdr:nvSpPr>
      <xdr:spPr>
        <a:xfrm>
          <a:off x="21272500" y="66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65672</xdr:rowOff>
    </xdr:from>
    <xdr:ext cx="534377" cy="259045"/>
    <xdr:sp macro="" textlink="">
      <xdr:nvSpPr>
        <xdr:cNvPr id="580" name="n_1aveValue【一般廃棄物処理施設】&#10;一人当たり有形固定資産（償却資産）額"/>
        <xdr:cNvSpPr txBox="1"/>
      </xdr:nvSpPr>
      <xdr:spPr>
        <a:xfrm>
          <a:off x="21043411" y="67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156644</xdr:rowOff>
    </xdr:from>
    <xdr:to>
      <xdr:col>107</xdr:col>
      <xdr:colOff>101600</xdr:colOff>
      <xdr:row>39</xdr:row>
      <xdr:rowOff>86794</xdr:rowOff>
    </xdr:to>
    <xdr:sp macro="" textlink="">
      <xdr:nvSpPr>
        <xdr:cNvPr id="581" name="フローチャート: 判断 580"/>
        <xdr:cNvSpPr/>
      </xdr:nvSpPr>
      <xdr:spPr>
        <a:xfrm>
          <a:off x="20383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77921</xdr:rowOff>
    </xdr:from>
    <xdr:ext cx="534377" cy="259045"/>
    <xdr:sp macro="" textlink="">
      <xdr:nvSpPr>
        <xdr:cNvPr id="582" name="n_2aveValue【一般廃棄物処理施設】&#10;一人当たり有形固定資産（償却資産）額"/>
        <xdr:cNvSpPr txBox="1"/>
      </xdr:nvSpPr>
      <xdr:spPr>
        <a:xfrm>
          <a:off x="20167111" y="67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169149</xdr:rowOff>
    </xdr:from>
    <xdr:to>
      <xdr:col>102</xdr:col>
      <xdr:colOff>165100</xdr:colOff>
      <xdr:row>39</xdr:row>
      <xdr:rowOff>99299</xdr:rowOff>
    </xdr:to>
    <xdr:sp macro="" textlink="">
      <xdr:nvSpPr>
        <xdr:cNvPr id="583" name="フローチャート: 判断 582"/>
        <xdr:cNvSpPr/>
      </xdr:nvSpPr>
      <xdr:spPr>
        <a:xfrm>
          <a:off x="19494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90426</xdr:rowOff>
    </xdr:from>
    <xdr:ext cx="534377" cy="259045"/>
    <xdr:sp macro="" textlink="">
      <xdr:nvSpPr>
        <xdr:cNvPr id="584" name="n_3aveValue【一般廃棄物処理施設】&#10;一人当たり有形固定資産（償却資産）額"/>
        <xdr:cNvSpPr txBox="1"/>
      </xdr:nvSpPr>
      <xdr:spPr>
        <a:xfrm>
          <a:off x="19278111" y="677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159241</xdr:rowOff>
    </xdr:from>
    <xdr:to>
      <xdr:col>98</xdr:col>
      <xdr:colOff>38100</xdr:colOff>
      <xdr:row>39</xdr:row>
      <xdr:rowOff>89391</xdr:rowOff>
    </xdr:to>
    <xdr:sp macro="" textlink="">
      <xdr:nvSpPr>
        <xdr:cNvPr id="585" name="フローチャート: 判断 584"/>
        <xdr:cNvSpPr/>
      </xdr:nvSpPr>
      <xdr:spPr>
        <a:xfrm>
          <a:off x="18605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39</xdr:row>
      <xdr:rowOff>80518</xdr:rowOff>
    </xdr:from>
    <xdr:ext cx="534377" cy="259045"/>
    <xdr:sp macro="" textlink="">
      <xdr:nvSpPr>
        <xdr:cNvPr id="586" name="n_4aveValue【一般廃棄物処理施設】&#10;一人当たり有形固定資産（償却資産）額"/>
        <xdr:cNvSpPr txBox="1"/>
      </xdr:nvSpPr>
      <xdr:spPr>
        <a:xfrm>
          <a:off x="183891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56005</xdr:rowOff>
    </xdr:from>
    <xdr:to>
      <xdr:col>116</xdr:col>
      <xdr:colOff>114300</xdr:colOff>
      <xdr:row>36</xdr:row>
      <xdr:rowOff>157605</xdr:rowOff>
    </xdr:to>
    <xdr:sp macro="" textlink="">
      <xdr:nvSpPr>
        <xdr:cNvPr id="592" name="楕円 591"/>
        <xdr:cNvSpPr/>
      </xdr:nvSpPr>
      <xdr:spPr>
        <a:xfrm>
          <a:off x="22110700" y="622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78882</xdr:rowOff>
    </xdr:from>
    <xdr:ext cx="599010" cy="259045"/>
    <xdr:sp macro="" textlink="">
      <xdr:nvSpPr>
        <xdr:cNvPr id="593" name="【一般廃棄物処理施設】&#10;一人当たり有形固定資産（償却資産）額該当値テキスト"/>
        <xdr:cNvSpPr txBox="1"/>
      </xdr:nvSpPr>
      <xdr:spPr>
        <a:xfrm>
          <a:off x="22199600" y="607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86861</xdr:rowOff>
    </xdr:from>
    <xdr:to>
      <xdr:col>112</xdr:col>
      <xdr:colOff>38100</xdr:colOff>
      <xdr:row>37</xdr:row>
      <xdr:rowOff>17011</xdr:rowOff>
    </xdr:to>
    <xdr:sp macro="" textlink="">
      <xdr:nvSpPr>
        <xdr:cNvPr id="594" name="楕円 593"/>
        <xdr:cNvSpPr/>
      </xdr:nvSpPr>
      <xdr:spPr>
        <a:xfrm>
          <a:off x="21272500" y="625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106805</xdr:rowOff>
    </xdr:from>
    <xdr:to>
      <xdr:col>116</xdr:col>
      <xdr:colOff>63500</xdr:colOff>
      <xdr:row>36</xdr:row>
      <xdr:rowOff>137661</xdr:rowOff>
    </xdr:to>
    <xdr:cxnSp macro="">
      <xdr:nvCxnSpPr>
        <xdr:cNvPr id="595" name="直線コネクタ 594"/>
        <xdr:cNvCxnSpPr/>
      </xdr:nvCxnSpPr>
      <xdr:spPr>
        <a:xfrm flipV="1">
          <a:off x="21323300" y="6279005"/>
          <a:ext cx="838200" cy="3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142173</xdr:rowOff>
    </xdr:from>
    <xdr:to>
      <xdr:col>107</xdr:col>
      <xdr:colOff>101600</xdr:colOff>
      <xdr:row>37</xdr:row>
      <xdr:rowOff>72323</xdr:rowOff>
    </xdr:to>
    <xdr:sp macro="" textlink="">
      <xdr:nvSpPr>
        <xdr:cNvPr id="596" name="楕円 595"/>
        <xdr:cNvSpPr/>
      </xdr:nvSpPr>
      <xdr:spPr>
        <a:xfrm>
          <a:off x="20383500" y="631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137661</xdr:rowOff>
    </xdr:from>
    <xdr:to>
      <xdr:col>111</xdr:col>
      <xdr:colOff>177800</xdr:colOff>
      <xdr:row>37</xdr:row>
      <xdr:rowOff>21523</xdr:rowOff>
    </xdr:to>
    <xdr:cxnSp macro="">
      <xdr:nvCxnSpPr>
        <xdr:cNvPr id="597" name="直線コネクタ 596"/>
        <xdr:cNvCxnSpPr/>
      </xdr:nvCxnSpPr>
      <xdr:spPr>
        <a:xfrm flipV="1">
          <a:off x="20434300" y="6309861"/>
          <a:ext cx="889000" cy="5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169400</xdr:rowOff>
    </xdr:from>
    <xdr:to>
      <xdr:col>102</xdr:col>
      <xdr:colOff>165100</xdr:colOff>
      <xdr:row>37</xdr:row>
      <xdr:rowOff>99550</xdr:rowOff>
    </xdr:to>
    <xdr:sp macro="" textlink="">
      <xdr:nvSpPr>
        <xdr:cNvPr id="598" name="楕円 597"/>
        <xdr:cNvSpPr/>
      </xdr:nvSpPr>
      <xdr:spPr>
        <a:xfrm>
          <a:off x="19494500" y="63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21523</xdr:rowOff>
    </xdr:from>
    <xdr:to>
      <xdr:col>107</xdr:col>
      <xdr:colOff>50800</xdr:colOff>
      <xdr:row>37</xdr:row>
      <xdr:rowOff>48750</xdr:rowOff>
    </xdr:to>
    <xdr:cxnSp macro="">
      <xdr:nvCxnSpPr>
        <xdr:cNvPr id="599" name="直線コネクタ 598"/>
        <xdr:cNvCxnSpPr/>
      </xdr:nvCxnSpPr>
      <xdr:spPr>
        <a:xfrm flipV="1">
          <a:off x="19545300" y="6365173"/>
          <a:ext cx="889000" cy="2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126697</xdr:rowOff>
    </xdr:from>
    <xdr:to>
      <xdr:col>98</xdr:col>
      <xdr:colOff>38100</xdr:colOff>
      <xdr:row>38</xdr:row>
      <xdr:rowOff>56848</xdr:rowOff>
    </xdr:to>
    <xdr:sp macro="" textlink="">
      <xdr:nvSpPr>
        <xdr:cNvPr id="600" name="楕円 599"/>
        <xdr:cNvSpPr/>
      </xdr:nvSpPr>
      <xdr:spPr>
        <a:xfrm>
          <a:off x="18605500" y="6470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48750</xdr:rowOff>
    </xdr:from>
    <xdr:to>
      <xdr:col>102</xdr:col>
      <xdr:colOff>114300</xdr:colOff>
      <xdr:row>38</xdr:row>
      <xdr:rowOff>6047</xdr:rowOff>
    </xdr:to>
    <xdr:cxnSp macro="">
      <xdr:nvCxnSpPr>
        <xdr:cNvPr id="601" name="直線コネクタ 600"/>
        <xdr:cNvCxnSpPr/>
      </xdr:nvCxnSpPr>
      <xdr:spPr>
        <a:xfrm flipV="1">
          <a:off x="18656300" y="6392400"/>
          <a:ext cx="889000" cy="1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35</xdr:row>
      <xdr:rowOff>33538</xdr:rowOff>
    </xdr:from>
    <xdr:ext cx="599010" cy="259045"/>
    <xdr:sp macro="" textlink="">
      <xdr:nvSpPr>
        <xdr:cNvPr id="602" name="n_1mainValue【一般廃棄物処理施設】&#10;一人当たり有形固定資産（償却資産）額"/>
        <xdr:cNvSpPr txBox="1"/>
      </xdr:nvSpPr>
      <xdr:spPr>
        <a:xfrm>
          <a:off x="21011095" y="603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88850</xdr:rowOff>
    </xdr:from>
    <xdr:ext cx="599010" cy="259045"/>
    <xdr:sp macro="" textlink="">
      <xdr:nvSpPr>
        <xdr:cNvPr id="603" name="n_2mainValue【一般廃棄物処理施設】&#10;一人当たり有形固定資産（償却資産）額"/>
        <xdr:cNvSpPr txBox="1"/>
      </xdr:nvSpPr>
      <xdr:spPr>
        <a:xfrm>
          <a:off x="20134795" y="608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116077</xdr:rowOff>
    </xdr:from>
    <xdr:ext cx="599010" cy="259045"/>
    <xdr:sp macro="" textlink="">
      <xdr:nvSpPr>
        <xdr:cNvPr id="604" name="n_3mainValue【一般廃棄物処理施設】&#10;一人当たり有形固定資産（償却資産）額"/>
        <xdr:cNvSpPr txBox="1"/>
      </xdr:nvSpPr>
      <xdr:spPr>
        <a:xfrm>
          <a:off x="19245795" y="611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73374</xdr:rowOff>
    </xdr:from>
    <xdr:ext cx="599010" cy="259045"/>
    <xdr:sp macro="" textlink="">
      <xdr:nvSpPr>
        <xdr:cNvPr id="605" name="n_4mainValue【一般廃棄物処理施設】&#10;一人当たり有形固定資産（償却資産）額"/>
        <xdr:cNvSpPr txBox="1"/>
      </xdr:nvSpPr>
      <xdr:spPr>
        <a:xfrm>
          <a:off x="18356795" y="624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7" name="直線コネクタ 61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8" name="テキスト ボックス 617"/>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9" name="直線コネクタ 61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0" name="テキスト ボックス 61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1" name="直線コネクタ 62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2" name="テキスト ボックス 62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3" name="直線コネクタ 62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4" name="テキスト ボックス 62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112014</xdr:rowOff>
    </xdr:from>
    <xdr:to>
      <xdr:col>85</xdr:col>
      <xdr:colOff>126364</xdr:colOff>
      <xdr:row>64</xdr:row>
      <xdr:rowOff>0</xdr:rowOff>
    </xdr:to>
    <xdr:cxnSp macro="">
      <xdr:nvCxnSpPr>
        <xdr:cNvPr id="628" name="直線コネクタ 627"/>
        <xdr:cNvCxnSpPr/>
      </xdr:nvCxnSpPr>
      <xdr:spPr>
        <a:xfrm flipV="1">
          <a:off x="16318864" y="9541764"/>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29" name="【保健センター・保健所】&#10;有形固定資産減価償却率最小値テキスト"/>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0" name="直線コネクタ 629"/>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58691</xdr:rowOff>
    </xdr:from>
    <xdr:ext cx="405111" cy="259045"/>
    <xdr:sp macro="" textlink="">
      <xdr:nvSpPr>
        <xdr:cNvPr id="631" name="【保健センター・保健所】&#10;有形固定資産減価償却率最大値テキスト"/>
        <xdr:cNvSpPr txBox="1"/>
      </xdr:nvSpPr>
      <xdr:spPr>
        <a:xfrm>
          <a:off x="16357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112014</xdr:rowOff>
    </xdr:from>
    <xdr:to>
      <xdr:col>86</xdr:col>
      <xdr:colOff>25400</xdr:colOff>
      <xdr:row>55</xdr:row>
      <xdr:rowOff>112014</xdr:rowOff>
    </xdr:to>
    <xdr:cxnSp macro="">
      <xdr:nvCxnSpPr>
        <xdr:cNvPr id="632" name="直線コネクタ 631"/>
        <xdr:cNvCxnSpPr/>
      </xdr:nvCxnSpPr>
      <xdr:spPr>
        <a:xfrm>
          <a:off x="16230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49801</xdr:rowOff>
    </xdr:from>
    <xdr:ext cx="405111" cy="259045"/>
    <xdr:sp macro="" textlink="">
      <xdr:nvSpPr>
        <xdr:cNvPr id="633" name="【保健センター・保健所】&#10;有形固定資産減価償却率平均値テキスト"/>
        <xdr:cNvSpPr txBox="1"/>
      </xdr:nvSpPr>
      <xdr:spPr>
        <a:xfrm>
          <a:off x="16357600" y="9651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26924</xdr:rowOff>
    </xdr:from>
    <xdr:to>
      <xdr:col>85</xdr:col>
      <xdr:colOff>177800</xdr:colOff>
      <xdr:row>57</xdr:row>
      <xdr:rowOff>128524</xdr:rowOff>
    </xdr:to>
    <xdr:sp macro="" textlink="">
      <xdr:nvSpPr>
        <xdr:cNvPr id="634" name="フローチャート: 判断 633"/>
        <xdr:cNvSpPr/>
      </xdr:nvSpPr>
      <xdr:spPr>
        <a:xfrm>
          <a:off x="162687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132080</xdr:rowOff>
    </xdr:from>
    <xdr:to>
      <xdr:col>81</xdr:col>
      <xdr:colOff>101600</xdr:colOff>
      <xdr:row>57</xdr:row>
      <xdr:rowOff>62230</xdr:rowOff>
    </xdr:to>
    <xdr:sp macro="" textlink="">
      <xdr:nvSpPr>
        <xdr:cNvPr id="635" name="フローチャート: 判断 634"/>
        <xdr:cNvSpPr/>
      </xdr:nvSpPr>
      <xdr:spPr>
        <a:xfrm>
          <a:off x="15430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55</xdr:row>
      <xdr:rowOff>78757</xdr:rowOff>
    </xdr:from>
    <xdr:ext cx="405111" cy="259045"/>
    <xdr:sp macro="" textlink="">
      <xdr:nvSpPr>
        <xdr:cNvPr id="636" name="n_1aveValue【保健センター・保健所】&#10;有形固定資産減価償却率"/>
        <xdr:cNvSpPr txBox="1"/>
      </xdr:nvSpPr>
      <xdr:spPr>
        <a:xfrm>
          <a:off x="15266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104648</xdr:rowOff>
    </xdr:from>
    <xdr:to>
      <xdr:col>76</xdr:col>
      <xdr:colOff>165100</xdr:colOff>
      <xdr:row>57</xdr:row>
      <xdr:rowOff>34798</xdr:rowOff>
    </xdr:to>
    <xdr:sp macro="" textlink="">
      <xdr:nvSpPr>
        <xdr:cNvPr id="637" name="フローチャート: 判断 636"/>
        <xdr:cNvSpPr/>
      </xdr:nvSpPr>
      <xdr:spPr>
        <a:xfrm>
          <a:off x="14541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55</xdr:row>
      <xdr:rowOff>51325</xdr:rowOff>
    </xdr:from>
    <xdr:ext cx="405111" cy="259045"/>
    <xdr:sp macro="" textlink="">
      <xdr:nvSpPr>
        <xdr:cNvPr id="638" name="n_2aveValue【保健センター・保健所】&#10;有形固定資産減価償却率"/>
        <xdr:cNvSpPr txBox="1"/>
      </xdr:nvSpPr>
      <xdr:spPr>
        <a:xfrm>
          <a:off x="143897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70358</xdr:rowOff>
    </xdr:from>
    <xdr:to>
      <xdr:col>72</xdr:col>
      <xdr:colOff>38100</xdr:colOff>
      <xdr:row>57</xdr:row>
      <xdr:rowOff>508</xdr:rowOff>
    </xdr:to>
    <xdr:sp macro="" textlink="">
      <xdr:nvSpPr>
        <xdr:cNvPr id="639" name="フローチャート: 判断 638"/>
        <xdr:cNvSpPr/>
      </xdr:nvSpPr>
      <xdr:spPr>
        <a:xfrm>
          <a:off x="13652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55</xdr:row>
      <xdr:rowOff>17035</xdr:rowOff>
    </xdr:from>
    <xdr:ext cx="405111" cy="259045"/>
    <xdr:sp macro="" textlink="">
      <xdr:nvSpPr>
        <xdr:cNvPr id="640" name="n_3aveValue【保健センター・保健所】&#10;有形固定資産減価償却率"/>
        <xdr:cNvSpPr txBox="1"/>
      </xdr:nvSpPr>
      <xdr:spPr>
        <a:xfrm>
          <a:off x="13500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29210</xdr:rowOff>
    </xdr:from>
    <xdr:to>
      <xdr:col>67</xdr:col>
      <xdr:colOff>101600</xdr:colOff>
      <xdr:row>56</xdr:row>
      <xdr:rowOff>130810</xdr:rowOff>
    </xdr:to>
    <xdr:sp macro="" textlink="">
      <xdr:nvSpPr>
        <xdr:cNvPr id="641" name="フローチャート: 判断 640"/>
        <xdr:cNvSpPr/>
      </xdr:nvSpPr>
      <xdr:spPr>
        <a:xfrm>
          <a:off x="12763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54</xdr:row>
      <xdr:rowOff>147337</xdr:rowOff>
    </xdr:from>
    <xdr:ext cx="405111" cy="259045"/>
    <xdr:sp macro="" textlink="">
      <xdr:nvSpPr>
        <xdr:cNvPr id="642" name="n_4aveValue【保健センター・保健所】&#10;有形固定資産減価償却率"/>
        <xdr:cNvSpPr txBox="1"/>
      </xdr:nvSpPr>
      <xdr:spPr>
        <a:xfrm>
          <a:off x="12611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38354</xdr:rowOff>
    </xdr:from>
    <xdr:to>
      <xdr:col>85</xdr:col>
      <xdr:colOff>177800</xdr:colOff>
      <xdr:row>58</xdr:row>
      <xdr:rowOff>139954</xdr:rowOff>
    </xdr:to>
    <xdr:sp macro="" textlink="">
      <xdr:nvSpPr>
        <xdr:cNvPr id="648" name="楕円 647"/>
        <xdr:cNvSpPr/>
      </xdr:nvSpPr>
      <xdr:spPr>
        <a:xfrm>
          <a:off x="162687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16781</xdr:rowOff>
    </xdr:from>
    <xdr:ext cx="405111" cy="259045"/>
    <xdr:sp macro="" textlink="">
      <xdr:nvSpPr>
        <xdr:cNvPr id="649" name="【保健センター・保健所】&#10;有形固定資産減価償却率該当値テキスト"/>
        <xdr:cNvSpPr txBox="1"/>
      </xdr:nvSpPr>
      <xdr:spPr>
        <a:xfrm>
          <a:off x="16357600" y="996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74930</xdr:rowOff>
    </xdr:from>
    <xdr:to>
      <xdr:col>81</xdr:col>
      <xdr:colOff>101600</xdr:colOff>
      <xdr:row>60</xdr:row>
      <xdr:rowOff>5080</xdr:rowOff>
    </xdr:to>
    <xdr:sp macro="" textlink="">
      <xdr:nvSpPr>
        <xdr:cNvPr id="650" name="楕円 649"/>
        <xdr:cNvSpPr/>
      </xdr:nvSpPr>
      <xdr:spPr>
        <a:xfrm>
          <a:off x="15430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89154</xdr:rowOff>
    </xdr:from>
    <xdr:to>
      <xdr:col>85</xdr:col>
      <xdr:colOff>127000</xdr:colOff>
      <xdr:row>59</xdr:row>
      <xdr:rowOff>125730</xdr:rowOff>
    </xdr:to>
    <xdr:cxnSp macro="">
      <xdr:nvCxnSpPr>
        <xdr:cNvPr id="651" name="直線コネクタ 650"/>
        <xdr:cNvCxnSpPr/>
      </xdr:nvCxnSpPr>
      <xdr:spPr>
        <a:xfrm flipV="1">
          <a:off x="15481300" y="10033254"/>
          <a:ext cx="8382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24638</xdr:rowOff>
    </xdr:from>
    <xdr:to>
      <xdr:col>76</xdr:col>
      <xdr:colOff>165100</xdr:colOff>
      <xdr:row>59</xdr:row>
      <xdr:rowOff>126238</xdr:rowOff>
    </xdr:to>
    <xdr:sp macro="" textlink="">
      <xdr:nvSpPr>
        <xdr:cNvPr id="652" name="楕円 651"/>
        <xdr:cNvSpPr/>
      </xdr:nvSpPr>
      <xdr:spPr>
        <a:xfrm>
          <a:off x="14541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75438</xdr:rowOff>
    </xdr:from>
    <xdr:to>
      <xdr:col>81</xdr:col>
      <xdr:colOff>50800</xdr:colOff>
      <xdr:row>59</xdr:row>
      <xdr:rowOff>125730</xdr:rowOff>
    </xdr:to>
    <xdr:cxnSp macro="">
      <xdr:nvCxnSpPr>
        <xdr:cNvPr id="653" name="直線コネクタ 652"/>
        <xdr:cNvCxnSpPr/>
      </xdr:nvCxnSpPr>
      <xdr:spPr>
        <a:xfrm>
          <a:off x="14592300" y="101909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143510</xdr:rowOff>
    </xdr:from>
    <xdr:to>
      <xdr:col>72</xdr:col>
      <xdr:colOff>38100</xdr:colOff>
      <xdr:row>59</xdr:row>
      <xdr:rowOff>73660</xdr:rowOff>
    </xdr:to>
    <xdr:sp macro="" textlink="">
      <xdr:nvSpPr>
        <xdr:cNvPr id="654" name="楕円 653"/>
        <xdr:cNvSpPr/>
      </xdr:nvSpPr>
      <xdr:spPr>
        <a:xfrm>
          <a:off x="13652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22860</xdr:rowOff>
    </xdr:from>
    <xdr:to>
      <xdr:col>76</xdr:col>
      <xdr:colOff>114300</xdr:colOff>
      <xdr:row>59</xdr:row>
      <xdr:rowOff>75438</xdr:rowOff>
    </xdr:to>
    <xdr:cxnSp macro="">
      <xdr:nvCxnSpPr>
        <xdr:cNvPr id="655" name="直線コネクタ 654"/>
        <xdr:cNvCxnSpPr/>
      </xdr:nvCxnSpPr>
      <xdr:spPr>
        <a:xfrm>
          <a:off x="13703300" y="1013841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141224</xdr:rowOff>
    </xdr:from>
    <xdr:to>
      <xdr:col>67</xdr:col>
      <xdr:colOff>101600</xdr:colOff>
      <xdr:row>59</xdr:row>
      <xdr:rowOff>71374</xdr:rowOff>
    </xdr:to>
    <xdr:sp macro="" textlink="">
      <xdr:nvSpPr>
        <xdr:cNvPr id="656" name="楕円 655"/>
        <xdr:cNvSpPr/>
      </xdr:nvSpPr>
      <xdr:spPr>
        <a:xfrm>
          <a:off x="127635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20574</xdr:rowOff>
    </xdr:from>
    <xdr:to>
      <xdr:col>71</xdr:col>
      <xdr:colOff>177800</xdr:colOff>
      <xdr:row>59</xdr:row>
      <xdr:rowOff>22860</xdr:rowOff>
    </xdr:to>
    <xdr:cxnSp macro="">
      <xdr:nvCxnSpPr>
        <xdr:cNvPr id="657" name="直線コネクタ 656"/>
        <xdr:cNvCxnSpPr/>
      </xdr:nvCxnSpPr>
      <xdr:spPr>
        <a:xfrm>
          <a:off x="12814300" y="101361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167657</xdr:rowOff>
    </xdr:from>
    <xdr:ext cx="405111" cy="259045"/>
    <xdr:sp macro="" textlink="">
      <xdr:nvSpPr>
        <xdr:cNvPr id="658" name="n_1mainValue【保健センター・保健所】&#10;有形固定資産減価償却率"/>
        <xdr:cNvSpPr txBox="1"/>
      </xdr:nvSpPr>
      <xdr:spPr>
        <a:xfrm>
          <a:off x="15266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117365</xdr:rowOff>
    </xdr:from>
    <xdr:ext cx="405111" cy="259045"/>
    <xdr:sp macro="" textlink="">
      <xdr:nvSpPr>
        <xdr:cNvPr id="659" name="n_2mainValue【保健センター・保健所】&#10;有形固定資産減価償却率"/>
        <xdr:cNvSpPr txBox="1"/>
      </xdr:nvSpPr>
      <xdr:spPr>
        <a:xfrm>
          <a:off x="14389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64787</xdr:rowOff>
    </xdr:from>
    <xdr:ext cx="405111" cy="259045"/>
    <xdr:sp macro="" textlink="">
      <xdr:nvSpPr>
        <xdr:cNvPr id="660" name="n_3mainValue【保健センター・保健所】&#10;有形固定資産減価償却率"/>
        <xdr:cNvSpPr txBox="1"/>
      </xdr:nvSpPr>
      <xdr:spPr>
        <a:xfrm>
          <a:off x="135007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62501</xdr:rowOff>
    </xdr:from>
    <xdr:ext cx="405111" cy="259045"/>
    <xdr:sp macro="" textlink="">
      <xdr:nvSpPr>
        <xdr:cNvPr id="661" name="n_4mainValue【保健センター・保健所】&#10;有形固定資産減価償却率"/>
        <xdr:cNvSpPr txBox="1"/>
      </xdr:nvSpPr>
      <xdr:spPr>
        <a:xfrm>
          <a:off x="12611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125730</xdr:rowOff>
    </xdr:to>
    <xdr:cxnSp macro="">
      <xdr:nvCxnSpPr>
        <xdr:cNvPr id="683" name="直線コネクタ 682"/>
        <xdr:cNvCxnSpPr/>
      </xdr:nvCxnSpPr>
      <xdr:spPr>
        <a:xfrm flipV="1">
          <a:off x="22160864" y="958291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4"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5" name="直線コネクタ 684"/>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86"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87" name="直線コネクタ 686"/>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88" name="【保健センター・保健所】&#10;一人当たり面積平均値テキスト"/>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89" name="フローチャート: 判断 688"/>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0" name="フローチャート: 判断 689"/>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67327</xdr:rowOff>
    </xdr:from>
    <xdr:ext cx="469744" cy="259045"/>
    <xdr:sp macro="" textlink="">
      <xdr:nvSpPr>
        <xdr:cNvPr id="691"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125222</xdr:rowOff>
    </xdr:from>
    <xdr:to>
      <xdr:col>107</xdr:col>
      <xdr:colOff>101600</xdr:colOff>
      <xdr:row>62</xdr:row>
      <xdr:rowOff>55372</xdr:rowOff>
    </xdr:to>
    <xdr:sp macro="" textlink="">
      <xdr:nvSpPr>
        <xdr:cNvPr id="692" name="フローチャート: 判断 691"/>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71899</xdr:rowOff>
    </xdr:from>
    <xdr:ext cx="469744" cy="259045"/>
    <xdr:sp macro="" textlink="">
      <xdr:nvSpPr>
        <xdr:cNvPr id="693" name="n_2ave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138938</xdr:rowOff>
    </xdr:from>
    <xdr:to>
      <xdr:col>102</xdr:col>
      <xdr:colOff>165100</xdr:colOff>
      <xdr:row>62</xdr:row>
      <xdr:rowOff>69088</xdr:rowOff>
    </xdr:to>
    <xdr:sp macro="" textlink="">
      <xdr:nvSpPr>
        <xdr:cNvPr id="694" name="フローチャート: 判断 693"/>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85615</xdr:rowOff>
    </xdr:from>
    <xdr:ext cx="469744" cy="259045"/>
    <xdr:sp macro="" textlink="">
      <xdr:nvSpPr>
        <xdr:cNvPr id="695" name="n_3aveValue【保健センター・保健所】&#10;一人当たり面積"/>
        <xdr:cNvSpPr txBox="1"/>
      </xdr:nvSpPr>
      <xdr:spPr>
        <a:xfrm>
          <a:off x="19310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152654</xdr:rowOff>
    </xdr:from>
    <xdr:to>
      <xdr:col>98</xdr:col>
      <xdr:colOff>38100</xdr:colOff>
      <xdr:row>62</xdr:row>
      <xdr:rowOff>82804</xdr:rowOff>
    </xdr:to>
    <xdr:sp macro="" textlink="">
      <xdr:nvSpPr>
        <xdr:cNvPr id="696" name="フローチャート: 判断 695"/>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62</xdr:row>
      <xdr:rowOff>73931</xdr:rowOff>
    </xdr:from>
    <xdr:ext cx="469744" cy="259045"/>
    <xdr:sp macro="" textlink="">
      <xdr:nvSpPr>
        <xdr:cNvPr id="697" name="n_4aveValue【保健センター・保健所】&#10;一人当たり面積"/>
        <xdr:cNvSpPr txBox="1"/>
      </xdr:nvSpPr>
      <xdr:spPr>
        <a:xfrm>
          <a:off x="18421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703" name="楕円 702"/>
        <xdr:cNvSpPr/>
      </xdr:nvSpPr>
      <xdr:spPr>
        <a:xfrm>
          <a:off x="22110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42435</xdr:rowOff>
    </xdr:from>
    <xdr:ext cx="469744" cy="259045"/>
    <xdr:sp macro="" textlink="">
      <xdr:nvSpPr>
        <xdr:cNvPr id="704" name="【保健センター・保健所】&#10;一人当たり面積該当値テキスト"/>
        <xdr:cNvSpPr txBox="1"/>
      </xdr:nvSpPr>
      <xdr:spPr>
        <a:xfrm>
          <a:off x="22199600" y="10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705" name="楕円 704"/>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xdr:rowOff>
    </xdr:from>
    <xdr:to>
      <xdr:col>116</xdr:col>
      <xdr:colOff>63500</xdr:colOff>
      <xdr:row>63</xdr:row>
      <xdr:rowOff>11430</xdr:rowOff>
    </xdr:to>
    <xdr:cxnSp macro="">
      <xdr:nvCxnSpPr>
        <xdr:cNvPr id="706" name="直線コネクタ 705"/>
        <xdr:cNvCxnSpPr/>
      </xdr:nvCxnSpPr>
      <xdr:spPr>
        <a:xfrm flipV="1">
          <a:off x="21323300" y="10808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707" name="楕円 706"/>
        <xdr:cNvSpPr/>
      </xdr:nvSpPr>
      <xdr:spPr>
        <a:xfrm>
          <a:off x="20383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16002</xdr:rowOff>
    </xdr:to>
    <xdr:cxnSp macro="">
      <xdr:nvCxnSpPr>
        <xdr:cNvPr id="708" name="直線コネクタ 707"/>
        <xdr:cNvCxnSpPr/>
      </xdr:nvCxnSpPr>
      <xdr:spPr>
        <a:xfrm flipV="1">
          <a:off x="20434300" y="1081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709" name="楕円 708"/>
        <xdr:cNvSpPr/>
      </xdr:nvSpPr>
      <xdr:spPr>
        <a:xfrm>
          <a:off x="19494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16002</xdr:rowOff>
    </xdr:to>
    <xdr:cxnSp macro="">
      <xdr:nvCxnSpPr>
        <xdr:cNvPr id="710" name="直線コネクタ 709"/>
        <xdr:cNvCxnSpPr/>
      </xdr:nvCxnSpPr>
      <xdr:spPr>
        <a:xfrm>
          <a:off x="19545300" y="1081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711" name="楕円 710"/>
        <xdr:cNvSpPr/>
      </xdr:nvSpPr>
      <xdr:spPr>
        <a:xfrm>
          <a:off x="18605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63</xdr:row>
      <xdr:rowOff>16002</xdr:rowOff>
    </xdr:to>
    <xdr:cxnSp macro="">
      <xdr:nvCxnSpPr>
        <xdr:cNvPr id="712" name="直線コネクタ 711"/>
        <xdr:cNvCxnSpPr/>
      </xdr:nvCxnSpPr>
      <xdr:spPr>
        <a:xfrm>
          <a:off x="18656300" y="1065276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713" name="n_1mainValue【保健センター・保健所】&#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714" name="n_2mainValue【保健センター・保健所】&#10;一人当たり面積"/>
        <xdr:cNvSpPr txBox="1"/>
      </xdr:nvSpPr>
      <xdr:spPr>
        <a:xfrm>
          <a:off x="20199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715" name="n_3mainValue【保健センター・保健所】&#10;一人当たり面積"/>
        <xdr:cNvSpPr txBox="1"/>
      </xdr:nvSpPr>
      <xdr:spPr>
        <a:xfrm>
          <a:off x="19310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716" name="n_4mainValue【保健センター・保健所】&#10;一人当たり面積"/>
        <xdr:cNvSpPr txBox="1"/>
      </xdr:nvSpPr>
      <xdr:spPr>
        <a:xfrm>
          <a:off x="18421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742" name="直線コネクタ 741"/>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45"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46" name="直線コネクタ 745"/>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88191</xdr:rowOff>
    </xdr:from>
    <xdr:ext cx="405111" cy="259045"/>
    <xdr:sp macro="" textlink="">
      <xdr:nvSpPr>
        <xdr:cNvPr id="747" name="【消防施設】&#10;有形固定資産減価償却率平均値テキスト"/>
        <xdr:cNvSpPr txBox="1"/>
      </xdr:nvSpPr>
      <xdr:spPr>
        <a:xfrm>
          <a:off x="16357600" y="1414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109764</xdr:rowOff>
    </xdr:from>
    <xdr:to>
      <xdr:col>85</xdr:col>
      <xdr:colOff>177800</xdr:colOff>
      <xdr:row>83</xdr:row>
      <xdr:rowOff>39914</xdr:rowOff>
    </xdr:to>
    <xdr:sp macro="" textlink="">
      <xdr:nvSpPr>
        <xdr:cNvPr id="748" name="フローチャート: 判断 747"/>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129358</xdr:rowOff>
    </xdr:from>
    <xdr:to>
      <xdr:col>81</xdr:col>
      <xdr:colOff>101600</xdr:colOff>
      <xdr:row>83</xdr:row>
      <xdr:rowOff>59508</xdr:rowOff>
    </xdr:to>
    <xdr:sp macro="" textlink="">
      <xdr:nvSpPr>
        <xdr:cNvPr id="749" name="フローチャート: 判断 748"/>
        <xdr:cNvSpPr/>
      </xdr:nvSpPr>
      <xdr:spPr>
        <a:xfrm>
          <a:off x="15430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50635</xdr:rowOff>
    </xdr:from>
    <xdr:ext cx="405111" cy="259045"/>
    <xdr:sp macro="" textlink="">
      <xdr:nvSpPr>
        <xdr:cNvPr id="750" name="n_1aveValue【消防施設】&#10;有形固定資産減価償却率"/>
        <xdr:cNvSpPr txBox="1"/>
      </xdr:nvSpPr>
      <xdr:spPr>
        <a:xfrm>
          <a:off x="15266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1995</xdr:rowOff>
    </xdr:from>
    <xdr:to>
      <xdr:col>76</xdr:col>
      <xdr:colOff>165100</xdr:colOff>
      <xdr:row>83</xdr:row>
      <xdr:rowOff>103595</xdr:rowOff>
    </xdr:to>
    <xdr:sp macro="" textlink="">
      <xdr:nvSpPr>
        <xdr:cNvPr id="751" name="フローチャート: 判断 750"/>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94722</xdr:rowOff>
    </xdr:from>
    <xdr:ext cx="405111" cy="259045"/>
    <xdr:sp macro="" textlink="">
      <xdr:nvSpPr>
        <xdr:cNvPr id="752" name="n_2aveValue【消防施設】&#10;有形固定資産減価償却率"/>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33020</xdr:rowOff>
    </xdr:from>
    <xdr:to>
      <xdr:col>72</xdr:col>
      <xdr:colOff>38100</xdr:colOff>
      <xdr:row>83</xdr:row>
      <xdr:rowOff>134620</xdr:rowOff>
    </xdr:to>
    <xdr:sp macro="" textlink="">
      <xdr:nvSpPr>
        <xdr:cNvPr id="753" name="フローチャート: 判断 752"/>
        <xdr:cNvSpPr/>
      </xdr:nvSpPr>
      <xdr:spPr>
        <a:xfrm>
          <a:off x="13652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83</xdr:row>
      <xdr:rowOff>125747</xdr:rowOff>
    </xdr:from>
    <xdr:ext cx="405111" cy="259045"/>
    <xdr:sp macro="" textlink="">
      <xdr:nvSpPr>
        <xdr:cNvPr id="754" name="n_3aveValue【消防施設】&#10;有形固定資産減価償却率"/>
        <xdr:cNvSpPr txBox="1"/>
      </xdr:nvSpPr>
      <xdr:spPr>
        <a:xfrm>
          <a:off x="13500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90170</xdr:rowOff>
    </xdr:from>
    <xdr:to>
      <xdr:col>67</xdr:col>
      <xdr:colOff>101600</xdr:colOff>
      <xdr:row>83</xdr:row>
      <xdr:rowOff>20320</xdr:rowOff>
    </xdr:to>
    <xdr:sp macro="" textlink="">
      <xdr:nvSpPr>
        <xdr:cNvPr id="755" name="フローチャート: 判断 754"/>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83</xdr:row>
      <xdr:rowOff>11447</xdr:rowOff>
    </xdr:from>
    <xdr:ext cx="405111" cy="259045"/>
    <xdr:sp macro="" textlink="">
      <xdr:nvSpPr>
        <xdr:cNvPr id="756" name="n_4aveValue【消防施設】&#10;有形固定資産減価償却率"/>
        <xdr:cNvSpPr txBox="1"/>
      </xdr:nvSpPr>
      <xdr:spPr>
        <a:xfrm>
          <a:off x="12611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82006</xdr:rowOff>
    </xdr:from>
    <xdr:to>
      <xdr:col>85</xdr:col>
      <xdr:colOff>177800</xdr:colOff>
      <xdr:row>80</xdr:row>
      <xdr:rowOff>12156</xdr:rowOff>
    </xdr:to>
    <xdr:sp macro="" textlink="">
      <xdr:nvSpPr>
        <xdr:cNvPr id="762" name="楕円 761"/>
        <xdr:cNvSpPr/>
      </xdr:nvSpPr>
      <xdr:spPr>
        <a:xfrm>
          <a:off x="162687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104883</xdr:rowOff>
    </xdr:from>
    <xdr:ext cx="405111" cy="259045"/>
    <xdr:sp macro="" textlink="">
      <xdr:nvSpPr>
        <xdr:cNvPr id="763" name="【消防施設】&#10;有形固定資産減価償却率該当値テキスト"/>
        <xdr:cNvSpPr txBox="1"/>
      </xdr:nvSpPr>
      <xdr:spPr>
        <a:xfrm>
          <a:off x="16357600" y="134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93436</xdr:rowOff>
    </xdr:from>
    <xdr:to>
      <xdr:col>81</xdr:col>
      <xdr:colOff>101600</xdr:colOff>
      <xdr:row>82</xdr:row>
      <xdr:rowOff>23586</xdr:rowOff>
    </xdr:to>
    <xdr:sp macro="" textlink="">
      <xdr:nvSpPr>
        <xdr:cNvPr id="764" name="楕円 763"/>
        <xdr:cNvSpPr/>
      </xdr:nvSpPr>
      <xdr:spPr>
        <a:xfrm>
          <a:off x="15430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132806</xdr:rowOff>
    </xdr:from>
    <xdr:to>
      <xdr:col>85</xdr:col>
      <xdr:colOff>127000</xdr:colOff>
      <xdr:row>81</xdr:row>
      <xdr:rowOff>144236</xdr:rowOff>
    </xdr:to>
    <xdr:cxnSp macro="">
      <xdr:nvCxnSpPr>
        <xdr:cNvPr id="765" name="直線コネクタ 764"/>
        <xdr:cNvCxnSpPr/>
      </xdr:nvCxnSpPr>
      <xdr:spPr>
        <a:xfrm flipV="1">
          <a:off x="15481300" y="13677356"/>
          <a:ext cx="8382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59145</xdr:rowOff>
    </xdr:from>
    <xdr:to>
      <xdr:col>76</xdr:col>
      <xdr:colOff>165100</xdr:colOff>
      <xdr:row>81</xdr:row>
      <xdr:rowOff>160745</xdr:rowOff>
    </xdr:to>
    <xdr:sp macro="" textlink="">
      <xdr:nvSpPr>
        <xdr:cNvPr id="766" name="楕円 765"/>
        <xdr:cNvSpPr/>
      </xdr:nvSpPr>
      <xdr:spPr>
        <a:xfrm>
          <a:off x="14541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109945</xdr:rowOff>
    </xdr:from>
    <xdr:to>
      <xdr:col>81</xdr:col>
      <xdr:colOff>50800</xdr:colOff>
      <xdr:row>81</xdr:row>
      <xdr:rowOff>144236</xdr:rowOff>
    </xdr:to>
    <xdr:cxnSp macro="">
      <xdr:nvCxnSpPr>
        <xdr:cNvPr id="767" name="直線コネクタ 766"/>
        <xdr:cNvCxnSpPr/>
      </xdr:nvCxnSpPr>
      <xdr:spPr>
        <a:xfrm>
          <a:off x="14592300" y="139973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166914</xdr:rowOff>
    </xdr:from>
    <xdr:to>
      <xdr:col>72</xdr:col>
      <xdr:colOff>38100</xdr:colOff>
      <xdr:row>82</xdr:row>
      <xdr:rowOff>97064</xdr:rowOff>
    </xdr:to>
    <xdr:sp macro="" textlink="">
      <xdr:nvSpPr>
        <xdr:cNvPr id="768" name="楕円 767"/>
        <xdr:cNvSpPr/>
      </xdr:nvSpPr>
      <xdr:spPr>
        <a:xfrm>
          <a:off x="13652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109945</xdr:rowOff>
    </xdr:from>
    <xdr:to>
      <xdr:col>76</xdr:col>
      <xdr:colOff>114300</xdr:colOff>
      <xdr:row>82</xdr:row>
      <xdr:rowOff>46264</xdr:rowOff>
    </xdr:to>
    <xdr:cxnSp macro="">
      <xdr:nvCxnSpPr>
        <xdr:cNvPr id="769" name="直線コネクタ 768"/>
        <xdr:cNvCxnSpPr/>
      </xdr:nvCxnSpPr>
      <xdr:spPr>
        <a:xfrm flipV="1">
          <a:off x="13703300" y="13997395"/>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160382</xdr:rowOff>
    </xdr:from>
    <xdr:to>
      <xdr:col>67</xdr:col>
      <xdr:colOff>101600</xdr:colOff>
      <xdr:row>82</xdr:row>
      <xdr:rowOff>90532</xdr:rowOff>
    </xdr:to>
    <xdr:sp macro="" textlink="">
      <xdr:nvSpPr>
        <xdr:cNvPr id="770" name="楕円 769"/>
        <xdr:cNvSpPr/>
      </xdr:nvSpPr>
      <xdr:spPr>
        <a:xfrm>
          <a:off x="12763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39732</xdr:rowOff>
    </xdr:from>
    <xdr:to>
      <xdr:col>71</xdr:col>
      <xdr:colOff>177800</xdr:colOff>
      <xdr:row>82</xdr:row>
      <xdr:rowOff>46264</xdr:rowOff>
    </xdr:to>
    <xdr:cxnSp macro="">
      <xdr:nvCxnSpPr>
        <xdr:cNvPr id="771" name="直線コネクタ 770"/>
        <xdr:cNvCxnSpPr/>
      </xdr:nvCxnSpPr>
      <xdr:spPr>
        <a:xfrm>
          <a:off x="12814300" y="1409863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40113</xdr:rowOff>
    </xdr:from>
    <xdr:ext cx="405111" cy="259045"/>
    <xdr:sp macro="" textlink="">
      <xdr:nvSpPr>
        <xdr:cNvPr id="772" name="n_1mainValue【消防施設】&#10;有形固定資産減価償却率"/>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5822</xdr:rowOff>
    </xdr:from>
    <xdr:ext cx="405111" cy="259045"/>
    <xdr:sp macro="" textlink="">
      <xdr:nvSpPr>
        <xdr:cNvPr id="773" name="n_2mainValue【消防施設】&#10;有形固定資産減価償却率"/>
        <xdr:cNvSpPr txBox="1"/>
      </xdr:nvSpPr>
      <xdr:spPr>
        <a:xfrm>
          <a:off x="143897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113591</xdr:rowOff>
    </xdr:from>
    <xdr:ext cx="405111" cy="259045"/>
    <xdr:sp macro="" textlink="">
      <xdr:nvSpPr>
        <xdr:cNvPr id="774" name="n_3mainValue【消防施設】&#10;有形固定資産減価償却率"/>
        <xdr:cNvSpPr txBox="1"/>
      </xdr:nvSpPr>
      <xdr:spPr>
        <a:xfrm>
          <a:off x="13500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107059</xdr:rowOff>
    </xdr:from>
    <xdr:ext cx="405111" cy="259045"/>
    <xdr:sp macro="" textlink="">
      <xdr:nvSpPr>
        <xdr:cNvPr id="775" name="n_4mainValue【消防施設】&#10;有形固定資産減価償却率"/>
        <xdr:cNvSpPr txBox="1"/>
      </xdr:nvSpPr>
      <xdr:spPr>
        <a:xfrm>
          <a:off x="12611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12954</xdr:rowOff>
    </xdr:from>
    <xdr:to>
      <xdr:col>116</xdr:col>
      <xdr:colOff>62864</xdr:colOff>
      <xdr:row>86</xdr:row>
      <xdr:rowOff>26670</xdr:rowOff>
    </xdr:to>
    <xdr:cxnSp macro="">
      <xdr:nvCxnSpPr>
        <xdr:cNvPr id="797" name="直線コネクタ 796"/>
        <xdr:cNvCxnSpPr/>
      </xdr:nvCxnSpPr>
      <xdr:spPr>
        <a:xfrm flipV="1">
          <a:off x="22160864" y="13386054"/>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98"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99" name="直線コネクタ 798"/>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131081</xdr:rowOff>
    </xdr:from>
    <xdr:ext cx="469744" cy="259045"/>
    <xdr:sp macro="" textlink="">
      <xdr:nvSpPr>
        <xdr:cNvPr id="800" name="【消防施設】&#10;一人当たり面積最大値テキスト"/>
        <xdr:cNvSpPr txBox="1"/>
      </xdr:nvSpPr>
      <xdr:spPr>
        <a:xfrm>
          <a:off x="22199600" y="1316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12954</xdr:rowOff>
    </xdr:from>
    <xdr:to>
      <xdr:col>116</xdr:col>
      <xdr:colOff>152400</xdr:colOff>
      <xdr:row>78</xdr:row>
      <xdr:rowOff>12954</xdr:rowOff>
    </xdr:to>
    <xdr:cxnSp macro="">
      <xdr:nvCxnSpPr>
        <xdr:cNvPr id="801" name="直線コネクタ 800"/>
        <xdr:cNvCxnSpPr/>
      </xdr:nvCxnSpPr>
      <xdr:spPr>
        <a:xfrm>
          <a:off x="22072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108475</xdr:rowOff>
    </xdr:from>
    <xdr:ext cx="469744" cy="259045"/>
    <xdr:sp macro="" textlink="">
      <xdr:nvSpPr>
        <xdr:cNvPr id="802" name="【消防施設】&#10;一人当たり面積平均値テキスト"/>
        <xdr:cNvSpPr txBox="1"/>
      </xdr:nvSpPr>
      <xdr:spPr>
        <a:xfrm>
          <a:off x="22199600" y="14338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85598</xdr:rowOff>
    </xdr:from>
    <xdr:to>
      <xdr:col>116</xdr:col>
      <xdr:colOff>114300</xdr:colOff>
      <xdr:row>85</xdr:row>
      <xdr:rowOff>15748</xdr:rowOff>
    </xdr:to>
    <xdr:sp macro="" textlink="">
      <xdr:nvSpPr>
        <xdr:cNvPr id="803" name="フローチャート: 判断 802"/>
        <xdr:cNvSpPr/>
      </xdr:nvSpPr>
      <xdr:spPr>
        <a:xfrm>
          <a:off x="22110700" y="144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119887</xdr:rowOff>
    </xdr:from>
    <xdr:to>
      <xdr:col>112</xdr:col>
      <xdr:colOff>38100</xdr:colOff>
      <xdr:row>85</xdr:row>
      <xdr:rowOff>50037</xdr:rowOff>
    </xdr:to>
    <xdr:sp macro="" textlink="">
      <xdr:nvSpPr>
        <xdr:cNvPr id="804" name="フローチャート: 判断 803"/>
        <xdr:cNvSpPr/>
      </xdr:nvSpPr>
      <xdr:spPr>
        <a:xfrm>
          <a:off x="21272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66564</xdr:rowOff>
    </xdr:from>
    <xdr:ext cx="469744" cy="259045"/>
    <xdr:sp macro="" textlink="">
      <xdr:nvSpPr>
        <xdr:cNvPr id="805" name="n_1aveValue【消防施設】&#10;一人当たり面積"/>
        <xdr:cNvSpPr txBox="1"/>
      </xdr:nvSpPr>
      <xdr:spPr>
        <a:xfrm>
          <a:off x="210757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17018</xdr:rowOff>
    </xdr:from>
    <xdr:to>
      <xdr:col>107</xdr:col>
      <xdr:colOff>101600</xdr:colOff>
      <xdr:row>84</xdr:row>
      <xdr:rowOff>118618</xdr:rowOff>
    </xdr:to>
    <xdr:sp macro="" textlink="">
      <xdr:nvSpPr>
        <xdr:cNvPr id="806" name="フローチャート: 判断 805"/>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135145</xdr:rowOff>
    </xdr:from>
    <xdr:ext cx="469744" cy="259045"/>
    <xdr:sp macro="" textlink="">
      <xdr:nvSpPr>
        <xdr:cNvPr id="807" name="n_2aveValue【消防施設】&#10;一人当たり面積"/>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14732</xdr:rowOff>
    </xdr:from>
    <xdr:to>
      <xdr:col>102</xdr:col>
      <xdr:colOff>165100</xdr:colOff>
      <xdr:row>84</xdr:row>
      <xdr:rowOff>116332</xdr:rowOff>
    </xdr:to>
    <xdr:sp macro="" textlink="">
      <xdr:nvSpPr>
        <xdr:cNvPr id="808" name="フローチャート: 判断 807"/>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132859</xdr:rowOff>
    </xdr:from>
    <xdr:ext cx="469744" cy="259045"/>
    <xdr:sp macro="" textlink="">
      <xdr:nvSpPr>
        <xdr:cNvPr id="809"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124461</xdr:rowOff>
    </xdr:from>
    <xdr:to>
      <xdr:col>98</xdr:col>
      <xdr:colOff>38100</xdr:colOff>
      <xdr:row>85</xdr:row>
      <xdr:rowOff>54611</xdr:rowOff>
    </xdr:to>
    <xdr:sp macro="" textlink="">
      <xdr:nvSpPr>
        <xdr:cNvPr id="810" name="フローチャート: 判断 809"/>
        <xdr:cNvSpPr/>
      </xdr:nvSpPr>
      <xdr:spPr>
        <a:xfrm>
          <a:off x="18605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71138</xdr:rowOff>
    </xdr:from>
    <xdr:ext cx="469744" cy="259045"/>
    <xdr:sp macro="" textlink="">
      <xdr:nvSpPr>
        <xdr:cNvPr id="811" name="n_4aveValue【消防施設】&#10;一人当たり面積"/>
        <xdr:cNvSpPr txBox="1"/>
      </xdr:nvSpPr>
      <xdr:spPr>
        <a:xfrm>
          <a:off x="18421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19304</xdr:rowOff>
    </xdr:from>
    <xdr:to>
      <xdr:col>116</xdr:col>
      <xdr:colOff>114300</xdr:colOff>
      <xdr:row>85</xdr:row>
      <xdr:rowOff>120904</xdr:rowOff>
    </xdr:to>
    <xdr:sp macro="" textlink="">
      <xdr:nvSpPr>
        <xdr:cNvPr id="817" name="楕円 816"/>
        <xdr:cNvSpPr/>
      </xdr:nvSpPr>
      <xdr:spPr>
        <a:xfrm>
          <a:off x="221107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169181</xdr:rowOff>
    </xdr:from>
    <xdr:ext cx="469744" cy="259045"/>
    <xdr:sp macro="" textlink="">
      <xdr:nvSpPr>
        <xdr:cNvPr id="818" name="【消防施設】&#10;一人当たり面積該当値テキスト"/>
        <xdr:cNvSpPr txBox="1"/>
      </xdr:nvSpPr>
      <xdr:spPr>
        <a:xfrm>
          <a:off x="22199600" y="145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19" name="楕円 818"/>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70104</xdr:rowOff>
    </xdr:from>
    <xdr:to>
      <xdr:col>116</xdr:col>
      <xdr:colOff>63500</xdr:colOff>
      <xdr:row>85</xdr:row>
      <xdr:rowOff>72389</xdr:rowOff>
    </xdr:to>
    <xdr:cxnSp macro="">
      <xdr:nvCxnSpPr>
        <xdr:cNvPr id="820" name="直線コネクタ 819"/>
        <xdr:cNvCxnSpPr/>
      </xdr:nvCxnSpPr>
      <xdr:spPr>
        <a:xfrm flipV="1">
          <a:off x="21323300" y="1464335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23876</xdr:rowOff>
    </xdr:from>
    <xdr:to>
      <xdr:col>107</xdr:col>
      <xdr:colOff>101600</xdr:colOff>
      <xdr:row>85</xdr:row>
      <xdr:rowOff>125476</xdr:rowOff>
    </xdr:to>
    <xdr:sp macro="" textlink="">
      <xdr:nvSpPr>
        <xdr:cNvPr id="821" name="楕円 820"/>
        <xdr:cNvSpPr/>
      </xdr:nvSpPr>
      <xdr:spPr>
        <a:xfrm>
          <a:off x="20383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74676</xdr:rowOff>
    </xdr:to>
    <xdr:cxnSp macro="">
      <xdr:nvCxnSpPr>
        <xdr:cNvPr id="822" name="直線コネクタ 821"/>
        <xdr:cNvCxnSpPr/>
      </xdr:nvCxnSpPr>
      <xdr:spPr>
        <a:xfrm flipV="1">
          <a:off x="20434300" y="146456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26163</xdr:rowOff>
    </xdr:from>
    <xdr:to>
      <xdr:col>102</xdr:col>
      <xdr:colOff>165100</xdr:colOff>
      <xdr:row>85</xdr:row>
      <xdr:rowOff>127763</xdr:rowOff>
    </xdr:to>
    <xdr:sp macro="" textlink="">
      <xdr:nvSpPr>
        <xdr:cNvPr id="823" name="楕円 822"/>
        <xdr:cNvSpPr/>
      </xdr:nvSpPr>
      <xdr:spPr>
        <a:xfrm>
          <a:off x="19494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74676</xdr:rowOff>
    </xdr:from>
    <xdr:to>
      <xdr:col>107</xdr:col>
      <xdr:colOff>50800</xdr:colOff>
      <xdr:row>85</xdr:row>
      <xdr:rowOff>76963</xdr:rowOff>
    </xdr:to>
    <xdr:cxnSp macro="">
      <xdr:nvCxnSpPr>
        <xdr:cNvPr id="824" name="直線コネクタ 823"/>
        <xdr:cNvCxnSpPr/>
      </xdr:nvCxnSpPr>
      <xdr:spPr>
        <a:xfrm flipV="1">
          <a:off x="19545300" y="146479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25" name="楕円 824"/>
        <xdr:cNvSpPr/>
      </xdr:nvSpPr>
      <xdr:spPr>
        <a:xfrm>
          <a:off x="18605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76963</xdr:rowOff>
    </xdr:to>
    <xdr:cxnSp macro="">
      <xdr:nvCxnSpPr>
        <xdr:cNvPr id="826" name="直線コネクタ 825"/>
        <xdr:cNvCxnSpPr/>
      </xdr:nvCxnSpPr>
      <xdr:spPr>
        <a:xfrm>
          <a:off x="18656300" y="146227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114316</xdr:rowOff>
    </xdr:from>
    <xdr:ext cx="469744" cy="259045"/>
    <xdr:sp macro="" textlink="">
      <xdr:nvSpPr>
        <xdr:cNvPr id="827" name="n_1mainValue【消防施設】&#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116603</xdr:rowOff>
    </xdr:from>
    <xdr:ext cx="469744" cy="259045"/>
    <xdr:sp macro="" textlink="">
      <xdr:nvSpPr>
        <xdr:cNvPr id="828" name="n_2mainValue【消防施設】&#10;一人当たり面積"/>
        <xdr:cNvSpPr txBox="1"/>
      </xdr:nvSpPr>
      <xdr:spPr>
        <a:xfrm>
          <a:off x="20199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118890</xdr:rowOff>
    </xdr:from>
    <xdr:ext cx="469744" cy="259045"/>
    <xdr:sp macro="" textlink="">
      <xdr:nvSpPr>
        <xdr:cNvPr id="829" name="n_3mainValue【消防施設】&#10;一人当たり面積"/>
        <xdr:cNvSpPr txBox="1"/>
      </xdr:nvSpPr>
      <xdr:spPr>
        <a:xfrm>
          <a:off x="19310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830" name="n_4mainValue【消防施設】&#10;一人当たり面積"/>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89263</xdr:rowOff>
    </xdr:from>
    <xdr:to>
      <xdr:col>85</xdr:col>
      <xdr:colOff>126364</xdr:colOff>
      <xdr:row>109</xdr:row>
      <xdr:rowOff>9252</xdr:rowOff>
    </xdr:to>
    <xdr:cxnSp macro="">
      <xdr:nvCxnSpPr>
        <xdr:cNvPr id="856" name="直線コネクタ 855"/>
        <xdr:cNvCxnSpPr/>
      </xdr:nvCxnSpPr>
      <xdr:spPr>
        <a:xfrm flipV="1">
          <a:off x="16318864" y="17234263"/>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57"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58" name="直線コネクタ 857"/>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35940</xdr:rowOff>
    </xdr:from>
    <xdr:ext cx="340478" cy="259045"/>
    <xdr:sp macro="" textlink="">
      <xdr:nvSpPr>
        <xdr:cNvPr id="859" name="【庁舎】&#10;有形固定資産減価償却率最大値テキスト"/>
        <xdr:cNvSpPr txBox="1"/>
      </xdr:nvSpPr>
      <xdr:spPr>
        <a:xfrm>
          <a:off x="16357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89263</xdr:rowOff>
    </xdr:from>
    <xdr:to>
      <xdr:col>86</xdr:col>
      <xdr:colOff>25400</xdr:colOff>
      <xdr:row>100</xdr:row>
      <xdr:rowOff>89263</xdr:rowOff>
    </xdr:to>
    <xdr:cxnSp macro="">
      <xdr:nvCxnSpPr>
        <xdr:cNvPr id="860" name="直線コネクタ 859"/>
        <xdr:cNvCxnSpPr/>
      </xdr:nvCxnSpPr>
      <xdr:spPr>
        <a:xfrm>
          <a:off x="16230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20156</xdr:rowOff>
    </xdr:from>
    <xdr:ext cx="405111" cy="259045"/>
    <xdr:sp macro="" textlink="">
      <xdr:nvSpPr>
        <xdr:cNvPr id="861" name="【庁舎】&#10;有形固定資産減価償却率平均値テキスト"/>
        <xdr:cNvSpPr txBox="1"/>
      </xdr:nvSpPr>
      <xdr:spPr>
        <a:xfrm>
          <a:off x="16357600" y="1785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862" name="フローチャート: 判断 861"/>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3" name="フローチャート: 判断 862"/>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134456</xdr:rowOff>
    </xdr:from>
    <xdr:ext cx="405111" cy="259045"/>
    <xdr:sp macro="" textlink="">
      <xdr:nvSpPr>
        <xdr:cNvPr id="864" name="n_1aveValue【庁舎】&#10;有形固定資産減価償却率"/>
        <xdr:cNvSpPr txBox="1"/>
      </xdr:nvSpPr>
      <xdr:spPr>
        <a:xfrm>
          <a:off x="15266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111942</xdr:rowOff>
    </xdr:from>
    <xdr:to>
      <xdr:col>76</xdr:col>
      <xdr:colOff>165100</xdr:colOff>
      <xdr:row>105</xdr:row>
      <xdr:rowOff>42092</xdr:rowOff>
    </xdr:to>
    <xdr:sp macro="" textlink="">
      <xdr:nvSpPr>
        <xdr:cNvPr id="865" name="フローチャート: 判断 864"/>
        <xdr:cNvSpPr/>
      </xdr:nvSpPr>
      <xdr:spPr>
        <a:xfrm>
          <a:off x="14541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58619</xdr:rowOff>
    </xdr:from>
    <xdr:ext cx="405111" cy="259045"/>
    <xdr:sp macro="" textlink="">
      <xdr:nvSpPr>
        <xdr:cNvPr id="866" name="n_2aveValue【庁舎】&#10;有形固定資産減価償却率"/>
        <xdr:cNvSpPr txBox="1"/>
      </xdr:nvSpPr>
      <xdr:spPr>
        <a:xfrm>
          <a:off x="14389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164193</xdr:rowOff>
    </xdr:from>
    <xdr:to>
      <xdr:col>72</xdr:col>
      <xdr:colOff>38100</xdr:colOff>
      <xdr:row>105</xdr:row>
      <xdr:rowOff>94343</xdr:rowOff>
    </xdr:to>
    <xdr:sp macro="" textlink="">
      <xdr:nvSpPr>
        <xdr:cNvPr id="867" name="フローチャート: 判断 866"/>
        <xdr:cNvSpPr/>
      </xdr:nvSpPr>
      <xdr:spPr>
        <a:xfrm>
          <a:off x="13652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110870</xdr:rowOff>
    </xdr:from>
    <xdr:ext cx="405111" cy="259045"/>
    <xdr:sp macro="" textlink="">
      <xdr:nvSpPr>
        <xdr:cNvPr id="868" name="n_3aveValue【庁舎】&#10;有形固定資産減価償却率"/>
        <xdr:cNvSpPr txBox="1"/>
      </xdr:nvSpPr>
      <xdr:spPr>
        <a:xfrm>
          <a:off x="13500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169092</xdr:rowOff>
    </xdr:from>
    <xdr:to>
      <xdr:col>67</xdr:col>
      <xdr:colOff>101600</xdr:colOff>
      <xdr:row>105</xdr:row>
      <xdr:rowOff>99242</xdr:rowOff>
    </xdr:to>
    <xdr:sp macro="" textlink="">
      <xdr:nvSpPr>
        <xdr:cNvPr id="869" name="フローチャート: 判断 868"/>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115769</xdr:rowOff>
    </xdr:from>
    <xdr:ext cx="405111" cy="259045"/>
    <xdr:sp macro="" textlink="">
      <xdr:nvSpPr>
        <xdr:cNvPr id="870" name="n_4aveValue【庁舎】&#10;有形固定資産減価償却率"/>
        <xdr:cNvSpPr txBox="1"/>
      </xdr:nvSpPr>
      <xdr:spPr>
        <a:xfrm>
          <a:off x="12611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56424</xdr:rowOff>
    </xdr:from>
    <xdr:to>
      <xdr:col>85</xdr:col>
      <xdr:colOff>177800</xdr:colOff>
      <xdr:row>101</xdr:row>
      <xdr:rowOff>158024</xdr:rowOff>
    </xdr:to>
    <xdr:sp macro="" textlink="">
      <xdr:nvSpPr>
        <xdr:cNvPr id="876" name="楕円 875"/>
        <xdr:cNvSpPr/>
      </xdr:nvSpPr>
      <xdr:spPr>
        <a:xfrm>
          <a:off x="162687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79301</xdr:rowOff>
    </xdr:from>
    <xdr:ext cx="405111" cy="259045"/>
    <xdr:sp macro="" textlink="">
      <xdr:nvSpPr>
        <xdr:cNvPr id="877" name="【庁舎】&#10;有形固定資産減価償却率該当値テキスト"/>
        <xdr:cNvSpPr txBox="1"/>
      </xdr:nvSpPr>
      <xdr:spPr>
        <a:xfrm>
          <a:off x="16357600" y="1722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41729</xdr:rowOff>
    </xdr:from>
    <xdr:to>
      <xdr:col>81</xdr:col>
      <xdr:colOff>101600</xdr:colOff>
      <xdr:row>102</xdr:row>
      <xdr:rowOff>143329</xdr:rowOff>
    </xdr:to>
    <xdr:sp macro="" textlink="">
      <xdr:nvSpPr>
        <xdr:cNvPr id="878" name="楕円 877"/>
        <xdr:cNvSpPr/>
      </xdr:nvSpPr>
      <xdr:spPr>
        <a:xfrm>
          <a:off x="15430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107224</xdr:rowOff>
    </xdr:from>
    <xdr:to>
      <xdr:col>85</xdr:col>
      <xdr:colOff>127000</xdr:colOff>
      <xdr:row>102</xdr:row>
      <xdr:rowOff>92529</xdr:rowOff>
    </xdr:to>
    <xdr:cxnSp macro="">
      <xdr:nvCxnSpPr>
        <xdr:cNvPr id="879" name="直線コネクタ 878"/>
        <xdr:cNvCxnSpPr/>
      </xdr:nvCxnSpPr>
      <xdr:spPr>
        <a:xfrm flipV="1">
          <a:off x="15481300" y="17423674"/>
          <a:ext cx="8382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80918</xdr:rowOff>
    </xdr:from>
    <xdr:to>
      <xdr:col>76</xdr:col>
      <xdr:colOff>165100</xdr:colOff>
      <xdr:row>108</xdr:row>
      <xdr:rowOff>11068</xdr:rowOff>
    </xdr:to>
    <xdr:sp macro="" textlink="">
      <xdr:nvSpPr>
        <xdr:cNvPr id="880" name="楕円 879"/>
        <xdr:cNvSpPr/>
      </xdr:nvSpPr>
      <xdr:spPr>
        <a:xfrm>
          <a:off x="14541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92529</xdr:rowOff>
    </xdr:from>
    <xdr:to>
      <xdr:col>81</xdr:col>
      <xdr:colOff>50800</xdr:colOff>
      <xdr:row>107</xdr:row>
      <xdr:rowOff>131718</xdr:rowOff>
    </xdr:to>
    <xdr:cxnSp macro="">
      <xdr:nvCxnSpPr>
        <xdr:cNvPr id="881" name="直線コネクタ 880"/>
        <xdr:cNvCxnSpPr/>
      </xdr:nvCxnSpPr>
      <xdr:spPr>
        <a:xfrm flipV="1">
          <a:off x="14592300" y="17580429"/>
          <a:ext cx="889000" cy="89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64588</xdr:rowOff>
    </xdr:from>
    <xdr:to>
      <xdr:col>72</xdr:col>
      <xdr:colOff>38100</xdr:colOff>
      <xdr:row>107</xdr:row>
      <xdr:rowOff>166188</xdr:rowOff>
    </xdr:to>
    <xdr:sp macro="" textlink="">
      <xdr:nvSpPr>
        <xdr:cNvPr id="882" name="楕円 881"/>
        <xdr:cNvSpPr/>
      </xdr:nvSpPr>
      <xdr:spPr>
        <a:xfrm>
          <a:off x="13652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115388</xdr:rowOff>
    </xdr:from>
    <xdr:to>
      <xdr:col>76</xdr:col>
      <xdr:colOff>114300</xdr:colOff>
      <xdr:row>107</xdr:row>
      <xdr:rowOff>131718</xdr:rowOff>
    </xdr:to>
    <xdr:cxnSp macro="">
      <xdr:nvCxnSpPr>
        <xdr:cNvPr id="883" name="直線コネクタ 882"/>
        <xdr:cNvCxnSpPr/>
      </xdr:nvCxnSpPr>
      <xdr:spPr>
        <a:xfrm>
          <a:off x="13703300" y="18460538"/>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64588</xdr:rowOff>
    </xdr:from>
    <xdr:to>
      <xdr:col>67</xdr:col>
      <xdr:colOff>101600</xdr:colOff>
      <xdr:row>107</xdr:row>
      <xdr:rowOff>166188</xdr:rowOff>
    </xdr:to>
    <xdr:sp macro="" textlink="">
      <xdr:nvSpPr>
        <xdr:cNvPr id="884" name="楕円 883"/>
        <xdr:cNvSpPr/>
      </xdr:nvSpPr>
      <xdr:spPr>
        <a:xfrm>
          <a:off x="12763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115388</xdr:rowOff>
    </xdr:from>
    <xdr:to>
      <xdr:col>71</xdr:col>
      <xdr:colOff>177800</xdr:colOff>
      <xdr:row>107</xdr:row>
      <xdr:rowOff>115388</xdr:rowOff>
    </xdr:to>
    <xdr:cxnSp macro="">
      <xdr:nvCxnSpPr>
        <xdr:cNvPr id="885" name="直線コネクタ 884"/>
        <xdr:cNvCxnSpPr/>
      </xdr:nvCxnSpPr>
      <xdr:spPr>
        <a:xfrm>
          <a:off x="12814300" y="184605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159856</xdr:rowOff>
    </xdr:from>
    <xdr:ext cx="405111" cy="259045"/>
    <xdr:sp macro="" textlink="">
      <xdr:nvSpPr>
        <xdr:cNvPr id="886" name="n_1mainValue【庁舎】&#10;有形固定資産減価償却率"/>
        <xdr:cNvSpPr txBox="1"/>
      </xdr:nvSpPr>
      <xdr:spPr>
        <a:xfrm>
          <a:off x="152660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2195</xdr:rowOff>
    </xdr:from>
    <xdr:ext cx="405111" cy="259045"/>
    <xdr:sp macro="" textlink="">
      <xdr:nvSpPr>
        <xdr:cNvPr id="887" name="n_2mainValue【庁舎】&#10;有形固定資産減価償却率"/>
        <xdr:cNvSpPr txBox="1"/>
      </xdr:nvSpPr>
      <xdr:spPr>
        <a:xfrm>
          <a:off x="1438974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157315</xdr:rowOff>
    </xdr:from>
    <xdr:ext cx="405111" cy="259045"/>
    <xdr:sp macro="" textlink="">
      <xdr:nvSpPr>
        <xdr:cNvPr id="888" name="n_3mainValue【庁舎】&#10;有形固定資産減価償却率"/>
        <xdr:cNvSpPr txBox="1"/>
      </xdr:nvSpPr>
      <xdr:spPr>
        <a:xfrm>
          <a:off x="13500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157315</xdr:rowOff>
    </xdr:from>
    <xdr:ext cx="405111" cy="259045"/>
    <xdr:sp macro="" textlink="">
      <xdr:nvSpPr>
        <xdr:cNvPr id="889" name="n_4mainValue【庁舎】&#10;有形固定資産減価償却率"/>
        <xdr:cNvSpPr txBox="1"/>
      </xdr:nvSpPr>
      <xdr:spPr>
        <a:xfrm>
          <a:off x="12611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48442</xdr:rowOff>
    </xdr:from>
    <xdr:to>
      <xdr:col>116</xdr:col>
      <xdr:colOff>62864</xdr:colOff>
      <xdr:row>108</xdr:row>
      <xdr:rowOff>77832</xdr:rowOff>
    </xdr:to>
    <xdr:cxnSp macro="">
      <xdr:nvCxnSpPr>
        <xdr:cNvPr id="915" name="直線コネクタ 914"/>
        <xdr:cNvCxnSpPr/>
      </xdr:nvCxnSpPr>
      <xdr:spPr>
        <a:xfrm flipV="1">
          <a:off x="22160864" y="17193442"/>
          <a:ext cx="0" cy="140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16"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17" name="直線コネクタ 916"/>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166569</xdr:rowOff>
    </xdr:from>
    <xdr:ext cx="469744" cy="259045"/>
    <xdr:sp macro="" textlink="">
      <xdr:nvSpPr>
        <xdr:cNvPr id="918" name="【庁舎】&#10;一人当たり面積最大値テキスト"/>
        <xdr:cNvSpPr txBox="1"/>
      </xdr:nvSpPr>
      <xdr:spPr>
        <a:xfrm>
          <a:off x="22199600" y="1696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48442</xdr:rowOff>
    </xdr:from>
    <xdr:to>
      <xdr:col>116</xdr:col>
      <xdr:colOff>152400</xdr:colOff>
      <xdr:row>100</xdr:row>
      <xdr:rowOff>48442</xdr:rowOff>
    </xdr:to>
    <xdr:cxnSp macro="">
      <xdr:nvCxnSpPr>
        <xdr:cNvPr id="919" name="直線コネクタ 918"/>
        <xdr:cNvCxnSpPr/>
      </xdr:nvCxnSpPr>
      <xdr:spPr>
        <a:xfrm>
          <a:off x="22072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920" name="【庁舎】&#10;一人当たり面積平均値テキスト"/>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21" name="フローチャート: 判断 920"/>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922" name="フローチャート: 判断 921"/>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150784</xdr:rowOff>
    </xdr:from>
    <xdr:ext cx="469744" cy="259045"/>
    <xdr:sp macro="" textlink="">
      <xdr:nvSpPr>
        <xdr:cNvPr id="923" name="n_1aveValue【庁舎】&#10;一人当たり面積"/>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48261</xdr:rowOff>
    </xdr:from>
    <xdr:to>
      <xdr:col>107</xdr:col>
      <xdr:colOff>101600</xdr:colOff>
      <xdr:row>106</xdr:row>
      <xdr:rowOff>149861</xdr:rowOff>
    </xdr:to>
    <xdr:sp macro="" textlink="">
      <xdr:nvSpPr>
        <xdr:cNvPr id="924" name="フローチャート: 判断 923"/>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140988</xdr:rowOff>
    </xdr:from>
    <xdr:ext cx="469744" cy="259045"/>
    <xdr:sp macro="" textlink="">
      <xdr:nvSpPr>
        <xdr:cNvPr id="925" name="n_2aveValue【庁舎】&#10;一人当たり面積"/>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62956</xdr:rowOff>
    </xdr:from>
    <xdr:to>
      <xdr:col>102</xdr:col>
      <xdr:colOff>165100</xdr:colOff>
      <xdr:row>106</xdr:row>
      <xdr:rowOff>164556</xdr:rowOff>
    </xdr:to>
    <xdr:sp macro="" textlink="">
      <xdr:nvSpPr>
        <xdr:cNvPr id="926" name="フローチャート: 判断 925"/>
        <xdr:cNvSpPr/>
      </xdr:nvSpPr>
      <xdr:spPr>
        <a:xfrm>
          <a:off x="19494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155683</xdr:rowOff>
    </xdr:from>
    <xdr:ext cx="469744" cy="259045"/>
    <xdr:sp macro="" textlink="">
      <xdr:nvSpPr>
        <xdr:cNvPr id="927" name="n_3aveValue【庁舎】&#10;一人当たり面積"/>
        <xdr:cNvSpPr txBox="1"/>
      </xdr:nvSpPr>
      <xdr:spPr>
        <a:xfrm>
          <a:off x="193104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66221</xdr:rowOff>
    </xdr:from>
    <xdr:to>
      <xdr:col>98</xdr:col>
      <xdr:colOff>38100</xdr:colOff>
      <xdr:row>106</xdr:row>
      <xdr:rowOff>167821</xdr:rowOff>
    </xdr:to>
    <xdr:sp macro="" textlink="">
      <xdr:nvSpPr>
        <xdr:cNvPr id="928" name="フローチャート: 判断 927"/>
        <xdr:cNvSpPr/>
      </xdr:nvSpPr>
      <xdr:spPr>
        <a:xfrm>
          <a:off x="18605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106</xdr:row>
      <xdr:rowOff>158948</xdr:rowOff>
    </xdr:from>
    <xdr:ext cx="469744" cy="259045"/>
    <xdr:sp macro="" textlink="">
      <xdr:nvSpPr>
        <xdr:cNvPr id="929" name="n_4aveValue【庁舎】&#10;一人当たり面積"/>
        <xdr:cNvSpPr txBox="1"/>
      </xdr:nvSpPr>
      <xdr:spPr>
        <a:xfrm>
          <a:off x="18421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90714</xdr:rowOff>
    </xdr:from>
    <xdr:to>
      <xdr:col>116</xdr:col>
      <xdr:colOff>114300</xdr:colOff>
      <xdr:row>106</xdr:row>
      <xdr:rowOff>20864</xdr:rowOff>
    </xdr:to>
    <xdr:sp macro="" textlink="">
      <xdr:nvSpPr>
        <xdr:cNvPr id="935" name="楕円 934"/>
        <xdr:cNvSpPr/>
      </xdr:nvSpPr>
      <xdr:spPr>
        <a:xfrm>
          <a:off x="221107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113591</xdr:rowOff>
    </xdr:from>
    <xdr:ext cx="469744" cy="259045"/>
    <xdr:sp macro="" textlink="">
      <xdr:nvSpPr>
        <xdr:cNvPr id="936" name="【庁舎】&#10;一人当たり面積該当値テキスト"/>
        <xdr:cNvSpPr txBox="1"/>
      </xdr:nvSpPr>
      <xdr:spPr>
        <a:xfrm>
          <a:off x="22199600" y="1794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144599</xdr:rowOff>
    </xdr:from>
    <xdr:to>
      <xdr:col>112</xdr:col>
      <xdr:colOff>38100</xdr:colOff>
      <xdr:row>104</xdr:row>
      <xdr:rowOff>74749</xdr:rowOff>
    </xdr:to>
    <xdr:sp macro="" textlink="">
      <xdr:nvSpPr>
        <xdr:cNvPr id="937" name="楕円 936"/>
        <xdr:cNvSpPr/>
      </xdr:nvSpPr>
      <xdr:spPr>
        <a:xfrm>
          <a:off x="21272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23949</xdr:rowOff>
    </xdr:from>
    <xdr:to>
      <xdr:col>116</xdr:col>
      <xdr:colOff>63500</xdr:colOff>
      <xdr:row>105</xdr:row>
      <xdr:rowOff>141514</xdr:rowOff>
    </xdr:to>
    <xdr:cxnSp macro="">
      <xdr:nvCxnSpPr>
        <xdr:cNvPr id="938" name="直線コネクタ 937"/>
        <xdr:cNvCxnSpPr/>
      </xdr:nvCxnSpPr>
      <xdr:spPr>
        <a:xfrm>
          <a:off x="21323300" y="17854749"/>
          <a:ext cx="838200" cy="2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131536</xdr:rowOff>
    </xdr:from>
    <xdr:to>
      <xdr:col>107</xdr:col>
      <xdr:colOff>101600</xdr:colOff>
      <xdr:row>106</xdr:row>
      <xdr:rowOff>61686</xdr:rowOff>
    </xdr:to>
    <xdr:sp macro="" textlink="">
      <xdr:nvSpPr>
        <xdr:cNvPr id="939" name="楕円 938"/>
        <xdr:cNvSpPr/>
      </xdr:nvSpPr>
      <xdr:spPr>
        <a:xfrm>
          <a:off x="20383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23949</xdr:rowOff>
    </xdr:from>
    <xdr:to>
      <xdr:col>111</xdr:col>
      <xdr:colOff>177800</xdr:colOff>
      <xdr:row>106</xdr:row>
      <xdr:rowOff>10886</xdr:rowOff>
    </xdr:to>
    <xdr:cxnSp macro="">
      <xdr:nvCxnSpPr>
        <xdr:cNvPr id="940" name="直線コネクタ 939"/>
        <xdr:cNvCxnSpPr/>
      </xdr:nvCxnSpPr>
      <xdr:spPr>
        <a:xfrm flipV="1">
          <a:off x="20434300" y="17854749"/>
          <a:ext cx="889000" cy="3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142966</xdr:rowOff>
    </xdr:from>
    <xdr:to>
      <xdr:col>102</xdr:col>
      <xdr:colOff>165100</xdr:colOff>
      <xdr:row>106</xdr:row>
      <xdr:rowOff>73116</xdr:rowOff>
    </xdr:to>
    <xdr:sp macro="" textlink="">
      <xdr:nvSpPr>
        <xdr:cNvPr id="941" name="楕円 940"/>
        <xdr:cNvSpPr/>
      </xdr:nvSpPr>
      <xdr:spPr>
        <a:xfrm>
          <a:off x="19494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10886</xdr:rowOff>
    </xdr:from>
    <xdr:to>
      <xdr:col>107</xdr:col>
      <xdr:colOff>50800</xdr:colOff>
      <xdr:row>106</xdr:row>
      <xdr:rowOff>22316</xdr:rowOff>
    </xdr:to>
    <xdr:cxnSp macro="">
      <xdr:nvCxnSpPr>
        <xdr:cNvPr id="942" name="直線コネクタ 941"/>
        <xdr:cNvCxnSpPr/>
      </xdr:nvCxnSpPr>
      <xdr:spPr>
        <a:xfrm flipV="1">
          <a:off x="19545300" y="181845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79284</xdr:rowOff>
    </xdr:from>
    <xdr:to>
      <xdr:col>98</xdr:col>
      <xdr:colOff>38100</xdr:colOff>
      <xdr:row>105</xdr:row>
      <xdr:rowOff>9434</xdr:rowOff>
    </xdr:to>
    <xdr:sp macro="" textlink="">
      <xdr:nvSpPr>
        <xdr:cNvPr id="943" name="楕円 942"/>
        <xdr:cNvSpPr/>
      </xdr:nvSpPr>
      <xdr:spPr>
        <a:xfrm>
          <a:off x="18605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130084</xdr:rowOff>
    </xdr:from>
    <xdr:to>
      <xdr:col>102</xdr:col>
      <xdr:colOff>114300</xdr:colOff>
      <xdr:row>106</xdr:row>
      <xdr:rowOff>22316</xdr:rowOff>
    </xdr:to>
    <xdr:cxnSp macro="">
      <xdr:nvCxnSpPr>
        <xdr:cNvPr id="944" name="直線コネクタ 943"/>
        <xdr:cNvCxnSpPr/>
      </xdr:nvCxnSpPr>
      <xdr:spPr>
        <a:xfrm>
          <a:off x="18656300" y="17960884"/>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91276</xdr:rowOff>
    </xdr:from>
    <xdr:ext cx="469744" cy="259045"/>
    <xdr:sp macro="" textlink="">
      <xdr:nvSpPr>
        <xdr:cNvPr id="945" name="n_1mainValue【庁舎】&#10;一人当たり面積"/>
        <xdr:cNvSpPr txBox="1"/>
      </xdr:nvSpPr>
      <xdr:spPr>
        <a:xfrm>
          <a:off x="21075727" y="1757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78213</xdr:rowOff>
    </xdr:from>
    <xdr:ext cx="469744" cy="259045"/>
    <xdr:sp macro="" textlink="">
      <xdr:nvSpPr>
        <xdr:cNvPr id="946" name="n_2mainValue【庁舎】&#10;一人当たり面積"/>
        <xdr:cNvSpPr txBox="1"/>
      </xdr:nvSpPr>
      <xdr:spPr>
        <a:xfrm>
          <a:off x="201994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89643</xdr:rowOff>
    </xdr:from>
    <xdr:ext cx="469744" cy="259045"/>
    <xdr:sp macro="" textlink="">
      <xdr:nvSpPr>
        <xdr:cNvPr id="947" name="n_3mainValue【庁舎】&#10;一人当たり面積"/>
        <xdr:cNvSpPr txBox="1"/>
      </xdr:nvSpPr>
      <xdr:spPr>
        <a:xfrm>
          <a:off x="19310427" y="1792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25961</xdr:rowOff>
    </xdr:from>
    <xdr:ext cx="469744" cy="259045"/>
    <xdr:sp macro="" textlink="">
      <xdr:nvSpPr>
        <xdr:cNvPr id="948" name="n_4mainValue【庁舎】&#10;一人当たり面積"/>
        <xdr:cNvSpPr txBox="1"/>
      </xdr:nvSpPr>
      <xdr:spPr>
        <a:xfrm>
          <a:off x="18421427" y="1768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類似団体と比較して、有形固定資産減価償却率が特に高い施設は、一般廃棄物処理施設、福祉施設である。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消防施設については、令和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年度に施設が建設されたため以前より改善された。</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庁舎については、平成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は類似団体と比較すると高い水準となっていたが、令和元年度に新庁舎が建設されたことにより類似団体より低い数値になっている。また、図書館、市民会館については、一人当たり面積が類似団体平均を大きく上回っている。合併や人口減少による影響もあると考えられるが、維持管理等に係る経費の増加に留意しつつ、耐用年数を経過した施設の除却や、類似施設の集約化・複合化等を図り、公共施設の保有量の減と適正配置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36,946
36,632
135.11
30,984,012
30,137,501
578,935
12,664,004
25,351,617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人口の減少や全国平均を大きく上回る高齢化率（令和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39.7</a:t>
          </a:r>
          <a:r>
            <a:rPr kumimoji="1" lang="ja-JP" altLang="en-US" sz="1300">
              <a:latin typeface="ＭＳ Ｐゴシック" panose="020B0600070205080204" pitchFamily="50" charset="-128"/>
              <a:ea typeface="ＭＳ Ｐゴシック" panose="020B0600070205080204" pitchFamily="50" charset="-128"/>
            </a:rPr>
            <a:t>％）に加え、市内に核となる産業がないことなどから、財政基盤が弱く、類似団体平均を大きく下回っている。今後も、普通交付税における合併優遇措置の終了（令和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年度）による影響を考慮し、組織のスリム化や公共施設保有量の縮減を図り、行財政運営の効率化に努める。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9072</xdr:rowOff>
    </xdr:to>
    <xdr:cxnSp macro="">
      <xdr:nvCxnSpPr>
        <xdr:cNvPr id="70" name="直線コネクタ 69"/>
        <xdr:cNvCxnSpPr/>
      </xdr:nvCxnSpPr>
      <xdr:spPr>
        <a:xfrm flipV="1">
          <a:off x="4114800" y="73641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3" name="直線コネクタ 72"/>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5" name="テキスト ボックス 74"/>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9072</xdr:rowOff>
    </xdr:to>
    <xdr:cxnSp macro="">
      <xdr:nvCxnSpPr>
        <xdr:cNvPr id="76" name="直線コネクタ 75"/>
        <xdr:cNvCxnSpPr/>
      </xdr:nvCxnSpPr>
      <xdr:spPr>
        <a:xfrm>
          <a:off x="2336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79" name="直線コネクタ 78"/>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0" name="財政力該当値テキスト"/>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1" name="楕円 90"/>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2" name="テキスト ボックス 91"/>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3" name="楕円 92"/>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4" name="テキスト ボックス 93"/>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5" name="楕円 94"/>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6" name="テキスト ボックス 95"/>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7" name="楕円 96"/>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8" name="テキスト ボックス 97"/>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合併当初（平成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111.3</a:t>
          </a:r>
          <a:r>
            <a:rPr kumimoji="1" lang="ja-JP" altLang="en-US" sz="1300">
              <a:latin typeface="ＭＳ Ｐゴシック" panose="020B0600070205080204" pitchFamily="50" charset="-128"/>
              <a:ea typeface="ＭＳ Ｐゴシック" panose="020B0600070205080204" pitchFamily="50" charset="-128"/>
            </a:rPr>
            <a:t>％から改善傾向にあったが、令和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年度では県内都市</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位の</a:t>
          </a:r>
          <a:r>
            <a:rPr kumimoji="1" lang="en-US" altLang="ja-JP" sz="1300">
              <a:latin typeface="ＭＳ Ｐゴシック" panose="020B0600070205080204" pitchFamily="50" charset="-128"/>
              <a:ea typeface="ＭＳ Ｐゴシック" panose="020B0600070205080204" pitchFamily="50" charset="-128"/>
            </a:rPr>
            <a:t>99.5</a:t>
          </a:r>
          <a:r>
            <a:rPr kumimoji="1" lang="ja-JP" altLang="en-US" sz="1300">
              <a:latin typeface="ＭＳ Ｐゴシック" panose="020B0600070205080204" pitchFamily="50" charset="-128"/>
              <a:ea typeface="ＭＳ Ｐゴシック" panose="020B0600070205080204" pitchFamily="50" charset="-128"/>
            </a:rPr>
            <a:t>％となっている。普通交付税における合併優遇措置の段階的縮減の影響や、扶助費が他団体に比べ高いこともあり、類似団体平均を大きく上回っている。今後も行財政改革に取り組み、徹底した歳出の見直しと市税等の徴収強化、市有財産の売却、効率的な基金運用の推進、受益者負担の見直しなど、自主財源の確保に努め、財政構造の弾力化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74506</xdr:rowOff>
    </xdr:to>
    <xdr:cxnSp macro="">
      <xdr:nvCxnSpPr>
        <xdr:cNvPr id="128" name="直線コネクタ 127"/>
        <xdr:cNvCxnSpPr/>
      </xdr:nvCxnSpPr>
      <xdr:spPr>
        <a:xfrm flipV="1">
          <a:off x="4953000" y="99021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9" name="財政構造の弾力性最小値テキスト"/>
        <xdr:cNvSpPr txBox="1"/>
      </xdr:nvSpPr>
      <xdr:spPr>
        <a:xfrm>
          <a:off x="5041900" y="113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30" name="直線コネクタ 129"/>
        <xdr:cNvCxnSpPr/>
      </xdr:nvCxnSpPr>
      <xdr:spPr>
        <a:xfrm>
          <a:off x="4864100" y="1139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1"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2" name="直線コネクタ 131"/>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71544</xdr:rowOff>
    </xdr:from>
    <xdr:to>
      <xdr:col>23</xdr:col>
      <xdr:colOff>133350</xdr:colOff>
      <xdr:row>65</xdr:row>
      <xdr:rowOff>12700</xdr:rowOff>
    </xdr:to>
    <xdr:cxnSp macro="">
      <xdr:nvCxnSpPr>
        <xdr:cNvPr id="133" name="直線コネクタ 132"/>
        <xdr:cNvCxnSpPr/>
      </xdr:nvCxnSpPr>
      <xdr:spPr>
        <a:xfrm>
          <a:off x="4114800" y="11044344"/>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146473</xdr:rowOff>
    </xdr:from>
    <xdr:to>
      <xdr:col>19</xdr:col>
      <xdr:colOff>133350</xdr:colOff>
      <xdr:row>64</xdr:row>
      <xdr:rowOff>71544</xdr:rowOff>
    </xdr:to>
    <xdr:cxnSp macro="">
      <xdr:nvCxnSpPr>
        <xdr:cNvPr id="136" name="直線コネクタ 135"/>
        <xdr:cNvCxnSpPr/>
      </xdr:nvCxnSpPr>
      <xdr:spPr>
        <a:xfrm>
          <a:off x="3225800" y="1094782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7" name="フローチャート: 判断 136"/>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8" name="テキスト ボックス 137"/>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63</xdr:row>
      <xdr:rowOff>146473</xdr:rowOff>
    </xdr:to>
    <xdr:cxnSp macro="">
      <xdr:nvCxnSpPr>
        <xdr:cNvPr id="139" name="直線コネクタ 138"/>
        <xdr:cNvCxnSpPr/>
      </xdr:nvCxnSpPr>
      <xdr:spPr>
        <a:xfrm>
          <a:off x="2336800" y="108432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76623</xdr:rowOff>
    </xdr:from>
    <xdr:to>
      <xdr:col>11</xdr:col>
      <xdr:colOff>31750</xdr:colOff>
      <xdr:row>63</xdr:row>
      <xdr:rowOff>41910</xdr:rowOff>
    </xdr:to>
    <xdr:cxnSp macro="">
      <xdr:nvCxnSpPr>
        <xdr:cNvPr id="142" name="直線コネクタ 141"/>
        <xdr:cNvCxnSpPr/>
      </xdr:nvCxnSpPr>
      <xdr:spPr>
        <a:xfrm>
          <a:off x="1447800" y="1070652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4" name="テキスト ボックス 143"/>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5" name="フローチャート: 判断 144"/>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46" name="テキスト ボックス 145"/>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2" name="楕円 151"/>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3" name="財政構造の弾力性該当値テキスト"/>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20744</xdr:rowOff>
    </xdr:from>
    <xdr:to>
      <xdr:col>19</xdr:col>
      <xdr:colOff>184150</xdr:colOff>
      <xdr:row>64</xdr:row>
      <xdr:rowOff>122344</xdr:rowOff>
    </xdr:to>
    <xdr:sp macro="" textlink="">
      <xdr:nvSpPr>
        <xdr:cNvPr id="154" name="楕円 153"/>
        <xdr:cNvSpPr/>
      </xdr:nvSpPr>
      <xdr:spPr>
        <a:xfrm>
          <a:off x="4064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107121</xdr:rowOff>
    </xdr:from>
    <xdr:ext cx="736600" cy="259045"/>
    <xdr:sp macro="" textlink="">
      <xdr:nvSpPr>
        <xdr:cNvPr id="155" name="テキスト ボックス 154"/>
        <xdr:cNvSpPr txBox="1"/>
      </xdr:nvSpPr>
      <xdr:spPr>
        <a:xfrm>
          <a:off x="3733800" y="1107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95673</xdr:rowOff>
    </xdr:from>
    <xdr:to>
      <xdr:col>15</xdr:col>
      <xdr:colOff>133350</xdr:colOff>
      <xdr:row>64</xdr:row>
      <xdr:rowOff>25823</xdr:rowOff>
    </xdr:to>
    <xdr:sp macro="" textlink="">
      <xdr:nvSpPr>
        <xdr:cNvPr id="156" name="楕円 155"/>
        <xdr:cNvSpPr/>
      </xdr:nvSpPr>
      <xdr:spPr>
        <a:xfrm>
          <a:off x="3175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57" name="テキスト ボックス 156"/>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8" name="楕円 157"/>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9" name="テキスト ボックス 158"/>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60" name="楕円 159"/>
        <xdr:cNvSpPr/>
      </xdr:nvSpPr>
      <xdr:spPr>
        <a:xfrm>
          <a:off x="1397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61" name="テキスト ボックス 160"/>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第２次職員定員適正化計画に基づき、職員数の削減など人件費の抑制を図っているところであるが、前年度と比較して増加しており、類似団体平均を上回っている。前年度からの増加要因としては、新型コロナウイルス感染症対策として、小中学校に１人１台タブレット端末を導入したことやワクチン接種事業等を実施したことがあげられる。今後も民間委託や指定管理者制度の積極的な導入により物件費については上昇が見込まれるが、組織のスリム化や公共施設の適正配置などを推進し、徹底したコスト削減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169424</xdr:rowOff>
    </xdr:from>
    <xdr:to>
      <xdr:col>23</xdr:col>
      <xdr:colOff>133350</xdr:colOff>
      <xdr:row>90</xdr:row>
      <xdr:rowOff>17945</xdr:rowOff>
    </xdr:to>
    <xdr:cxnSp macro="">
      <xdr:nvCxnSpPr>
        <xdr:cNvPr id="191" name="直線コネクタ 190"/>
        <xdr:cNvCxnSpPr/>
      </xdr:nvCxnSpPr>
      <xdr:spPr>
        <a:xfrm flipV="1">
          <a:off x="4953000" y="13885424"/>
          <a:ext cx="0" cy="1563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161472</xdr:rowOff>
    </xdr:from>
    <xdr:ext cx="762000" cy="259045"/>
    <xdr:sp macro="" textlink="">
      <xdr:nvSpPr>
        <xdr:cNvPr id="192" name="人件費・物件費等の状況最小値テキスト"/>
        <xdr:cNvSpPr txBox="1"/>
      </xdr:nvSpPr>
      <xdr:spPr>
        <a:xfrm>
          <a:off x="5041900" y="154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17945</xdr:rowOff>
    </xdr:from>
    <xdr:to>
      <xdr:col>24</xdr:col>
      <xdr:colOff>12700</xdr:colOff>
      <xdr:row>90</xdr:row>
      <xdr:rowOff>17945</xdr:rowOff>
    </xdr:to>
    <xdr:cxnSp macro="">
      <xdr:nvCxnSpPr>
        <xdr:cNvPr id="193" name="直線コネクタ 192"/>
        <xdr:cNvCxnSpPr/>
      </xdr:nvCxnSpPr>
      <xdr:spPr>
        <a:xfrm>
          <a:off x="4864100" y="1544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84351</xdr:rowOff>
    </xdr:from>
    <xdr:ext cx="762000" cy="259045"/>
    <xdr:sp macro="" textlink="">
      <xdr:nvSpPr>
        <xdr:cNvPr id="194" name="人件費・物件費等の状況最大値テキスト"/>
        <xdr:cNvSpPr txBox="1"/>
      </xdr:nvSpPr>
      <xdr:spPr>
        <a:xfrm>
          <a:off x="5041900" y="13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169424</xdr:rowOff>
    </xdr:from>
    <xdr:to>
      <xdr:col>24</xdr:col>
      <xdr:colOff>12700</xdr:colOff>
      <xdr:row>80</xdr:row>
      <xdr:rowOff>169424</xdr:rowOff>
    </xdr:to>
    <xdr:cxnSp macro="">
      <xdr:nvCxnSpPr>
        <xdr:cNvPr id="195" name="直線コネクタ 194"/>
        <xdr:cNvCxnSpPr/>
      </xdr:nvCxnSpPr>
      <xdr:spPr>
        <a:xfrm>
          <a:off x="4864100" y="13885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83155</xdr:rowOff>
    </xdr:from>
    <xdr:to>
      <xdr:col>23</xdr:col>
      <xdr:colOff>133350</xdr:colOff>
      <xdr:row>82</xdr:row>
      <xdr:rowOff>143222</xdr:rowOff>
    </xdr:to>
    <xdr:cxnSp macro="">
      <xdr:nvCxnSpPr>
        <xdr:cNvPr id="196" name="直線コネクタ 195"/>
        <xdr:cNvCxnSpPr/>
      </xdr:nvCxnSpPr>
      <xdr:spPr>
        <a:xfrm>
          <a:off x="4114800" y="14142055"/>
          <a:ext cx="838200" cy="6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36997</xdr:rowOff>
    </xdr:from>
    <xdr:ext cx="762000" cy="259045"/>
    <xdr:sp macro="" textlink="">
      <xdr:nvSpPr>
        <xdr:cNvPr id="197" name="人件費・物件費等の状況平均値テキスト"/>
        <xdr:cNvSpPr txBox="1"/>
      </xdr:nvSpPr>
      <xdr:spPr>
        <a:xfrm>
          <a:off x="5041900" y="13924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20470</xdr:rowOff>
    </xdr:from>
    <xdr:to>
      <xdr:col>23</xdr:col>
      <xdr:colOff>184150</xdr:colOff>
      <xdr:row>82</xdr:row>
      <xdr:rowOff>122070</xdr:rowOff>
    </xdr:to>
    <xdr:sp macro="" textlink="">
      <xdr:nvSpPr>
        <xdr:cNvPr id="198" name="フローチャート: 判断 197"/>
        <xdr:cNvSpPr/>
      </xdr:nvSpPr>
      <xdr:spPr>
        <a:xfrm>
          <a:off x="4902200" y="140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83155</xdr:rowOff>
    </xdr:from>
    <xdr:to>
      <xdr:col>19</xdr:col>
      <xdr:colOff>133350</xdr:colOff>
      <xdr:row>82</xdr:row>
      <xdr:rowOff>93224</xdr:rowOff>
    </xdr:to>
    <xdr:cxnSp macro="">
      <xdr:nvCxnSpPr>
        <xdr:cNvPr id="199" name="直線コネクタ 198"/>
        <xdr:cNvCxnSpPr/>
      </xdr:nvCxnSpPr>
      <xdr:spPr>
        <a:xfrm flipV="1">
          <a:off x="3225800" y="14142055"/>
          <a:ext cx="88900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105615</xdr:rowOff>
    </xdr:from>
    <xdr:to>
      <xdr:col>19</xdr:col>
      <xdr:colOff>184150</xdr:colOff>
      <xdr:row>82</xdr:row>
      <xdr:rowOff>35765</xdr:rowOff>
    </xdr:to>
    <xdr:sp macro="" textlink="">
      <xdr:nvSpPr>
        <xdr:cNvPr id="200" name="フローチャート: 判断 199"/>
        <xdr:cNvSpPr/>
      </xdr:nvSpPr>
      <xdr:spPr>
        <a:xfrm>
          <a:off x="40640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45942</xdr:rowOff>
    </xdr:from>
    <xdr:ext cx="736600" cy="259045"/>
    <xdr:sp macro="" textlink="">
      <xdr:nvSpPr>
        <xdr:cNvPr id="201" name="テキスト ボックス 200"/>
        <xdr:cNvSpPr txBox="1"/>
      </xdr:nvSpPr>
      <xdr:spPr>
        <a:xfrm>
          <a:off x="3733800" y="13761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78352</xdr:rowOff>
    </xdr:from>
    <xdr:to>
      <xdr:col>15</xdr:col>
      <xdr:colOff>82550</xdr:colOff>
      <xdr:row>82</xdr:row>
      <xdr:rowOff>93224</xdr:rowOff>
    </xdr:to>
    <xdr:cxnSp macro="">
      <xdr:nvCxnSpPr>
        <xdr:cNvPr id="202" name="直線コネクタ 201"/>
        <xdr:cNvCxnSpPr/>
      </xdr:nvCxnSpPr>
      <xdr:spPr>
        <a:xfrm>
          <a:off x="2336800" y="14137252"/>
          <a:ext cx="889000" cy="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90872</xdr:rowOff>
    </xdr:from>
    <xdr:to>
      <xdr:col>15</xdr:col>
      <xdr:colOff>133350</xdr:colOff>
      <xdr:row>82</xdr:row>
      <xdr:rowOff>21022</xdr:rowOff>
    </xdr:to>
    <xdr:sp macro="" textlink="">
      <xdr:nvSpPr>
        <xdr:cNvPr id="203" name="フローチャート: 判断 202"/>
        <xdr:cNvSpPr/>
      </xdr:nvSpPr>
      <xdr:spPr>
        <a:xfrm>
          <a:off x="3175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31199</xdr:rowOff>
    </xdr:from>
    <xdr:ext cx="762000" cy="259045"/>
    <xdr:sp macro="" textlink="">
      <xdr:nvSpPr>
        <xdr:cNvPr id="204" name="テキスト ボックス 203"/>
        <xdr:cNvSpPr txBox="1"/>
      </xdr:nvSpPr>
      <xdr:spPr>
        <a:xfrm>
          <a:off x="2844800" y="1374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65410</xdr:rowOff>
    </xdr:from>
    <xdr:to>
      <xdr:col>11</xdr:col>
      <xdr:colOff>31750</xdr:colOff>
      <xdr:row>82</xdr:row>
      <xdr:rowOff>78352</xdr:rowOff>
    </xdr:to>
    <xdr:cxnSp macro="">
      <xdr:nvCxnSpPr>
        <xdr:cNvPr id="205" name="直線コネクタ 204"/>
        <xdr:cNvCxnSpPr/>
      </xdr:nvCxnSpPr>
      <xdr:spPr>
        <a:xfrm>
          <a:off x="1447800" y="14124310"/>
          <a:ext cx="8890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82502</xdr:rowOff>
    </xdr:from>
    <xdr:to>
      <xdr:col>11</xdr:col>
      <xdr:colOff>82550</xdr:colOff>
      <xdr:row>82</xdr:row>
      <xdr:rowOff>12652</xdr:rowOff>
    </xdr:to>
    <xdr:sp macro="" textlink="">
      <xdr:nvSpPr>
        <xdr:cNvPr id="206" name="フローチャート: 判断 205"/>
        <xdr:cNvSpPr/>
      </xdr:nvSpPr>
      <xdr:spPr>
        <a:xfrm>
          <a:off x="2286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22829</xdr:rowOff>
    </xdr:from>
    <xdr:ext cx="762000" cy="259045"/>
    <xdr:sp macro="" textlink="">
      <xdr:nvSpPr>
        <xdr:cNvPr id="207" name="テキスト ボックス 206"/>
        <xdr:cNvSpPr txBox="1"/>
      </xdr:nvSpPr>
      <xdr:spPr>
        <a:xfrm>
          <a:off x="1955800" y="1373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67928</xdr:rowOff>
    </xdr:from>
    <xdr:to>
      <xdr:col>7</xdr:col>
      <xdr:colOff>31750</xdr:colOff>
      <xdr:row>81</xdr:row>
      <xdr:rowOff>169528</xdr:rowOff>
    </xdr:to>
    <xdr:sp macro="" textlink="">
      <xdr:nvSpPr>
        <xdr:cNvPr id="208" name="フローチャート: 判断 207"/>
        <xdr:cNvSpPr/>
      </xdr:nvSpPr>
      <xdr:spPr>
        <a:xfrm>
          <a:off x="1397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8255</xdr:rowOff>
    </xdr:from>
    <xdr:ext cx="762000" cy="259045"/>
    <xdr:sp macro="" textlink="">
      <xdr:nvSpPr>
        <xdr:cNvPr id="209" name="テキスト ボックス 208"/>
        <xdr:cNvSpPr txBox="1"/>
      </xdr:nvSpPr>
      <xdr:spPr>
        <a:xfrm>
          <a:off x="1066800" y="1372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92422</xdr:rowOff>
    </xdr:from>
    <xdr:to>
      <xdr:col>23</xdr:col>
      <xdr:colOff>184150</xdr:colOff>
      <xdr:row>83</xdr:row>
      <xdr:rowOff>22572</xdr:rowOff>
    </xdr:to>
    <xdr:sp macro="" textlink="">
      <xdr:nvSpPr>
        <xdr:cNvPr id="215" name="楕円 214"/>
        <xdr:cNvSpPr/>
      </xdr:nvSpPr>
      <xdr:spPr>
        <a:xfrm>
          <a:off x="4902200" y="141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64499</xdr:rowOff>
    </xdr:from>
    <xdr:ext cx="762000" cy="259045"/>
    <xdr:sp macro="" textlink="">
      <xdr:nvSpPr>
        <xdr:cNvPr id="216" name="人件費・物件費等の状況該当値テキスト"/>
        <xdr:cNvSpPr txBox="1"/>
      </xdr:nvSpPr>
      <xdr:spPr>
        <a:xfrm>
          <a:off x="5041900" y="1412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32355</xdr:rowOff>
    </xdr:from>
    <xdr:to>
      <xdr:col>19</xdr:col>
      <xdr:colOff>184150</xdr:colOff>
      <xdr:row>82</xdr:row>
      <xdr:rowOff>133955</xdr:rowOff>
    </xdr:to>
    <xdr:sp macro="" textlink="">
      <xdr:nvSpPr>
        <xdr:cNvPr id="217" name="楕円 216"/>
        <xdr:cNvSpPr/>
      </xdr:nvSpPr>
      <xdr:spPr>
        <a:xfrm>
          <a:off x="4064000" y="140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118732</xdr:rowOff>
    </xdr:from>
    <xdr:ext cx="736600" cy="259045"/>
    <xdr:sp macro="" textlink="">
      <xdr:nvSpPr>
        <xdr:cNvPr id="218" name="テキスト ボックス 217"/>
        <xdr:cNvSpPr txBox="1"/>
      </xdr:nvSpPr>
      <xdr:spPr>
        <a:xfrm>
          <a:off x="3733800" y="1417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42424</xdr:rowOff>
    </xdr:from>
    <xdr:to>
      <xdr:col>15</xdr:col>
      <xdr:colOff>133350</xdr:colOff>
      <xdr:row>82</xdr:row>
      <xdr:rowOff>144024</xdr:rowOff>
    </xdr:to>
    <xdr:sp macro="" textlink="">
      <xdr:nvSpPr>
        <xdr:cNvPr id="219" name="楕円 218"/>
        <xdr:cNvSpPr/>
      </xdr:nvSpPr>
      <xdr:spPr>
        <a:xfrm>
          <a:off x="3175000" y="14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128801</xdr:rowOff>
    </xdr:from>
    <xdr:ext cx="762000" cy="259045"/>
    <xdr:sp macro="" textlink="">
      <xdr:nvSpPr>
        <xdr:cNvPr id="220" name="テキスト ボックス 219"/>
        <xdr:cNvSpPr txBox="1"/>
      </xdr:nvSpPr>
      <xdr:spPr>
        <a:xfrm>
          <a:off x="2844800" y="14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27552</xdr:rowOff>
    </xdr:from>
    <xdr:to>
      <xdr:col>11</xdr:col>
      <xdr:colOff>82550</xdr:colOff>
      <xdr:row>82</xdr:row>
      <xdr:rowOff>129152</xdr:rowOff>
    </xdr:to>
    <xdr:sp macro="" textlink="">
      <xdr:nvSpPr>
        <xdr:cNvPr id="221" name="楕円 220"/>
        <xdr:cNvSpPr/>
      </xdr:nvSpPr>
      <xdr:spPr>
        <a:xfrm>
          <a:off x="2286000" y="140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113929</xdr:rowOff>
    </xdr:from>
    <xdr:ext cx="762000" cy="259045"/>
    <xdr:sp macro="" textlink="">
      <xdr:nvSpPr>
        <xdr:cNvPr id="222" name="テキスト ボックス 221"/>
        <xdr:cNvSpPr txBox="1"/>
      </xdr:nvSpPr>
      <xdr:spPr>
        <a:xfrm>
          <a:off x="1955800" y="1417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14610</xdr:rowOff>
    </xdr:from>
    <xdr:to>
      <xdr:col>7</xdr:col>
      <xdr:colOff>31750</xdr:colOff>
      <xdr:row>82</xdr:row>
      <xdr:rowOff>116210</xdr:rowOff>
    </xdr:to>
    <xdr:sp macro="" textlink="">
      <xdr:nvSpPr>
        <xdr:cNvPr id="223" name="楕円 222"/>
        <xdr:cNvSpPr/>
      </xdr:nvSpPr>
      <xdr:spPr>
        <a:xfrm>
          <a:off x="1397000" y="140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100987</xdr:rowOff>
    </xdr:from>
    <xdr:ext cx="762000" cy="259045"/>
    <xdr:sp macro="" textlink="">
      <xdr:nvSpPr>
        <xdr:cNvPr id="224" name="テキスト ボックス 223"/>
        <xdr:cNvSpPr txBox="1"/>
      </xdr:nvSpPr>
      <xdr:spPr>
        <a:xfrm>
          <a:off x="1066800" y="141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国家公務員の水準を下回っているものの、類似団体平均よりやや高い指数となっている。今後もより一層、給与の適正化と計画に沿った適正な定員管理に努める。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155121</xdr:rowOff>
    </xdr:to>
    <xdr:cxnSp macro="">
      <xdr:nvCxnSpPr>
        <xdr:cNvPr id="255" name="直線コネクタ 254"/>
        <xdr:cNvCxnSpPr/>
      </xdr:nvCxnSpPr>
      <xdr:spPr>
        <a:xfrm flipV="1">
          <a:off x="17018000" y="1381215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6"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7" name="直線コネクタ 256"/>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8"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9" name="直線コネクタ 258"/>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82550</xdr:rowOff>
    </xdr:to>
    <xdr:cxnSp macro="">
      <xdr:nvCxnSpPr>
        <xdr:cNvPr id="260" name="直線コネクタ 259"/>
        <xdr:cNvCxnSpPr/>
      </xdr:nvCxnSpPr>
      <xdr:spPr>
        <a:xfrm>
          <a:off x="16179800" y="144671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61" name="給与水準   （国との比較）平均値テキスト"/>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62" name="フローチャート: 判断 261"/>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117021</xdr:rowOff>
    </xdr:to>
    <xdr:cxnSp macro="">
      <xdr:nvCxnSpPr>
        <xdr:cNvPr id="263" name="直線コネクタ 262"/>
        <xdr:cNvCxnSpPr/>
      </xdr:nvCxnSpPr>
      <xdr:spPr>
        <a:xfrm flipV="1">
          <a:off x="15290800" y="144671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4" name="フローチャート: 判断 263"/>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5" name="テキスト ボックス 264"/>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85</xdr:row>
      <xdr:rowOff>31750</xdr:rowOff>
    </xdr:to>
    <xdr:cxnSp macro="">
      <xdr:nvCxnSpPr>
        <xdr:cNvPr id="266" name="直線コネクタ 265"/>
        <xdr:cNvCxnSpPr/>
      </xdr:nvCxnSpPr>
      <xdr:spPr>
        <a:xfrm flipV="1">
          <a:off x="14401800" y="145188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65314</xdr:rowOff>
    </xdr:from>
    <xdr:to>
      <xdr:col>73</xdr:col>
      <xdr:colOff>44450</xdr:colOff>
      <xdr:row>83</xdr:row>
      <xdr:rowOff>166914</xdr:rowOff>
    </xdr:to>
    <xdr:sp macro="" textlink="">
      <xdr:nvSpPr>
        <xdr:cNvPr id="267" name="フローチャート: 判断 266"/>
        <xdr:cNvSpPr/>
      </xdr:nvSpPr>
      <xdr:spPr>
        <a:xfrm>
          <a:off x="15240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68" name="テキスト ボックス 267"/>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135164</xdr:rowOff>
    </xdr:to>
    <xdr:cxnSp macro="">
      <xdr:nvCxnSpPr>
        <xdr:cNvPr id="269" name="直線コネクタ 268"/>
        <xdr:cNvCxnSpPr/>
      </xdr:nvCxnSpPr>
      <xdr:spPr>
        <a:xfrm flipV="1">
          <a:off x="13512800" y="146050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72" name="フローチャート: 判断 271"/>
        <xdr:cNvSpPr/>
      </xdr:nvSpPr>
      <xdr:spPr>
        <a:xfrm>
          <a:off x="13462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73" name="テキスト ボックス 272"/>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9" name="楕円 278"/>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3827</xdr:rowOff>
    </xdr:from>
    <xdr:ext cx="762000" cy="259045"/>
    <xdr:sp macro="" textlink="">
      <xdr:nvSpPr>
        <xdr:cNvPr id="280" name="給与水準   （国との比較）該当値テキスト"/>
        <xdr:cNvSpPr txBox="1"/>
      </xdr:nvSpPr>
      <xdr:spPr>
        <a:xfrm>
          <a:off x="17106900" y="1440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1" name="楕円 280"/>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82" name="テキスト ボックス 281"/>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66221</xdr:rowOff>
    </xdr:from>
    <xdr:to>
      <xdr:col>73</xdr:col>
      <xdr:colOff>44450</xdr:colOff>
      <xdr:row>84</xdr:row>
      <xdr:rowOff>167821</xdr:rowOff>
    </xdr:to>
    <xdr:sp macro="" textlink="">
      <xdr:nvSpPr>
        <xdr:cNvPr id="283" name="楕円 282"/>
        <xdr:cNvSpPr/>
      </xdr:nvSpPr>
      <xdr:spPr>
        <a:xfrm>
          <a:off x="15240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152598</xdr:rowOff>
    </xdr:from>
    <xdr:ext cx="762000" cy="259045"/>
    <xdr:sp macro="" textlink="">
      <xdr:nvSpPr>
        <xdr:cNvPr id="284" name="テキスト ボックス 283"/>
        <xdr:cNvSpPr txBox="1"/>
      </xdr:nvSpPr>
      <xdr:spPr>
        <a:xfrm>
          <a:off x="14909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5" name="楕円 284"/>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6" name="テキスト ボックス 285"/>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7" name="楕円 286"/>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8" name="テキスト ボックス 287"/>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合併により肥大化した総職員数（平成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月現在</a:t>
          </a:r>
          <a:r>
            <a:rPr kumimoji="1" lang="en-US" altLang="ja-JP" sz="1300">
              <a:latin typeface="ＭＳ Ｐゴシック" panose="020B0600070205080204" pitchFamily="50" charset="-128"/>
              <a:ea typeface="ＭＳ Ｐゴシック" panose="020B0600070205080204" pitchFamily="50" charset="-128"/>
            </a:rPr>
            <a:t>548</a:t>
          </a:r>
          <a:r>
            <a:rPr kumimoji="1" lang="ja-JP" altLang="en-US" sz="1300">
              <a:latin typeface="ＭＳ Ｐゴシック" panose="020B0600070205080204" pitchFamily="50" charset="-128"/>
              <a:ea typeface="ＭＳ Ｐゴシック" panose="020B0600070205080204" pitchFamily="50" charset="-128"/>
            </a:rPr>
            <a:t>人）を、退職者の不補充や組織機構の再編などにより、年次的に削減しているが、厳しい財政状況に鑑み、さらなる職員数の削減に取り組む必要がある。このため、第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次職員定員適正化計画に基づき、令和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月の総職員数を</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人とする削減目標を掲げ、適正な職員定員管理に努める。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100245</xdr:rowOff>
    </xdr:to>
    <xdr:cxnSp macro="">
      <xdr:nvCxnSpPr>
        <xdr:cNvPr id="317" name="直線コネクタ 316"/>
        <xdr:cNvCxnSpPr/>
      </xdr:nvCxnSpPr>
      <xdr:spPr>
        <a:xfrm flipV="1">
          <a:off x="17018000" y="10239206"/>
          <a:ext cx="0" cy="117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72322</xdr:rowOff>
    </xdr:from>
    <xdr:ext cx="762000" cy="259045"/>
    <xdr:sp macro="" textlink="">
      <xdr:nvSpPr>
        <xdr:cNvPr id="318" name="定員管理の状況最小値テキスト"/>
        <xdr:cNvSpPr txBox="1"/>
      </xdr:nvSpPr>
      <xdr:spPr>
        <a:xfrm>
          <a:off x="17106900" y="1138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100245</xdr:rowOff>
    </xdr:from>
    <xdr:to>
      <xdr:col>81</xdr:col>
      <xdr:colOff>133350</xdr:colOff>
      <xdr:row>66</xdr:row>
      <xdr:rowOff>100245</xdr:rowOff>
    </xdr:to>
    <xdr:cxnSp macro="">
      <xdr:nvCxnSpPr>
        <xdr:cNvPr id="319" name="直線コネクタ 318"/>
        <xdr:cNvCxnSpPr/>
      </xdr:nvCxnSpPr>
      <xdr:spPr>
        <a:xfrm>
          <a:off x="16929100" y="1141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20"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21" name="直線コネクタ 320"/>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108648</xdr:rowOff>
    </xdr:from>
    <xdr:to>
      <xdr:col>81</xdr:col>
      <xdr:colOff>44450</xdr:colOff>
      <xdr:row>60</xdr:row>
      <xdr:rowOff>117496</xdr:rowOff>
    </xdr:to>
    <xdr:cxnSp macro="">
      <xdr:nvCxnSpPr>
        <xdr:cNvPr id="322" name="直線コネクタ 321"/>
        <xdr:cNvCxnSpPr/>
      </xdr:nvCxnSpPr>
      <xdr:spPr>
        <a:xfrm>
          <a:off x="16179800" y="10395648"/>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55876</xdr:rowOff>
    </xdr:from>
    <xdr:ext cx="762000" cy="259045"/>
    <xdr:sp macro="" textlink="">
      <xdr:nvSpPr>
        <xdr:cNvPr id="323" name="定員管理の状況平均値テキスト"/>
        <xdr:cNvSpPr txBox="1"/>
      </xdr:nvSpPr>
      <xdr:spPr>
        <a:xfrm>
          <a:off x="17106900" y="10171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39349</xdr:rowOff>
    </xdr:from>
    <xdr:to>
      <xdr:col>81</xdr:col>
      <xdr:colOff>95250</xdr:colOff>
      <xdr:row>60</xdr:row>
      <xdr:rowOff>140949</xdr:rowOff>
    </xdr:to>
    <xdr:sp macro="" textlink="">
      <xdr:nvSpPr>
        <xdr:cNvPr id="324" name="フローチャート: 判断 323"/>
        <xdr:cNvSpPr/>
      </xdr:nvSpPr>
      <xdr:spPr>
        <a:xfrm>
          <a:off x="169672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82106</xdr:rowOff>
    </xdr:from>
    <xdr:to>
      <xdr:col>77</xdr:col>
      <xdr:colOff>44450</xdr:colOff>
      <xdr:row>60</xdr:row>
      <xdr:rowOff>108648</xdr:rowOff>
    </xdr:to>
    <xdr:cxnSp macro="">
      <xdr:nvCxnSpPr>
        <xdr:cNvPr id="325" name="直線コネクタ 324"/>
        <xdr:cNvCxnSpPr/>
      </xdr:nvCxnSpPr>
      <xdr:spPr>
        <a:xfrm>
          <a:off x="15290800" y="10369106"/>
          <a:ext cx="8890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29294</xdr:rowOff>
    </xdr:from>
    <xdr:to>
      <xdr:col>77</xdr:col>
      <xdr:colOff>95250</xdr:colOff>
      <xdr:row>60</xdr:row>
      <xdr:rowOff>130894</xdr:rowOff>
    </xdr:to>
    <xdr:sp macro="" textlink="">
      <xdr:nvSpPr>
        <xdr:cNvPr id="326" name="フローチャート: 判断 325"/>
        <xdr:cNvSpPr/>
      </xdr:nvSpPr>
      <xdr:spPr>
        <a:xfrm>
          <a:off x="16129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141071</xdr:rowOff>
    </xdr:from>
    <xdr:ext cx="736600" cy="259045"/>
    <xdr:sp macro="" textlink="">
      <xdr:nvSpPr>
        <xdr:cNvPr id="327" name="テキスト ボックス 326"/>
        <xdr:cNvSpPr txBox="1"/>
      </xdr:nvSpPr>
      <xdr:spPr>
        <a:xfrm>
          <a:off x="15798800" y="1008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80497</xdr:rowOff>
    </xdr:from>
    <xdr:to>
      <xdr:col>72</xdr:col>
      <xdr:colOff>203200</xdr:colOff>
      <xdr:row>60</xdr:row>
      <xdr:rowOff>82106</xdr:rowOff>
    </xdr:to>
    <xdr:cxnSp macro="">
      <xdr:nvCxnSpPr>
        <xdr:cNvPr id="328" name="直線コネクタ 327"/>
        <xdr:cNvCxnSpPr/>
      </xdr:nvCxnSpPr>
      <xdr:spPr>
        <a:xfrm>
          <a:off x="14401800" y="10367497"/>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26077</xdr:rowOff>
    </xdr:from>
    <xdr:to>
      <xdr:col>73</xdr:col>
      <xdr:colOff>44450</xdr:colOff>
      <xdr:row>60</xdr:row>
      <xdr:rowOff>127677</xdr:rowOff>
    </xdr:to>
    <xdr:sp macro="" textlink="">
      <xdr:nvSpPr>
        <xdr:cNvPr id="329" name="フローチャート: 判断 328"/>
        <xdr:cNvSpPr/>
      </xdr:nvSpPr>
      <xdr:spPr>
        <a:xfrm>
          <a:off x="15240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137854</xdr:rowOff>
    </xdr:from>
    <xdr:ext cx="762000" cy="259045"/>
    <xdr:sp macro="" textlink="">
      <xdr:nvSpPr>
        <xdr:cNvPr id="330" name="テキスト ボックス 329"/>
        <xdr:cNvSpPr txBox="1"/>
      </xdr:nvSpPr>
      <xdr:spPr>
        <a:xfrm>
          <a:off x="14909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78084</xdr:rowOff>
    </xdr:from>
    <xdr:to>
      <xdr:col>68</xdr:col>
      <xdr:colOff>152400</xdr:colOff>
      <xdr:row>60</xdr:row>
      <xdr:rowOff>80497</xdr:rowOff>
    </xdr:to>
    <xdr:cxnSp macro="">
      <xdr:nvCxnSpPr>
        <xdr:cNvPr id="331" name="直線コネクタ 330"/>
        <xdr:cNvCxnSpPr/>
      </xdr:nvCxnSpPr>
      <xdr:spPr>
        <a:xfrm>
          <a:off x="13512800" y="1036508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28893</xdr:rowOff>
    </xdr:from>
    <xdr:to>
      <xdr:col>68</xdr:col>
      <xdr:colOff>203200</xdr:colOff>
      <xdr:row>60</xdr:row>
      <xdr:rowOff>130493</xdr:rowOff>
    </xdr:to>
    <xdr:sp macro="" textlink="">
      <xdr:nvSpPr>
        <xdr:cNvPr id="332" name="フローチャート: 判断 331"/>
        <xdr:cNvSpPr/>
      </xdr:nvSpPr>
      <xdr:spPr>
        <a:xfrm>
          <a:off x="14351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140670</xdr:rowOff>
    </xdr:from>
    <xdr:ext cx="762000" cy="259045"/>
    <xdr:sp macro="" textlink="">
      <xdr:nvSpPr>
        <xdr:cNvPr id="333" name="テキスト ボックス 332"/>
        <xdr:cNvSpPr txBox="1"/>
      </xdr:nvSpPr>
      <xdr:spPr>
        <a:xfrm>
          <a:off x="14020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22056</xdr:rowOff>
    </xdr:from>
    <xdr:to>
      <xdr:col>64</xdr:col>
      <xdr:colOff>152400</xdr:colOff>
      <xdr:row>60</xdr:row>
      <xdr:rowOff>123656</xdr:rowOff>
    </xdr:to>
    <xdr:sp macro="" textlink="">
      <xdr:nvSpPr>
        <xdr:cNvPr id="334" name="フローチャート: 判断 333"/>
        <xdr:cNvSpPr/>
      </xdr:nvSpPr>
      <xdr:spPr>
        <a:xfrm>
          <a:off x="13462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133833</xdr:rowOff>
    </xdr:from>
    <xdr:ext cx="762000" cy="259045"/>
    <xdr:sp macro="" textlink="">
      <xdr:nvSpPr>
        <xdr:cNvPr id="335" name="テキスト ボックス 334"/>
        <xdr:cNvSpPr txBox="1"/>
      </xdr:nvSpPr>
      <xdr:spPr>
        <a:xfrm>
          <a:off x="13131800" y="10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66696</xdr:rowOff>
    </xdr:from>
    <xdr:to>
      <xdr:col>81</xdr:col>
      <xdr:colOff>95250</xdr:colOff>
      <xdr:row>60</xdr:row>
      <xdr:rowOff>168296</xdr:rowOff>
    </xdr:to>
    <xdr:sp macro="" textlink="">
      <xdr:nvSpPr>
        <xdr:cNvPr id="341" name="楕円 340"/>
        <xdr:cNvSpPr/>
      </xdr:nvSpPr>
      <xdr:spPr>
        <a:xfrm>
          <a:off x="16967200" y="103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38773</xdr:rowOff>
    </xdr:from>
    <xdr:ext cx="762000" cy="259045"/>
    <xdr:sp macro="" textlink="">
      <xdr:nvSpPr>
        <xdr:cNvPr id="342" name="定員管理の状況該当値テキスト"/>
        <xdr:cNvSpPr txBox="1"/>
      </xdr:nvSpPr>
      <xdr:spPr>
        <a:xfrm>
          <a:off x="17106900" y="103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57848</xdr:rowOff>
    </xdr:from>
    <xdr:to>
      <xdr:col>77</xdr:col>
      <xdr:colOff>95250</xdr:colOff>
      <xdr:row>60</xdr:row>
      <xdr:rowOff>159448</xdr:rowOff>
    </xdr:to>
    <xdr:sp macro="" textlink="">
      <xdr:nvSpPr>
        <xdr:cNvPr id="343" name="楕円 342"/>
        <xdr:cNvSpPr/>
      </xdr:nvSpPr>
      <xdr:spPr>
        <a:xfrm>
          <a:off x="16129000" y="103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144225</xdr:rowOff>
    </xdr:from>
    <xdr:ext cx="736600" cy="259045"/>
    <xdr:sp macro="" textlink="">
      <xdr:nvSpPr>
        <xdr:cNvPr id="344" name="テキスト ボックス 343"/>
        <xdr:cNvSpPr txBox="1"/>
      </xdr:nvSpPr>
      <xdr:spPr>
        <a:xfrm>
          <a:off x="15798800" y="1043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31306</xdr:rowOff>
    </xdr:from>
    <xdr:to>
      <xdr:col>73</xdr:col>
      <xdr:colOff>44450</xdr:colOff>
      <xdr:row>60</xdr:row>
      <xdr:rowOff>132906</xdr:rowOff>
    </xdr:to>
    <xdr:sp macro="" textlink="">
      <xdr:nvSpPr>
        <xdr:cNvPr id="345" name="楕円 344"/>
        <xdr:cNvSpPr/>
      </xdr:nvSpPr>
      <xdr:spPr>
        <a:xfrm>
          <a:off x="15240000" y="103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117683</xdr:rowOff>
    </xdr:from>
    <xdr:ext cx="762000" cy="259045"/>
    <xdr:sp macro="" textlink="">
      <xdr:nvSpPr>
        <xdr:cNvPr id="346" name="テキスト ボックス 345"/>
        <xdr:cNvSpPr txBox="1"/>
      </xdr:nvSpPr>
      <xdr:spPr>
        <a:xfrm>
          <a:off x="14909800" y="1040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29697</xdr:rowOff>
    </xdr:from>
    <xdr:to>
      <xdr:col>68</xdr:col>
      <xdr:colOff>203200</xdr:colOff>
      <xdr:row>60</xdr:row>
      <xdr:rowOff>131297</xdr:rowOff>
    </xdr:to>
    <xdr:sp macro="" textlink="">
      <xdr:nvSpPr>
        <xdr:cNvPr id="347" name="楕円 346"/>
        <xdr:cNvSpPr/>
      </xdr:nvSpPr>
      <xdr:spPr>
        <a:xfrm>
          <a:off x="14351000" y="1031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116074</xdr:rowOff>
    </xdr:from>
    <xdr:ext cx="762000" cy="259045"/>
    <xdr:sp macro="" textlink="">
      <xdr:nvSpPr>
        <xdr:cNvPr id="348" name="テキスト ボックス 347"/>
        <xdr:cNvSpPr txBox="1"/>
      </xdr:nvSpPr>
      <xdr:spPr>
        <a:xfrm>
          <a:off x="14020800" y="1040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27284</xdr:rowOff>
    </xdr:from>
    <xdr:to>
      <xdr:col>64</xdr:col>
      <xdr:colOff>152400</xdr:colOff>
      <xdr:row>60</xdr:row>
      <xdr:rowOff>128884</xdr:rowOff>
    </xdr:to>
    <xdr:sp macro="" textlink="">
      <xdr:nvSpPr>
        <xdr:cNvPr id="349" name="楕円 348"/>
        <xdr:cNvSpPr/>
      </xdr:nvSpPr>
      <xdr:spPr>
        <a:xfrm>
          <a:off x="13462000" y="103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113661</xdr:rowOff>
    </xdr:from>
    <xdr:ext cx="762000" cy="259045"/>
    <xdr:sp macro="" textlink="">
      <xdr:nvSpPr>
        <xdr:cNvPr id="350" name="テキスト ボックス 349"/>
        <xdr:cNvSpPr txBox="1"/>
      </xdr:nvSpPr>
      <xdr:spPr>
        <a:xfrm>
          <a:off x="13131800" y="1040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庁舎統合整備事業等の元金償還が開始さ</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れ、前年度と比較して上昇しているが、</a:t>
          </a:r>
          <a:r>
            <a:rPr kumimoji="1" lang="ja-JP" altLang="en-US" sz="1300">
              <a:latin typeface="ＭＳ Ｐゴシック" panose="020B0600070205080204" pitchFamily="50" charset="-128"/>
              <a:ea typeface="ＭＳ Ｐゴシック" panose="020B0600070205080204" pitchFamily="50" charset="-128"/>
            </a:rPr>
            <a:t>類似団体平均は下回っている。市の所有する公共施設の大半が老朽化しており、その更新事業や義務教育学校の建設工事に伴う新発債発行額の大幅な増が見込まれるため、今後とも緊急度や市民ニーズを的確に把握した事業選択を図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8" name="テキスト ボックス 377"/>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9" name="直線コネクタ 378"/>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98954</xdr:rowOff>
    </xdr:from>
    <xdr:to>
      <xdr:col>81</xdr:col>
      <xdr:colOff>44450</xdr:colOff>
      <xdr:row>45</xdr:row>
      <xdr:rowOff>23813</xdr:rowOff>
    </xdr:to>
    <xdr:cxnSp macro="">
      <xdr:nvCxnSpPr>
        <xdr:cNvPr id="382" name="直線コネクタ 381"/>
        <xdr:cNvCxnSpPr/>
      </xdr:nvCxnSpPr>
      <xdr:spPr>
        <a:xfrm flipV="1">
          <a:off x="17018000" y="6271154"/>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167340</xdr:rowOff>
    </xdr:from>
    <xdr:ext cx="762000" cy="259045"/>
    <xdr:sp macro="" textlink="">
      <xdr:nvSpPr>
        <xdr:cNvPr id="383" name="公債費負担の状況最小値テキスト"/>
        <xdr:cNvSpPr txBox="1"/>
      </xdr:nvSpPr>
      <xdr:spPr>
        <a:xfrm>
          <a:off x="17106900" y="77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23813</xdr:rowOff>
    </xdr:from>
    <xdr:to>
      <xdr:col>81</xdr:col>
      <xdr:colOff>133350</xdr:colOff>
      <xdr:row>45</xdr:row>
      <xdr:rowOff>23813</xdr:rowOff>
    </xdr:to>
    <xdr:cxnSp macro="">
      <xdr:nvCxnSpPr>
        <xdr:cNvPr id="384" name="直線コネクタ 383"/>
        <xdr:cNvCxnSpPr/>
      </xdr:nvCxnSpPr>
      <xdr:spPr>
        <a:xfrm>
          <a:off x="16929100" y="773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13881</xdr:rowOff>
    </xdr:from>
    <xdr:ext cx="762000" cy="259045"/>
    <xdr:sp macro="" textlink="">
      <xdr:nvSpPr>
        <xdr:cNvPr id="385" name="公債費負担の状況最大値テキスト"/>
        <xdr:cNvSpPr txBox="1"/>
      </xdr:nvSpPr>
      <xdr:spPr>
        <a:xfrm>
          <a:off x="17106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98954</xdr:rowOff>
    </xdr:from>
    <xdr:to>
      <xdr:col>81</xdr:col>
      <xdr:colOff>133350</xdr:colOff>
      <xdr:row>36</xdr:row>
      <xdr:rowOff>98954</xdr:rowOff>
    </xdr:to>
    <xdr:cxnSp macro="">
      <xdr:nvCxnSpPr>
        <xdr:cNvPr id="386" name="直線コネクタ 385"/>
        <xdr:cNvCxnSpPr/>
      </xdr:nvCxnSpPr>
      <xdr:spPr>
        <a:xfrm>
          <a:off x="16929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167746</xdr:rowOff>
    </xdr:from>
    <xdr:to>
      <xdr:col>81</xdr:col>
      <xdr:colOff>44450</xdr:colOff>
      <xdr:row>40</xdr:row>
      <xdr:rowOff>16404</xdr:rowOff>
    </xdr:to>
    <xdr:cxnSp macro="">
      <xdr:nvCxnSpPr>
        <xdr:cNvPr id="387" name="直線コネクタ 386"/>
        <xdr:cNvCxnSpPr/>
      </xdr:nvCxnSpPr>
      <xdr:spPr>
        <a:xfrm>
          <a:off x="16179800" y="685429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148290</xdr:rowOff>
    </xdr:from>
    <xdr:ext cx="762000" cy="259045"/>
    <xdr:sp macro="" textlink="">
      <xdr:nvSpPr>
        <xdr:cNvPr id="388" name="公債費負担の状況平均値テキスト"/>
        <xdr:cNvSpPr txBox="1"/>
      </xdr:nvSpPr>
      <xdr:spPr>
        <a:xfrm>
          <a:off x="17106900" y="717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389" name="フローチャート: 判断 388"/>
        <xdr:cNvSpPr/>
      </xdr:nvSpPr>
      <xdr:spPr>
        <a:xfrm>
          <a:off x="169672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167746</xdr:rowOff>
    </xdr:from>
    <xdr:to>
      <xdr:col>77</xdr:col>
      <xdr:colOff>44450</xdr:colOff>
      <xdr:row>39</xdr:row>
      <xdr:rowOff>167746</xdr:rowOff>
    </xdr:to>
    <xdr:cxnSp macro="">
      <xdr:nvCxnSpPr>
        <xdr:cNvPr id="390" name="直線コネクタ 389"/>
        <xdr:cNvCxnSpPr/>
      </xdr:nvCxnSpPr>
      <xdr:spPr>
        <a:xfrm>
          <a:off x="15290800" y="6854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2" name="テキスト ボックス 391"/>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157692</xdr:rowOff>
    </xdr:from>
    <xdr:to>
      <xdr:col>72</xdr:col>
      <xdr:colOff>203200</xdr:colOff>
      <xdr:row>39</xdr:row>
      <xdr:rowOff>167746</xdr:rowOff>
    </xdr:to>
    <xdr:cxnSp macro="">
      <xdr:nvCxnSpPr>
        <xdr:cNvPr id="393" name="直線コネクタ 392"/>
        <xdr:cNvCxnSpPr/>
      </xdr:nvCxnSpPr>
      <xdr:spPr>
        <a:xfrm>
          <a:off x="14401800" y="68442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4763</xdr:rowOff>
    </xdr:from>
    <xdr:to>
      <xdr:col>73</xdr:col>
      <xdr:colOff>44450</xdr:colOff>
      <xdr:row>42</xdr:row>
      <xdr:rowOff>106363</xdr:rowOff>
    </xdr:to>
    <xdr:sp macro="" textlink="">
      <xdr:nvSpPr>
        <xdr:cNvPr id="394" name="フローチャート: 判断 393"/>
        <xdr:cNvSpPr/>
      </xdr:nvSpPr>
      <xdr:spPr>
        <a:xfrm>
          <a:off x="152400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91140</xdr:rowOff>
    </xdr:from>
    <xdr:ext cx="762000" cy="259045"/>
    <xdr:sp macro="" textlink="">
      <xdr:nvSpPr>
        <xdr:cNvPr id="395" name="テキスト ボックス 394"/>
        <xdr:cNvSpPr txBox="1"/>
      </xdr:nvSpPr>
      <xdr:spPr>
        <a:xfrm>
          <a:off x="14909800" y="72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157692</xdr:rowOff>
    </xdr:from>
    <xdr:to>
      <xdr:col>68</xdr:col>
      <xdr:colOff>152400</xdr:colOff>
      <xdr:row>40</xdr:row>
      <xdr:rowOff>6350</xdr:rowOff>
    </xdr:to>
    <xdr:cxnSp macro="">
      <xdr:nvCxnSpPr>
        <xdr:cNvPr id="396" name="直線コネクタ 395"/>
        <xdr:cNvCxnSpPr/>
      </xdr:nvCxnSpPr>
      <xdr:spPr>
        <a:xfrm flipV="1">
          <a:off x="13512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24871</xdr:rowOff>
    </xdr:from>
    <xdr:to>
      <xdr:col>68</xdr:col>
      <xdr:colOff>203200</xdr:colOff>
      <xdr:row>42</xdr:row>
      <xdr:rowOff>126471</xdr:rowOff>
    </xdr:to>
    <xdr:sp macro="" textlink="">
      <xdr:nvSpPr>
        <xdr:cNvPr id="397" name="フローチャート: 判断 396"/>
        <xdr:cNvSpPr/>
      </xdr:nvSpPr>
      <xdr:spPr>
        <a:xfrm>
          <a:off x="14351000" y="722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111248</xdr:rowOff>
    </xdr:from>
    <xdr:ext cx="762000" cy="259045"/>
    <xdr:sp macro="" textlink="">
      <xdr:nvSpPr>
        <xdr:cNvPr id="398" name="テキスト ボックス 397"/>
        <xdr:cNvSpPr txBox="1"/>
      </xdr:nvSpPr>
      <xdr:spPr>
        <a:xfrm>
          <a:off x="14020800" y="731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9" name="フローチャート: 判断 398"/>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0" name="テキスト ボックス 399"/>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137054</xdr:rowOff>
    </xdr:from>
    <xdr:to>
      <xdr:col>81</xdr:col>
      <xdr:colOff>95250</xdr:colOff>
      <xdr:row>40</xdr:row>
      <xdr:rowOff>67204</xdr:rowOff>
    </xdr:to>
    <xdr:sp macro="" textlink="">
      <xdr:nvSpPr>
        <xdr:cNvPr id="406" name="楕円 405"/>
        <xdr:cNvSpPr/>
      </xdr:nvSpPr>
      <xdr:spPr>
        <a:xfrm>
          <a:off x="16967200" y="68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153581</xdr:rowOff>
    </xdr:from>
    <xdr:ext cx="762000" cy="259045"/>
    <xdr:sp macro="" textlink="">
      <xdr:nvSpPr>
        <xdr:cNvPr id="407" name="公債費負担の状況該当値テキスト"/>
        <xdr:cNvSpPr txBox="1"/>
      </xdr:nvSpPr>
      <xdr:spPr>
        <a:xfrm>
          <a:off x="17106900" y="666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116946</xdr:rowOff>
    </xdr:from>
    <xdr:to>
      <xdr:col>77</xdr:col>
      <xdr:colOff>95250</xdr:colOff>
      <xdr:row>40</xdr:row>
      <xdr:rowOff>47096</xdr:rowOff>
    </xdr:to>
    <xdr:sp macro="" textlink="">
      <xdr:nvSpPr>
        <xdr:cNvPr id="408" name="楕円 407"/>
        <xdr:cNvSpPr/>
      </xdr:nvSpPr>
      <xdr:spPr>
        <a:xfrm>
          <a:off x="16129000" y="68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57273</xdr:rowOff>
    </xdr:from>
    <xdr:ext cx="736600" cy="259045"/>
    <xdr:sp macro="" textlink="">
      <xdr:nvSpPr>
        <xdr:cNvPr id="409" name="テキスト ボックス 408"/>
        <xdr:cNvSpPr txBox="1"/>
      </xdr:nvSpPr>
      <xdr:spPr>
        <a:xfrm>
          <a:off x="15798800" y="657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116946</xdr:rowOff>
    </xdr:from>
    <xdr:to>
      <xdr:col>73</xdr:col>
      <xdr:colOff>44450</xdr:colOff>
      <xdr:row>40</xdr:row>
      <xdr:rowOff>47096</xdr:rowOff>
    </xdr:to>
    <xdr:sp macro="" textlink="">
      <xdr:nvSpPr>
        <xdr:cNvPr id="410" name="楕円 409"/>
        <xdr:cNvSpPr/>
      </xdr:nvSpPr>
      <xdr:spPr>
        <a:xfrm>
          <a:off x="15240000" y="68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57273</xdr:rowOff>
    </xdr:from>
    <xdr:ext cx="762000" cy="259045"/>
    <xdr:sp macro="" textlink="">
      <xdr:nvSpPr>
        <xdr:cNvPr id="411" name="テキスト ボックス 410"/>
        <xdr:cNvSpPr txBox="1"/>
      </xdr:nvSpPr>
      <xdr:spPr>
        <a:xfrm>
          <a:off x="14909800" y="657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106892</xdr:rowOff>
    </xdr:from>
    <xdr:to>
      <xdr:col>68</xdr:col>
      <xdr:colOff>203200</xdr:colOff>
      <xdr:row>40</xdr:row>
      <xdr:rowOff>37042</xdr:rowOff>
    </xdr:to>
    <xdr:sp macro="" textlink="">
      <xdr:nvSpPr>
        <xdr:cNvPr id="412" name="楕円 411"/>
        <xdr:cNvSpPr/>
      </xdr:nvSpPr>
      <xdr:spPr>
        <a:xfrm>
          <a:off x="14351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47219</xdr:rowOff>
    </xdr:from>
    <xdr:ext cx="762000" cy="259045"/>
    <xdr:sp macro="" textlink="">
      <xdr:nvSpPr>
        <xdr:cNvPr id="413" name="テキスト ボックス 412"/>
        <xdr:cNvSpPr txBox="1"/>
      </xdr:nvSpPr>
      <xdr:spPr>
        <a:xfrm>
          <a:off x="14020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14" name="楕円 413"/>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15" name="テキスト ボックス 414"/>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るため、将来負担比率は算出されていない。主な要因としては、退職者不補充による定員管理により退職手当負担見込額が抑制されていることや、公債費に係る基準財政需要額算入見込額の増、基金運用等による充当可能基金の増があげられる。今後も行財政改革を進め、後世への負担を少しでも軽減できるよう、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80222</xdr:rowOff>
    </xdr:to>
    <xdr:cxnSp macro="">
      <xdr:nvCxnSpPr>
        <xdr:cNvPr id="444" name="直線コネクタ 443"/>
        <xdr:cNvCxnSpPr/>
      </xdr:nvCxnSpPr>
      <xdr:spPr>
        <a:xfrm flipV="1">
          <a:off x="17018000" y="2370667"/>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52299</xdr:rowOff>
    </xdr:from>
    <xdr:ext cx="762000" cy="259045"/>
    <xdr:sp macro="" textlink="">
      <xdr:nvSpPr>
        <xdr:cNvPr id="445" name="将来負担の状況最小値テキスト"/>
        <xdr:cNvSpPr txBox="1"/>
      </xdr:nvSpPr>
      <xdr:spPr>
        <a:xfrm>
          <a:off x="17106900" y="39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80222</xdr:rowOff>
    </xdr:from>
    <xdr:to>
      <xdr:col>81</xdr:col>
      <xdr:colOff>133350</xdr:colOff>
      <xdr:row>23</xdr:row>
      <xdr:rowOff>80222</xdr:rowOff>
    </xdr:to>
    <xdr:cxnSp macro="">
      <xdr:nvCxnSpPr>
        <xdr:cNvPr id="446" name="直線コネクタ 445"/>
        <xdr:cNvCxnSpPr/>
      </xdr:nvCxnSpPr>
      <xdr:spPr>
        <a:xfrm>
          <a:off x="16929100" y="402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155874</xdr:rowOff>
    </xdr:from>
    <xdr:ext cx="762000" cy="259045"/>
    <xdr:sp macro="" textlink="">
      <xdr:nvSpPr>
        <xdr:cNvPr id="449" name="将来負担の状況平均値テキスト"/>
        <xdr:cNvSpPr txBox="1"/>
      </xdr:nvSpPr>
      <xdr:spPr>
        <a:xfrm>
          <a:off x="17106900" y="27276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50" name="フローチャート: 判断 449"/>
        <xdr:cNvSpPr/>
      </xdr:nvSpPr>
      <xdr:spPr>
        <a:xfrm>
          <a:off x="169672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95462</xdr:rowOff>
    </xdr:from>
    <xdr:to>
      <xdr:col>77</xdr:col>
      <xdr:colOff>95250</xdr:colOff>
      <xdr:row>17</xdr:row>
      <xdr:rowOff>25612</xdr:rowOff>
    </xdr:to>
    <xdr:sp macro="" textlink="">
      <xdr:nvSpPr>
        <xdr:cNvPr id="451" name="フローチャート: 判断 450"/>
        <xdr:cNvSpPr/>
      </xdr:nvSpPr>
      <xdr:spPr>
        <a:xfrm>
          <a:off x="161290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35789</xdr:rowOff>
    </xdr:from>
    <xdr:ext cx="736600" cy="259045"/>
    <xdr:sp macro="" textlink="">
      <xdr:nvSpPr>
        <xdr:cNvPr id="452" name="テキスト ボックス 451"/>
        <xdr:cNvSpPr txBox="1"/>
      </xdr:nvSpPr>
      <xdr:spPr>
        <a:xfrm>
          <a:off x="15798800" y="260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84737</xdr:rowOff>
    </xdr:from>
    <xdr:to>
      <xdr:col>73</xdr:col>
      <xdr:colOff>44450</xdr:colOff>
      <xdr:row>17</xdr:row>
      <xdr:rowOff>14887</xdr:rowOff>
    </xdr:to>
    <xdr:sp macro="" textlink="">
      <xdr:nvSpPr>
        <xdr:cNvPr id="453" name="フローチャート: 判断 452"/>
        <xdr:cNvSpPr/>
      </xdr:nvSpPr>
      <xdr:spPr>
        <a:xfrm>
          <a:off x="15240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25064</xdr:rowOff>
    </xdr:from>
    <xdr:ext cx="762000" cy="259045"/>
    <xdr:sp macro="" textlink="">
      <xdr:nvSpPr>
        <xdr:cNvPr id="454" name="テキスト ボックス 453"/>
        <xdr:cNvSpPr txBox="1"/>
      </xdr:nvSpPr>
      <xdr:spPr>
        <a:xfrm>
          <a:off x="14909800" y="259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82056</xdr:rowOff>
    </xdr:from>
    <xdr:to>
      <xdr:col>68</xdr:col>
      <xdr:colOff>203200</xdr:colOff>
      <xdr:row>17</xdr:row>
      <xdr:rowOff>12206</xdr:rowOff>
    </xdr:to>
    <xdr:sp macro="" textlink="">
      <xdr:nvSpPr>
        <xdr:cNvPr id="455" name="フローチャート: 判断 454"/>
        <xdr:cNvSpPr/>
      </xdr:nvSpPr>
      <xdr:spPr>
        <a:xfrm>
          <a:off x="14351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22383</xdr:rowOff>
    </xdr:from>
    <xdr:ext cx="762000" cy="259045"/>
    <xdr:sp macro="" textlink="">
      <xdr:nvSpPr>
        <xdr:cNvPr id="456" name="テキスト ボックス 455"/>
        <xdr:cNvSpPr txBox="1"/>
      </xdr:nvSpPr>
      <xdr:spPr>
        <a:xfrm>
          <a:off x="14020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7" name="フローチャート: 判断 456"/>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8" name="テキスト ボックス 457"/>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36,946
36,632
135.11
30,984,012
30,137,501
578,935
12,664,004
25,351,617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ラスパイレス指数は、類似団体平均よりやや高い指数となっているが、業務委託やアウトシーシングへの移行、新規採用の抑制等の効果により、引き続き人件費総額の適正化に努める。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40</xdr:row>
      <xdr:rowOff>149860</xdr:rowOff>
    </xdr:to>
    <xdr:cxnSp macro="">
      <xdr:nvCxnSpPr>
        <xdr:cNvPr id="61" name="直線コネクタ 60"/>
        <xdr:cNvCxnSpPr/>
      </xdr:nvCxnSpPr>
      <xdr:spPr>
        <a:xfrm flipV="1">
          <a:off x="4826000" y="560578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4" name="人件費最大値テキスト"/>
        <xdr:cNvSpPr txBox="1"/>
      </xdr:nvSpPr>
      <xdr:spPr>
        <a:xfrm>
          <a:off x="49149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5" name="直線コネクタ 64"/>
        <xdr:cNvCxnSpPr/>
      </xdr:nvCxnSpPr>
      <xdr:spPr>
        <a:xfrm>
          <a:off x="4737100" y="560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35</xdr:row>
      <xdr:rowOff>92710</xdr:rowOff>
    </xdr:to>
    <xdr:cxnSp macro="">
      <xdr:nvCxnSpPr>
        <xdr:cNvPr id="66" name="直線コネクタ 65"/>
        <xdr:cNvCxnSpPr/>
      </xdr:nvCxnSpPr>
      <xdr:spPr>
        <a:xfrm>
          <a:off x="3987800" y="59791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168927</xdr:rowOff>
    </xdr:from>
    <xdr:ext cx="762000" cy="259045"/>
    <xdr:sp macro="" textlink="">
      <xdr:nvSpPr>
        <xdr:cNvPr id="67" name="人件費平均値テキスト"/>
        <xdr:cNvSpPr txBox="1"/>
      </xdr:nvSpPr>
      <xdr:spPr>
        <a:xfrm>
          <a:off x="4914900" y="582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35</xdr:row>
      <xdr:rowOff>31750</xdr:rowOff>
    </xdr:to>
    <xdr:cxnSp macro="">
      <xdr:nvCxnSpPr>
        <xdr:cNvPr id="69" name="直線コネクタ 68"/>
        <xdr:cNvCxnSpPr/>
      </xdr:nvCxnSpPr>
      <xdr:spPr>
        <a:xfrm flipV="1">
          <a:off x="3098800" y="5979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106680</xdr:rowOff>
    </xdr:from>
    <xdr:to>
      <xdr:col>20</xdr:col>
      <xdr:colOff>38100</xdr:colOff>
      <xdr:row>35</xdr:row>
      <xdr:rowOff>36830</xdr:rowOff>
    </xdr:to>
    <xdr:sp macro="" textlink="">
      <xdr:nvSpPr>
        <xdr:cNvPr id="70" name="フローチャート: 判断 69"/>
        <xdr:cNvSpPr/>
      </xdr:nvSpPr>
      <xdr:spPr>
        <a:xfrm>
          <a:off x="39370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21607</xdr:rowOff>
    </xdr:from>
    <xdr:ext cx="736600" cy="259045"/>
    <xdr:sp macro="" textlink="">
      <xdr:nvSpPr>
        <xdr:cNvPr id="71" name="テキスト ボックス 70"/>
        <xdr:cNvSpPr txBox="1"/>
      </xdr:nvSpPr>
      <xdr:spPr>
        <a:xfrm>
          <a:off x="3606800" y="602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35</xdr:row>
      <xdr:rowOff>31750</xdr:rowOff>
    </xdr:to>
    <xdr:cxnSp macro="">
      <xdr:nvCxnSpPr>
        <xdr:cNvPr id="72" name="直線コネクタ 71"/>
        <xdr:cNvCxnSpPr/>
      </xdr:nvCxnSpPr>
      <xdr:spPr>
        <a:xfrm>
          <a:off x="2209800" y="5979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3" name="フローチャート: 判断 72"/>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4" name="テキスト ボックス 73"/>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111760</xdr:rowOff>
    </xdr:from>
    <xdr:to>
      <xdr:col>11</xdr:col>
      <xdr:colOff>9525</xdr:colOff>
      <xdr:row>34</xdr:row>
      <xdr:rowOff>149860</xdr:rowOff>
    </xdr:to>
    <xdr:cxnSp macro="">
      <xdr:nvCxnSpPr>
        <xdr:cNvPr id="75" name="直線コネクタ 74"/>
        <xdr:cNvCxnSpPr/>
      </xdr:nvCxnSpPr>
      <xdr:spPr>
        <a:xfrm>
          <a:off x="1320800" y="594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99060</xdr:rowOff>
    </xdr:from>
    <xdr:to>
      <xdr:col>11</xdr:col>
      <xdr:colOff>60325</xdr:colOff>
      <xdr:row>35</xdr:row>
      <xdr:rowOff>29210</xdr:rowOff>
    </xdr:to>
    <xdr:sp macro="" textlink="">
      <xdr:nvSpPr>
        <xdr:cNvPr id="76" name="フローチャート: 判断 75"/>
        <xdr:cNvSpPr/>
      </xdr:nvSpPr>
      <xdr:spPr>
        <a:xfrm>
          <a:off x="2159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77" name="テキスト ボックス 76"/>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xdr:cNvSpPr txBox="1"/>
      </xdr:nvSpPr>
      <xdr:spPr>
        <a:xfrm>
          <a:off x="939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13987</xdr:rowOff>
    </xdr:from>
    <xdr:ext cx="762000" cy="259045"/>
    <xdr:sp macro="" textlink="">
      <xdr:nvSpPr>
        <xdr:cNvPr id="86" name="人件費該当値テキスト"/>
        <xdr:cNvSpPr txBox="1"/>
      </xdr:nvSpPr>
      <xdr:spPr>
        <a:xfrm>
          <a:off x="49149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7" name="楕円 86"/>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88" name="テキスト ボックス 87"/>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90" name="テキスト ボックス 89"/>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91" name="楕円 90"/>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13987</xdr:rowOff>
    </xdr:from>
    <xdr:ext cx="762000" cy="259045"/>
    <xdr:sp macro="" textlink="">
      <xdr:nvSpPr>
        <xdr:cNvPr id="92" name="テキスト ボックス 91"/>
        <xdr:cNvSpPr txBox="1"/>
      </xdr:nvSpPr>
      <xdr:spPr>
        <a:xfrm>
          <a:off x="1828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93" name="楕円 92"/>
        <xdr:cNvSpPr/>
      </xdr:nvSpPr>
      <xdr:spPr>
        <a:xfrm>
          <a:off x="1270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1287</xdr:rowOff>
    </xdr:from>
    <xdr:ext cx="762000" cy="259045"/>
    <xdr:sp macro="" textlink="">
      <xdr:nvSpPr>
        <xdr:cNvPr id="94" name="テキスト ボックス 93"/>
        <xdr:cNvSpPr txBox="1"/>
      </xdr:nvSpPr>
      <xdr:spPr>
        <a:xfrm>
          <a:off x="939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やや高い水準となっており、昨年度については一部施設を直営から一部事務組合に管理を移行したことで減少したが、ここ数年ゆるやかではあるが増加傾向にある。今後も、指定管理者制度の拡大及び民間委託の推進により物件費は上昇することが見込まれるが、人件費を抑制するなど、全体としての経費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81280</xdr:rowOff>
    </xdr:from>
    <xdr:to>
      <xdr:col>82</xdr:col>
      <xdr:colOff>107950</xdr:colOff>
      <xdr:row>21</xdr:row>
      <xdr:rowOff>31750</xdr:rowOff>
    </xdr:to>
    <xdr:cxnSp macro="">
      <xdr:nvCxnSpPr>
        <xdr:cNvPr id="122" name="直線コネクタ 121"/>
        <xdr:cNvCxnSpPr/>
      </xdr:nvCxnSpPr>
      <xdr:spPr>
        <a:xfrm flipV="1">
          <a:off x="16510000" y="21386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3"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4" name="直線コネクタ 123"/>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167657</xdr:rowOff>
    </xdr:from>
    <xdr:ext cx="762000" cy="259045"/>
    <xdr:sp macro="" textlink="">
      <xdr:nvSpPr>
        <xdr:cNvPr id="125" name="物件費最大値テキスト"/>
        <xdr:cNvSpPr txBox="1"/>
      </xdr:nvSpPr>
      <xdr:spPr>
        <a:xfrm>
          <a:off x="16598900" y="188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81280</xdr:rowOff>
    </xdr:from>
    <xdr:to>
      <xdr:col>82</xdr:col>
      <xdr:colOff>196850</xdr:colOff>
      <xdr:row>12</xdr:row>
      <xdr:rowOff>81280</xdr:rowOff>
    </xdr:to>
    <xdr:cxnSp macro="">
      <xdr:nvCxnSpPr>
        <xdr:cNvPr id="126" name="直線コネクタ 125"/>
        <xdr:cNvCxnSpPr/>
      </xdr:nvCxnSpPr>
      <xdr:spPr>
        <a:xfrm>
          <a:off x="16421100" y="21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46990</xdr:rowOff>
    </xdr:to>
    <xdr:cxnSp macro="">
      <xdr:nvCxnSpPr>
        <xdr:cNvPr id="127" name="直線コネクタ 126"/>
        <xdr:cNvCxnSpPr/>
      </xdr:nvCxnSpPr>
      <xdr:spPr>
        <a:xfrm>
          <a:off x="15671800" y="28702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77470</xdr:rowOff>
    </xdr:to>
    <xdr:cxnSp macro="">
      <xdr:nvCxnSpPr>
        <xdr:cNvPr id="130" name="直線コネクタ 129"/>
        <xdr:cNvCxnSpPr/>
      </xdr:nvCxnSpPr>
      <xdr:spPr>
        <a:xfrm flipV="1">
          <a:off x="14782800" y="2870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45720</xdr:rowOff>
    </xdr:from>
    <xdr:to>
      <xdr:col>78</xdr:col>
      <xdr:colOff>120650</xdr:colOff>
      <xdr:row>16</xdr:row>
      <xdr:rowOff>147320</xdr:rowOff>
    </xdr:to>
    <xdr:sp macro="" textlink="">
      <xdr:nvSpPr>
        <xdr:cNvPr id="131" name="フローチャート: 判断 130"/>
        <xdr:cNvSpPr/>
      </xdr:nvSpPr>
      <xdr:spPr>
        <a:xfrm>
          <a:off x="15621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32" name="テキスト ボックス 131"/>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77470</xdr:rowOff>
    </xdr:to>
    <xdr:cxnSp macro="">
      <xdr:nvCxnSpPr>
        <xdr:cNvPr id="133" name="直線コネクタ 132"/>
        <xdr:cNvCxnSpPr/>
      </xdr:nvCxnSpPr>
      <xdr:spPr>
        <a:xfrm>
          <a:off x="13893800" y="2946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4" name="フローチャート: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5" name="テキスト ボックス 134"/>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31750</xdr:rowOff>
    </xdr:to>
    <xdr:cxnSp macro="">
      <xdr:nvCxnSpPr>
        <xdr:cNvPr id="136" name="直線コネクタ 135"/>
        <xdr:cNvCxnSpPr/>
      </xdr:nvCxnSpPr>
      <xdr:spPr>
        <a:xfrm>
          <a:off x="13004800" y="2900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8" name="テキスト ボックス 137"/>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9" name="フローチャート: 判断 138"/>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40" name="テキスト ボックス 139"/>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6" name="楕円 145"/>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7" name="物件費該当値テキスト"/>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8" name="楕円 147"/>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9" name="テキスト ボックス 148"/>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50" name="楕円 149"/>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51" name="テキスト ボックス 150"/>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2" name="楕円 151"/>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3" name="テキスト ボックス 152"/>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4" name="楕円 153"/>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5" name="テキスト ボックス 154"/>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旧産炭地という特殊事情から、高齢化率（令和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年度末現在</a:t>
          </a:r>
          <a:r>
            <a:rPr kumimoji="1" lang="en-US" altLang="ja-JP" sz="1200">
              <a:latin typeface="ＭＳ Ｐゴシック" panose="020B0600070205080204" pitchFamily="50" charset="-128"/>
              <a:ea typeface="ＭＳ Ｐゴシック" panose="020B0600070205080204" pitchFamily="50" charset="-128"/>
            </a:rPr>
            <a:t>39.7</a:t>
          </a:r>
          <a:r>
            <a:rPr kumimoji="1" lang="ja-JP" altLang="en-US" sz="1200">
              <a:latin typeface="ＭＳ Ｐゴシック" panose="020B0600070205080204" pitchFamily="50" charset="-128"/>
              <a:ea typeface="ＭＳ Ｐゴシック" panose="020B0600070205080204" pitchFamily="50" charset="-128"/>
            </a:rPr>
            <a:t>％）や生活保護率</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年度末現在</a:t>
          </a:r>
          <a:r>
            <a:rPr kumimoji="1" lang="en-US" altLang="ja-JP" sz="1200">
              <a:latin typeface="ＭＳ Ｐゴシック" panose="020B0600070205080204" pitchFamily="50" charset="-128"/>
              <a:ea typeface="ＭＳ Ｐゴシック" panose="020B0600070205080204" pitchFamily="50" charset="-128"/>
            </a:rPr>
            <a:t>6.09%</a:t>
          </a:r>
          <a:r>
            <a:rPr kumimoji="1" lang="ja-JP" altLang="en-US" sz="1200">
              <a:latin typeface="ＭＳ Ｐゴシック" panose="020B0600070205080204" pitchFamily="50" charset="-128"/>
              <a:ea typeface="ＭＳ Ｐゴシック" panose="020B0600070205080204" pitchFamily="50" charset="-128"/>
            </a:rPr>
            <a:t>）が非常に高く、類似団体中</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番目に高い数値となっている。特に、生活保護率については県内都市の中で最も高く、生活保護扶助費は普通会計決算額の</a:t>
          </a:r>
          <a:r>
            <a:rPr kumimoji="1" lang="en-US" altLang="ja-JP" sz="1200">
              <a:latin typeface="ＭＳ Ｐゴシック" panose="020B0600070205080204" pitchFamily="50" charset="-128"/>
              <a:ea typeface="ＭＳ Ｐゴシック" panose="020B0600070205080204" pitchFamily="50" charset="-128"/>
            </a:rPr>
            <a:t>10.5</a:t>
          </a:r>
          <a:r>
            <a:rPr kumimoji="1" lang="ja-JP" altLang="en-US" sz="1200">
              <a:latin typeface="ＭＳ Ｐゴシック" panose="020B0600070205080204" pitchFamily="50" charset="-128"/>
              <a:ea typeface="ＭＳ Ｐゴシック" panose="020B0600070205080204" pitchFamily="50" charset="-128"/>
            </a:rPr>
            <a:t>％を占めている。生活保護率は、コロナウイルス感染症の影響もあり、やや増加しているが、生活保護受給者に対する就労支援により自立を進めるなど、今後さらなる扶助費の抑制に努める。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61</xdr:row>
      <xdr:rowOff>88900</xdr:rowOff>
    </xdr:to>
    <xdr:cxnSp macro="">
      <xdr:nvCxnSpPr>
        <xdr:cNvPr id="187" name="直線コネクタ 186"/>
        <xdr:cNvCxnSpPr/>
      </xdr:nvCxnSpPr>
      <xdr:spPr>
        <a:xfrm flipV="1">
          <a:off x="4826000" y="9128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90"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91" name="直線コネクタ 190"/>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60</xdr:row>
      <xdr:rowOff>98425</xdr:rowOff>
    </xdr:to>
    <xdr:cxnSp macro="">
      <xdr:nvCxnSpPr>
        <xdr:cNvPr id="192" name="直線コネクタ 191"/>
        <xdr:cNvCxnSpPr/>
      </xdr:nvCxnSpPr>
      <xdr:spPr>
        <a:xfrm flipV="1">
          <a:off x="3987800" y="10223500"/>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3"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4" name="フローチャート: 判断 193"/>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22225</xdr:rowOff>
    </xdr:from>
    <xdr:to>
      <xdr:col>19</xdr:col>
      <xdr:colOff>187325</xdr:colOff>
      <xdr:row>60</xdr:row>
      <xdr:rowOff>98425</xdr:rowOff>
    </xdr:to>
    <xdr:cxnSp macro="">
      <xdr:nvCxnSpPr>
        <xdr:cNvPr id="195" name="直線コネクタ 194"/>
        <xdr:cNvCxnSpPr/>
      </xdr:nvCxnSpPr>
      <xdr:spPr>
        <a:xfrm>
          <a:off x="3098800" y="103092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6" name="フローチャート: 判断 195"/>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7" name="テキスト ボックス 19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22225</xdr:rowOff>
    </xdr:from>
    <xdr:to>
      <xdr:col>15</xdr:col>
      <xdr:colOff>98425</xdr:colOff>
      <xdr:row>60</xdr:row>
      <xdr:rowOff>98425</xdr:rowOff>
    </xdr:to>
    <xdr:cxnSp macro="">
      <xdr:nvCxnSpPr>
        <xdr:cNvPr id="198" name="直線コネクタ 197"/>
        <xdr:cNvCxnSpPr/>
      </xdr:nvCxnSpPr>
      <xdr:spPr>
        <a:xfrm flipV="1">
          <a:off x="2209800" y="103092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9" name="フローチャート: 判断 198"/>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0" name="テキスト ボックス 199"/>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117475</xdr:rowOff>
    </xdr:from>
    <xdr:to>
      <xdr:col>11</xdr:col>
      <xdr:colOff>9525</xdr:colOff>
      <xdr:row>60</xdr:row>
      <xdr:rowOff>98425</xdr:rowOff>
    </xdr:to>
    <xdr:cxnSp macro="">
      <xdr:nvCxnSpPr>
        <xdr:cNvPr id="201" name="直線コネクタ 200"/>
        <xdr:cNvCxnSpPr/>
      </xdr:nvCxnSpPr>
      <xdr:spPr>
        <a:xfrm>
          <a:off x="1320800" y="102330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28575</xdr:rowOff>
    </xdr:from>
    <xdr:to>
      <xdr:col>11</xdr:col>
      <xdr:colOff>60325</xdr:colOff>
      <xdr:row>56</xdr:row>
      <xdr:rowOff>130175</xdr:rowOff>
    </xdr:to>
    <xdr:sp macro="" textlink="">
      <xdr:nvSpPr>
        <xdr:cNvPr id="202" name="フローチャート: 判断 201"/>
        <xdr:cNvSpPr/>
      </xdr:nvSpPr>
      <xdr:spPr>
        <a:xfrm>
          <a:off x="2159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140352</xdr:rowOff>
    </xdr:from>
    <xdr:ext cx="762000" cy="259045"/>
    <xdr:sp macro="" textlink="">
      <xdr:nvSpPr>
        <xdr:cNvPr id="203" name="テキスト ボックス 202"/>
        <xdr:cNvSpPr txBox="1"/>
      </xdr:nvSpPr>
      <xdr:spPr>
        <a:xfrm>
          <a:off x="1828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4" name="フローチャート: 判断 203"/>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5" name="テキスト ボックス 204"/>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11" name="楕円 210"/>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12" name="扶助費該当値テキスト"/>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47625</xdr:rowOff>
    </xdr:from>
    <xdr:to>
      <xdr:col>20</xdr:col>
      <xdr:colOff>38100</xdr:colOff>
      <xdr:row>60</xdr:row>
      <xdr:rowOff>149225</xdr:rowOff>
    </xdr:to>
    <xdr:sp macro="" textlink="">
      <xdr:nvSpPr>
        <xdr:cNvPr id="213" name="楕円 212"/>
        <xdr:cNvSpPr/>
      </xdr:nvSpPr>
      <xdr:spPr>
        <a:xfrm>
          <a:off x="3937000" y="10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134002</xdr:rowOff>
    </xdr:from>
    <xdr:ext cx="736600" cy="259045"/>
    <xdr:sp macro="" textlink="">
      <xdr:nvSpPr>
        <xdr:cNvPr id="214" name="テキスト ボックス 213"/>
        <xdr:cNvSpPr txBox="1"/>
      </xdr:nvSpPr>
      <xdr:spPr>
        <a:xfrm>
          <a:off x="3606800" y="1042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142875</xdr:rowOff>
    </xdr:from>
    <xdr:to>
      <xdr:col>15</xdr:col>
      <xdr:colOff>149225</xdr:colOff>
      <xdr:row>60</xdr:row>
      <xdr:rowOff>73025</xdr:rowOff>
    </xdr:to>
    <xdr:sp macro="" textlink="">
      <xdr:nvSpPr>
        <xdr:cNvPr id="215" name="楕円 214"/>
        <xdr:cNvSpPr/>
      </xdr:nvSpPr>
      <xdr:spPr>
        <a:xfrm>
          <a:off x="3048000" y="102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57802</xdr:rowOff>
    </xdr:from>
    <xdr:ext cx="762000" cy="259045"/>
    <xdr:sp macro="" textlink="">
      <xdr:nvSpPr>
        <xdr:cNvPr id="216" name="テキスト ボックス 215"/>
        <xdr:cNvSpPr txBox="1"/>
      </xdr:nvSpPr>
      <xdr:spPr>
        <a:xfrm>
          <a:off x="2717800" y="1034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47625</xdr:rowOff>
    </xdr:from>
    <xdr:to>
      <xdr:col>11</xdr:col>
      <xdr:colOff>60325</xdr:colOff>
      <xdr:row>60</xdr:row>
      <xdr:rowOff>149225</xdr:rowOff>
    </xdr:to>
    <xdr:sp macro="" textlink="">
      <xdr:nvSpPr>
        <xdr:cNvPr id="217" name="楕円 216"/>
        <xdr:cNvSpPr/>
      </xdr:nvSpPr>
      <xdr:spPr>
        <a:xfrm>
          <a:off x="2159000" y="10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134002</xdr:rowOff>
    </xdr:from>
    <xdr:ext cx="762000" cy="259045"/>
    <xdr:sp macro="" textlink="">
      <xdr:nvSpPr>
        <xdr:cNvPr id="218" name="テキスト ボックス 217"/>
        <xdr:cNvSpPr txBox="1"/>
      </xdr:nvSpPr>
      <xdr:spPr>
        <a:xfrm>
          <a:off x="1828800" y="1042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66675</xdr:rowOff>
    </xdr:from>
    <xdr:to>
      <xdr:col>6</xdr:col>
      <xdr:colOff>171450</xdr:colOff>
      <xdr:row>59</xdr:row>
      <xdr:rowOff>168275</xdr:rowOff>
    </xdr:to>
    <xdr:sp macro="" textlink="">
      <xdr:nvSpPr>
        <xdr:cNvPr id="219" name="楕円 218"/>
        <xdr:cNvSpPr/>
      </xdr:nvSpPr>
      <xdr:spPr>
        <a:xfrm>
          <a:off x="1270000" y="10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153052</xdr:rowOff>
    </xdr:from>
    <xdr:ext cx="762000" cy="259045"/>
    <xdr:sp macro="" textlink="">
      <xdr:nvSpPr>
        <xdr:cNvPr id="220" name="テキスト ボックス 219"/>
        <xdr:cNvSpPr txBox="1"/>
      </xdr:nvSpPr>
      <xdr:spPr>
        <a:xfrm>
          <a:off x="939800" y="1026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高齢者人口の増加に伴い、介護保険事業特別会計に対する繰出金等が増加傾向にある。現在、介護予防事業等の推進に取り組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むことにより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、サービス給付費の抑制に努めて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いるところであるが、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特別会計の財政の健全化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に取り組み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、基準外の繰出金の抑制に努める。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62</xdr:row>
      <xdr:rowOff>63500</xdr:rowOff>
    </xdr:to>
    <xdr:cxnSp macro="">
      <xdr:nvCxnSpPr>
        <xdr:cNvPr id="248" name="直線コネクタ 247"/>
        <xdr:cNvCxnSpPr/>
      </xdr:nvCxnSpPr>
      <xdr:spPr>
        <a:xfrm flipV="1">
          <a:off x="16510000" y="91821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9"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50" name="直線コネクタ 249"/>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1" name="その他最大値テキスト"/>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2" name="直線コネクタ 251"/>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56</xdr:row>
      <xdr:rowOff>165100</xdr:rowOff>
    </xdr:to>
    <xdr:cxnSp macro="">
      <xdr:nvCxnSpPr>
        <xdr:cNvPr id="253" name="直線コネクタ 252"/>
        <xdr:cNvCxnSpPr/>
      </xdr:nvCxnSpPr>
      <xdr:spPr>
        <a:xfrm>
          <a:off x="15671800" y="9753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80027</xdr:rowOff>
    </xdr:from>
    <xdr:ext cx="762000" cy="259045"/>
    <xdr:sp macro="" textlink="">
      <xdr:nvSpPr>
        <xdr:cNvPr id="254" name="その他平均値テキスト"/>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55" name="フローチャート: 判断 254"/>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56</xdr:row>
      <xdr:rowOff>152400</xdr:rowOff>
    </xdr:to>
    <xdr:cxnSp macro="">
      <xdr:nvCxnSpPr>
        <xdr:cNvPr id="256" name="直線コネクタ 255"/>
        <xdr:cNvCxnSpPr/>
      </xdr:nvCxnSpPr>
      <xdr:spPr>
        <a:xfrm>
          <a:off x="14782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7" name="フローチャート: 判断 256"/>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8" name="テキスト ボックス 257"/>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101600</xdr:rowOff>
    </xdr:from>
    <xdr:to>
      <xdr:col>73</xdr:col>
      <xdr:colOff>180975</xdr:colOff>
      <xdr:row>56</xdr:row>
      <xdr:rowOff>101600</xdr:rowOff>
    </xdr:to>
    <xdr:cxnSp macro="">
      <xdr:nvCxnSpPr>
        <xdr:cNvPr id="259" name="直線コネクタ 258"/>
        <xdr:cNvCxnSpPr/>
      </xdr:nvCxnSpPr>
      <xdr:spPr>
        <a:xfrm>
          <a:off x="13893800" y="970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146050</xdr:rowOff>
    </xdr:from>
    <xdr:to>
      <xdr:col>74</xdr:col>
      <xdr:colOff>31750</xdr:colOff>
      <xdr:row>58</xdr:row>
      <xdr:rowOff>76200</xdr:rowOff>
    </xdr:to>
    <xdr:sp macro="" textlink="">
      <xdr:nvSpPr>
        <xdr:cNvPr id="260" name="フローチャート: 判断 259"/>
        <xdr:cNvSpPr/>
      </xdr:nvSpPr>
      <xdr:spPr>
        <a:xfrm>
          <a:off x="14732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61" name="テキスト ボックス 260"/>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63500</xdr:rowOff>
    </xdr:from>
    <xdr:to>
      <xdr:col>69</xdr:col>
      <xdr:colOff>92075</xdr:colOff>
      <xdr:row>56</xdr:row>
      <xdr:rowOff>101600</xdr:rowOff>
    </xdr:to>
    <xdr:cxnSp macro="">
      <xdr:nvCxnSpPr>
        <xdr:cNvPr id="262" name="直線コネクタ 261"/>
        <xdr:cNvCxnSpPr/>
      </xdr:nvCxnSpPr>
      <xdr:spPr>
        <a:xfrm>
          <a:off x="13004800" y="966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65" name="フローチャート: 判断 264"/>
        <xdr:cNvSpPr/>
      </xdr:nvSpPr>
      <xdr:spPr>
        <a:xfrm>
          <a:off x="12954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35577</xdr:rowOff>
    </xdr:from>
    <xdr:ext cx="762000" cy="259045"/>
    <xdr:sp macro="" textlink="">
      <xdr:nvSpPr>
        <xdr:cNvPr id="266" name="テキスト ボックス 265"/>
        <xdr:cNvSpPr txBox="1"/>
      </xdr:nvSpPr>
      <xdr:spPr>
        <a:xfrm>
          <a:off x="12623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2" name="楕円 271"/>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3" name="その他該当値テキスト"/>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74" name="楕円 273"/>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41927</xdr:rowOff>
    </xdr:from>
    <xdr:ext cx="736600" cy="259045"/>
    <xdr:sp macro="" textlink="">
      <xdr:nvSpPr>
        <xdr:cNvPr id="275" name="テキスト ボックス 274"/>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76" name="楕円 275"/>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77" name="テキスト ボックス 276"/>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50800</xdr:rowOff>
    </xdr:from>
    <xdr:to>
      <xdr:col>69</xdr:col>
      <xdr:colOff>142875</xdr:colOff>
      <xdr:row>56</xdr:row>
      <xdr:rowOff>152400</xdr:rowOff>
    </xdr:to>
    <xdr:sp macro="" textlink="">
      <xdr:nvSpPr>
        <xdr:cNvPr id="278" name="楕円 277"/>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79" name="テキスト ボックス 278"/>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xdr:rowOff>
    </xdr:from>
    <xdr:to>
      <xdr:col>65</xdr:col>
      <xdr:colOff>53975</xdr:colOff>
      <xdr:row>56</xdr:row>
      <xdr:rowOff>114300</xdr:rowOff>
    </xdr:to>
    <xdr:sp macro="" textlink="">
      <xdr:nvSpPr>
        <xdr:cNvPr id="280" name="楕円 279"/>
        <xdr:cNvSpPr/>
      </xdr:nvSpPr>
      <xdr:spPr>
        <a:xfrm>
          <a:off x="12954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124477</xdr:rowOff>
    </xdr:from>
    <xdr:ext cx="762000" cy="259045"/>
    <xdr:sp macro="" textlink="">
      <xdr:nvSpPr>
        <xdr:cNvPr id="281" name="テキスト ボックス 280"/>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今後も補助金の交付が適当な事業であるかなどを十分に検討し、改善が必要なものについては見直しや廃止を行っていく。また、一部事務組合に対しても経常経費の適正な執行について、要請を行う。</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165862</xdr:rowOff>
    </xdr:to>
    <xdr:cxnSp macro="">
      <xdr:nvCxnSpPr>
        <xdr:cNvPr id="306" name="直線コネクタ 305"/>
        <xdr:cNvCxnSpPr/>
      </xdr:nvCxnSpPr>
      <xdr:spPr>
        <a:xfrm flipV="1">
          <a:off x="16510000" y="586943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137939</xdr:rowOff>
    </xdr:from>
    <xdr:ext cx="762000" cy="259045"/>
    <xdr:sp macro="" textlink="">
      <xdr:nvSpPr>
        <xdr:cNvPr id="307" name="補助費等最小値テキスト"/>
        <xdr:cNvSpPr txBox="1"/>
      </xdr:nvSpPr>
      <xdr:spPr>
        <a:xfrm>
          <a:off x="16598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165862</xdr:rowOff>
    </xdr:from>
    <xdr:to>
      <xdr:col>82</xdr:col>
      <xdr:colOff>196850</xdr:colOff>
      <xdr:row>39</xdr:row>
      <xdr:rowOff>165862</xdr:rowOff>
    </xdr:to>
    <xdr:cxnSp macro="">
      <xdr:nvCxnSpPr>
        <xdr:cNvPr id="308" name="直線コネクタ 307"/>
        <xdr:cNvCxnSpPr/>
      </xdr:nvCxnSpPr>
      <xdr:spPr>
        <a:xfrm>
          <a:off x="16421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44704</xdr:rowOff>
    </xdr:to>
    <xdr:cxnSp macro="">
      <xdr:nvCxnSpPr>
        <xdr:cNvPr id="311" name="直線コネクタ 310"/>
        <xdr:cNvCxnSpPr/>
      </xdr:nvCxnSpPr>
      <xdr:spPr>
        <a:xfrm flipV="1">
          <a:off x="15671800" y="61849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36</xdr:row>
      <xdr:rowOff>44704</xdr:rowOff>
    </xdr:to>
    <xdr:cxnSp macro="">
      <xdr:nvCxnSpPr>
        <xdr:cNvPr id="314" name="直線コネクタ 313"/>
        <xdr:cNvCxnSpPr/>
      </xdr:nvCxnSpPr>
      <xdr:spPr>
        <a:xfrm>
          <a:off x="14782800" y="60980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5" name="フローチャート: 判断 314"/>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6" name="テキスト ボックス 315"/>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143002</xdr:rowOff>
    </xdr:to>
    <xdr:cxnSp macro="">
      <xdr:nvCxnSpPr>
        <xdr:cNvPr id="317" name="直線コネクタ 316"/>
        <xdr:cNvCxnSpPr/>
      </xdr:nvCxnSpPr>
      <xdr:spPr>
        <a:xfrm flipV="1">
          <a:off x="13893800" y="60980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8" name="フローチャート: 判断 317"/>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9" name="テキスト ボックス 318"/>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36</xdr:row>
      <xdr:rowOff>12700</xdr:rowOff>
    </xdr:to>
    <xdr:cxnSp macro="">
      <xdr:nvCxnSpPr>
        <xdr:cNvPr id="320" name="直線コネクタ 319"/>
        <xdr:cNvCxnSpPr/>
      </xdr:nvCxnSpPr>
      <xdr:spPr>
        <a:xfrm flipV="1">
          <a:off x="13004800" y="6143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2" name="テキスト ボックス 321"/>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4" name="テキスト ボックス 323"/>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0" name="楕円 329"/>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1"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32" name="楕円 331"/>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33" name="テキスト ボックス 332"/>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34" name="楕円 333"/>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35" name="テキスト ボックス 334"/>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6" name="楕円 335"/>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7" name="テキスト ボックス 336"/>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8" name="楕円 337"/>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9" name="テキスト ボックス 338"/>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ついては、合併以降地方債の発行を抑制したことや繰上償還を実施したことで、年々減少傾向にあった。しかし、近年は公共施設の老朽化が進行していることから、旧合併特例債等の地方債を財源とし、公共施設の老朽化対策事業や統廃合事業を進めており、公債費は増加傾向にあ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年度は類似団体をやや上回った。今後も新発債の発行に伴う公債費の増が見込まれるが、適正な事業選択を行い、計画的な地方債の発行と世代間の負担の平準化に努める。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35561</xdr:rowOff>
    </xdr:to>
    <xdr:cxnSp macro="">
      <xdr:nvCxnSpPr>
        <xdr:cNvPr id="367" name="直線コネクタ 366"/>
        <xdr:cNvCxnSpPr/>
      </xdr:nvCxnSpPr>
      <xdr:spPr>
        <a:xfrm flipV="1">
          <a:off x="4826000" y="1245616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0"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1" name="直線コネクタ 370"/>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134620</xdr:rowOff>
    </xdr:to>
    <xdr:cxnSp macro="">
      <xdr:nvCxnSpPr>
        <xdr:cNvPr id="372" name="直線コネクタ 371"/>
        <xdr:cNvCxnSpPr/>
      </xdr:nvCxnSpPr>
      <xdr:spPr>
        <a:xfrm>
          <a:off x="3987800" y="130886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73" name="公債費平均値テキスト"/>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4" name="フローチャート: 判断 373"/>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81280</xdr:rowOff>
    </xdr:to>
    <xdr:cxnSp macro="">
      <xdr:nvCxnSpPr>
        <xdr:cNvPr id="375" name="直線コネクタ 374"/>
        <xdr:cNvCxnSpPr/>
      </xdr:nvCxnSpPr>
      <xdr:spPr>
        <a:xfrm flipV="1">
          <a:off x="3098800" y="13088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6" name="フローチャート: 判断 375"/>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77" name="テキスト ボックス 376"/>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76</xdr:row>
      <xdr:rowOff>81280</xdr:rowOff>
    </xdr:to>
    <xdr:cxnSp macro="">
      <xdr:nvCxnSpPr>
        <xdr:cNvPr id="378" name="直線コネクタ 377"/>
        <xdr:cNvCxnSpPr/>
      </xdr:nvCxnSpPr>
      <xdr:spPr>
        <a:xfrm>
          <a:off x="2209800" y="12974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9" name="フローチャート: 判断 378"/>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80" name="テキスト ボックス 379"/>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146050</xdr:rowOff>
    </xdr:to>
    <xdr:cxnSp macro="">
      <xdr:nvCxnSpPr>
        <xdr:cNvPr id="381" name="直線コネクタ 380"/>
        <xdr:cNvCxnSpPr/>
      </xdr:nvCxnSpPr>
      <xdr:spPr>
        <a:xfrm flipV="1">
          <a:off x="1320800" y="12974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82" name="フローチャート: 判断 381"/>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83" name="テキスト ボックス 382"/>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4" name="フローチャート: 判断 383"/>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85" name="テキスト ボックス 384"/>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91" name="楕円 390"/>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55897</xdr:rowOff>
    </xdr:from>
    <xdr:ext cx="762000" cy="259045"/>
    <xdr:sp macro="" textlink="">
      <xdr:nvSpPr>
        <xdr:cNvPr id="392" name="公債費該当値テキスト"/>
        <xdr:cNvSpPr txBox="1"/>
      </xdr:nvSpPr>
      <xdr:spPr>
        <a:xfrm>
          <a:off x="49149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3" name="楕円 392"/>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4" name="テキスト ボックス 393"/>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5" name="楕円 394"/>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6" name="テキスト ボックス 39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7" name="楕円 396"/>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8" name="テキスト ボックス 397"/>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9" name="楕円 398"/>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400" name="テキスト ボックス 399"/>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旧産炭地特有の高い高齢化率や生活保護率等に伴う扶助費の高さが主な要因となっている。合併以降、行政改革に取り組み、人件費をはじめとする経常経費の削減を行っているものの、普通交付税の動向に大きく左右されることは明らかで、根本的な解決には至っていない。今後も職員の適切な定員管理に努めるとともに、事務事業の点検・見直し等を行い、経常収支比率の改善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78994</xdr:rowOff>
    </xdr:to>
    <xdr:cxnSp macro="">
      <xdr:nvCxnSpPr>
        <xdr:cNvPr id="426" name="直線コネクタ 425"/>
        <xdr:cNvCxnSpPr/>
      </xdr:nvCxnSpPr>
      <xdr:spPr>
        <a:xfrm flipV="1">
          <a:off x="16510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51071</xdr:rowOff>
    </xdr:from>
    <xdr:ext cx="762000" cy="259045"/>
    <xdr:sp macro="" textlink="">
      <xdr:nvSpPr>
        <xdr:cNvPr id="427" name="公債費以外最小値テキスト"/>
        <xdr:cNvSpPr txBox="1"/>
      </xdr:nvSpPr>
      <xdr:spPr>
        <a:xfrm>
          <a:off x="16598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78994</xdr:rowOff>
    </xdr:from>
    <xdr:to>
      <xdr:col>82</xdr:col>
      <xdr:colOff>196850</xdr:colOff>
      <xdr:row>81</xdr:row>
      <xdr:rowOff>78994</xdr:rowOff>
    </xdr:to>
    <xdr:cxnSp macro="">
      <xdr:nvCxnSpPr>
        <xdr:cNvPr id="428" name="直線コネクタ 427"/>
        <xdr:cNvCxnSpPr/>
      </xdr:nvCxnSpPr>
      <xdr:spPr>
        <a:xfrm>
          <a:off x="16421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78</xdr:row>
      <xdr:rowOff>168148</xdr:rowOff>
    </xdr:to>
    <xdr:cxnSp macro="">
      <xdr:nvCxnSpPr>
        <xdr:cNvPr id="431" name="直線コネクタ 430"/>
        <xdr:cNvCxnSpPr/>
      </xdr:nvCxnSpPr>
      <xdr:spPr>
        <a:xfrm>
          <a:off x="15671800" y="13522961"/>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32" name="公債費以外平均値テキスト"/>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33" name="フローチャート: 判断 432"/>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149861</xdr:rowOff>
    </xdr:to>
    <xdr:cxnSp macro="">
      <xdr:nvCxnSpPr>
        <xdr:cNvPr id="434" name="直線コネクタ 433"/>
        <xdr:cNvCxnSpPr/>
      </xdr:nvCxnSpPr>
      <xdr:spPr>
        <a:xfrm>
          <a:off x="14782800" y="134543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5" name="フローチャート: 判断 434"/>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37101</xdr:rowOff>
    </xdr:from>
    <xdr:ext cx="736600" cy="259045"/>
    <xdr:sp macro="" textlink="">
      <xdr:nvSpPr>
        <xdr:cNvPr id="436" name="テキスト ボックス 435"/>
        <xdr:cNvSpPr txBox="1"/>
      </xdr:nvSpPr>
      <xdr:spPr>
        <a:xfrm>
          <a:off x="15290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81280</xdr:rowOff>
    </xdr:from>
    <xdr:to>
      <xdr:col>73</xdr:col>
      <xdr:colOff>180975</xdr:colOff>
      <xdr:row>78</xdr:row>
      <xdr:rowOff>104139</xdr:rowOff>
    </xdr:to>
    <xdr:cxnSp macro="">
      <xdr:nvCxnSpPr>
        <xdr:cNvPr id="437" name="直線コネクタ 436"/>
        <xdr:cNvCxnSpPr/>
      </xdr:nvCxnSpPr>
      <xdr:spPr>
        <a:xfrm flipV="1">
          <a:off x="13893800" y="13454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8" name="フローチャート: 判断 437"/>
        <xdr:cNvSpPr/>
      </xdr:nvSpPr>
      <xdr:spPr>
        <a:xfrm>
          <a:off x="14732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167403</xdr:rowOff>
    </xdr:from>
    <xdr:ext cx="762000" cy="259045"/>
    <xdr:sp macro="" textlink="">
      <xdr:nvSpPr>
        <xdr:cNvPr id="439" name="テキスト ボックス 438"/>
        <xdr:cNvSpPr txBox="1"/>
      </xdr:nvSpPr>
      <xdr:spPr>
        <a:xfrm>
          <a:off x="14401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xdr:rowOff>
    </xdr:from>
    <xdr:to>
      <xdr:col>69</xdr:col>
      <xdr:colOff>92075</xdr:colOff>
      <xdr:row>78</xdr:row>
      <xdr:rowOff>104139</xdr:rowOff>
    </xdr:to>
    <xdr:cxnSp macro="">
      <xdr:nvCxnSpPr>
        <xdr:cNvPr id="440" name="直線コネクタ 439"/>
        <xdr:cNvCxnSpPr/>
      </xdr:nvCxnSpPr>
      <xdr:spPr>
        <a:xfrm>
          <a:off x="13004800" y="13381228"/>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1" name="フローチャート: 判断 440"/>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2" name="テキスト ボックス 441"/>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3" name="フローチャート: 判断 442"/>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44" name="テキスト ボックス 443"/>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117348</xdr:rowOff>
    </xdr:from>
    <xdr:to>
      <xdr:col>82</xdr:col>
      <xdr:colOff>158750</xdr:colOff>
      <xdr:row>79</xdr:row>
      <xdr:rowOff>47498</xdr:rowOff>
    </xdr:to>
    <xdr:sp macro="" textlink="">
      <xdr:nvSpPr>
        <xdr:cNvPr id="450" name="楕円 449"/>
        <xdr:cNvSpPr/>
      </xdr:nvSpPr>
      <xdr:spPr>
        <a:xfrm>
          <a:off x="16459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89425</xdr:rowOff>
    </xdr:from>
    <xdr:ext cx="762000" cy="259045"/>
    <xdr:sp macro="" textlink="">
      <xdr:nvSpPr>
        <xdr:cNvPr id="451" name="公債費以外該当値テキスト"/>
        <xdr:cNvSpPr txBox="1"/>
      </xdr:nvSpPr>
      <xdr:spPr>
        <a:xfrm>
          <a:off x="16598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52" name="楕円 451"/>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53" name="テキスト ボックス 452"/>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54" name="楕円 453"/>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55" name="テキスト ボックス 454"/>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6" name="楕円 455"/>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57" name="テキスト ボックス 456"/>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58" name="楕円 457"/>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59" name="テキスト ボックス 458"/>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100710</xdr:rowOff>
    </xdr:from>
    <xdr:to>
      <xdr:col>29</xdr:col>
      <xdr:colOff>127000</xdr:colOff>
      <xdr:row>18</xdr:row>
      <xdr:rowOff>18286</xdr:rowOff>
    </xdr:to>
    <xdr:cxnSp macro="">
      <xdr:nvCxnSpPr>
        <xdr:cNvPr id="42" name="直線コネクタ 41"/>
        <xdr:cNvCxnSpPr/>
      </xdr:nvCxnSpPr>
      <xdr:spPr bwMode="auto">
        <a:xfrm flipV="1">
          <a:off x="5651500" y="2034285"/>
          <a:ext cx="0" cy="1117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161813</xdr:rowOff>
    </xdr:from>
    <xdr:ext cx="762000" cy="259045"/>
    <xdr:sp macro="" textlink="">
      <xdr:nvSpPr>
        <xdr:cNvPr id="43" name="人口1人当たり決算額の推移最小値テキスト130"/>
        <xdr:cNvSpPr txBox="1"/>
      </xdr:nvSpPr>
      <xdr:spPr>
        <a:xfrm>
          <a:off x="5740400" y="312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18286</xdr:rowOff>
    </xdr:from>
    <xdr:to>
      <xdr:col>30</xdr:col>
      <xdr:colOff>25400</xdr:colOff>
      <xdr:row>18</xdr:row>
      <xdr:rowOff>18286</xdr:rowOff>
    </xdr:to>
    <xdr:cxnSp macro="">
      <xdr:nvCxnSpPr>
        <xdr:cNvPr id="44" name="直線コネクタ 43"/>
        <xdr:cNvCxnSpPr/>
      </xdr:nvCxnSpPr>
      <xdr:spPr bwMode="auto">
        <a:xfrm>
          <a:off x="5562600" y="3152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15637</xdr:rowOff>
    </xdr:from>
    <xdr:ext cx="762000" cy="259045"/>
    <xdr:sp macro="" textlink="">
      <xdr:nvSpPr>
        <xdr:cNvPr id="45" name="人口1人当たり決算額の推移最大値テキスト130"/>
        <xdr:cNvSpPr txBox="1"/>
      </xdr:nvSpPr>
      <xdr:spPr>
        <a:xfrm>
          <a:off x="5740400" y="17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100710</xdr:rowOff>
    </xdr:from>
    <xdr:to>
      <xdr:col>30</xdr:col>
      <xdr:colOff>25400</xdr:colOff>
      <xdr:row>11</xdr:row>
      <xdr:rowOff>100710</xdr:rowOff>
    </xdr:to>
    <xdr:cxnSp macro="">
      <xdr:nvCxnSpPr>
        <xdr:cNvPr id="46" name="直線コネクタ 45"/>
        <xdr:cNvCxnSpPr/>
      </xdr:nvCxnSpPr>
      <xdr:spPr bwMode="auto">
        <a:xfrm>
          <a:off x="5562600" y="2034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147367</xdr:rowOff>
    </xdr:from>
    <xdr:to>
      <xdr:col>29</xdr:col>
      <xdr:colOff>127000</xdr:colOff>
      <xdr:row>16</xdr:row>
      <xdr:rowOff>155162</xdr:rowOff>
    </xdr:to>
    <xdr:cxnSp macro="">
      <xdr:nvCxnSpPr>
        <xdr:cNvPr id="47" name="直線コネクタ 46"/>
        <xdr:cNvCxnSpPr/>
      </xdr:nvCxnSpPr>
      <xdr:spPr bwMode="auto">
        <a:xfrm flipV="1">
          <a:off x="5003800" y="2938192"/>
          <a:ext cx="647700" cy="7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132144</xdr:rowOff>
    </xdr:from>
    <xdr:ext cx="762000" cy="259045"/>
    <xdr:sp macro="" textlink="">
      <xdr:nvSpPr>
        <xdr:cNvPr id="48" name="人口1人当たり決算額の推移平均値テキスト130"/>
        <xdr:cNvSpPr txBox="1"/>
      </xdr:nvSpPr>
      <xdr:spPr>
        <a:xfrm>
          <a:off x="5740400" y="2922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157553</xdr:rowOff>
    </xdr:from>
    <xdr:to>
      <xdr:col>29</xdr:col>
      <xdr:colOff>177800</xdr:colOff>
      <xdr:row>17</xdr:row>
      <xdr:rowOff>87703</xdr:rowOff>
    </xdr:to>
    <xdr:sp macro="" textlink="">
      <xdr:nvSpPr>
        <xdr:cNvPr id="49" name="フローチャート: 判断 48"/>
        <xdr:cNvSpPr/>
      </xdr:nvSpPr>
      <xdr:spPr bwMode="auto">
        <a:xfrm>
          <a:off x="56007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155162</xdr:rowOff>
    </xdr:from>
    <xdr:to>
      <xdr:col>26</xdr:col>
      <xdr:colOff>50800</xdr:colOff>
      <xdr:row>16</xdr:row>
      <xdr:rowOff>158372</xdr:rowOff>
    </xdr:to>
    <xdr:cxnSp macro="">
      <xdr:nvCxnSpPr>
        <xdr:cNvPr id="50" name="直線コネクタ 49"/>
        <xdr:cNvCxnSpPr/>
      </xdr:nvCxnSpPr>
      <xdr:spPr bwMode="auto">
        <a:xfrm flipV="1">
          <a:off x="4305300" y="2945987"/>
          <a:ext cx="698500" cy="3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167762</xdr:rowOff>
    </xdr:from>
    <xdr:to>
      <xdr:col>26</xdr:col>
      <xdr:colOff>101600</xdr:colOff>
      <xdr:row>17</xdr:row>
      <xdr:rowOff>97912</xdr:rowOff>
    </xdr:to>
    <xdr:sp macro="" textlink="">
      <xdr:nvSpPr>
        <xdr:cNvPr id="51" name="フローチャート: 判断 50"/>
        <xdr:cNvSpPr/>
      </xdr:nvSpPr>
      <xdr:spPr bwMode="auto">
        <a:xfrm>
          <a:off x="49530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82689</xdr:rowOff>
    </xdr:from>
    <xdr:ext cx="736600" cy="259045"/>
    <xdr:sp macro="" textlink="">
      <xdr:nvSpPr>
        <xdr:cNvPr id="52" name="テキスト ボックス 51"/>
        <xdr:cNvSpPr txBox="1"/>
      </xdr:nvSpPr>
      <xdr:spPr>
        <a:xfrm>
          <a:off x="4622800" y="3044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158372</xdr:rowOff>
    </xdr:from>
    <xdr:to>
      <xdr:col>22</xdr:col>
      <xdr:colOff>114300</xdr:colOff>
      <xdr:row>16</xdr:row>
      <xdr:rowOff>159336</xdr:rowOff>
    </xdr:to>
    <xdr:cxnSp macro="">
      <xdr:nvCxnSpPr>
        <xdr:cNvPr id="53" name="直線コネクタ 52"/>
        <xdr:cNvCxnSpPr/>
      </xdr:nvCxnSpPr>
      <xdr:spPr bwMode="auto">
        <a:xfrm flipV="1">
          <a:off x="3606800" y="2949197"/>
          <a:ext cx="698500" cy="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5383</xdr:rowOff>
    </xdr:from>
    <xdr:to>
      <xdr:col>22</xdr:col>
      <xdr:colOff>165100</xdr:colOff>
      <xdr:row>17</xdr:row>
      <xdr:rowOff>106983</xdr:rowOff>
    </xdr:to>
    <xdr:sp macro="" textlink="">
      <xdr:nvSpPr>
        <xdr:cNvPr id="54" name="フローチャート: 判断 53"/>
        <xdr:cNvSpPr/>
      </xdr:nvSpPr>
      <xdr:spPr bwMode="auto">
        <a:xfrm>
          <a:off x="42545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91760</xdr:rowOff>
    </xdr:from>
    <xdr:ext cx="762000" cy="259045"/>
    <xdr:sp macro="" textlink="">
      <xdr:nvSpPr>
        <xdr:cNvPr id="55" name="テキスト ボックス 54"/>
        <xdr:cNvSpPr txBox="1"/>
      </xdr:nvSpPr>
      <xdr:spPr>
        <a:xfrm>
          <a:off x="3924300" y="305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159336</xdr:rowOff>
    </xdr:from>
    <xdr:to>
      <xdr:col>18</xdr:col>
      <xdr:colOff>177800</xdr:colOff>
      <xdr:row>16</xdr:row>
      <xdr:rowOff>168549</xdr:rowOff>
    </xdr:to>
    <xdr:cxnSp macro="">
      <xdr:nvCxnSpPr>
        <xdr:cNvPr id="56" name="直線コネクタ 55"/>
        <xdr:cNvCxnSpPr/>
      </xdr:nvCxnSpPr>
      <xdr:spPr bwMode="auto">
        <a:xfrm flipV="1">
          <a:off x="2908300" y="2950161"/>
          <a:ext cx="698500" cy="9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9868</xdr:rowOff>
    </xdr:from>
    <xdr:to>
      <xdr:col>19</xdr:col>
      <xdr:colOff>38100</xdr:colOff>
      <xdr:row>17</xdr:row>
      <xdr:rowOff>111468</xdr:rowOff>
    </xdr:to>
    <xdr:sp macro="" textlink="">
      <xdr:nvSpPr>
        <xdr:cNvPr id="57" name="フローチャート: 判断 56"/>
        <xdr:cNvSpPr/>
      </xdr:nvSpPr>
      <xdr:spPr bwMode="auto">
        <a:xfrm>
          <a:off x="3556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96245</xdr:rowOff>
    </xdr:from>
    <xdr:ext cx="762000" cy="259045"/>
    <xdr:sp macro="" textlink="">
      <xdr:nvSpPr>
        <xdr:cNvPr id="58" name="テキスト ボックス 57"/>
        <xdr:cNvSpPr txBox="1"/>
      </xdr:nvSpPr>
      <xdr:spPr>
        <a:xfrm>
          <a:off x="3225800" y="305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22061</xdr:rowOff>
    </xdr:from>
    <xdr:to>
      <xdr:col>15</xdr:col>
      <xdr:colOff>101600</xdr:colOff>
      <xdr:row>17</xdr:row>
      <xdr:rowOff>123661</xdr:rowOff>
    </xdr:to>
    <xdr:sp macro="" textlink="">
      <xdr:nvSpPr>
        <xdr:cNvPr id="59" name="フローチャート: 判断 58"/>
        <xdr:cNvSpPr/>
      </xdr:nvSpPr>
      <xdr:spPr bwMode="auto">
        <a:xfrm>
          <a:off x="2857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108438</xdr:rowOff>
    </xdr:from>
    <xdr:ext cx="762000" cy="259045"/>
    <xdr:sp macro="" textlink="">
      <xdr:nvSpPr>
        <xdr:cNvPr id="60" name="テキスト ボックス 59"/>
        <xdr:cNvSpPr txBox="1"/>
      </xdr:nvSpPr>
      <xdr:spPr>
        <a:xfrm>
          <a:off x="25273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96567</xdr:rowOff>
    </xdr:from>
    <xdr:to>
      <xdr:col>29</xdr:col>
      <xdr:colOff>177800</xdr:colOff>
      <xdr:row>17</xdr:row>
      <xdr:rowOff>26717</xdr:rowOff>
    </xdr:to>
    <xdr:sp macro="" textlink="">
      <xdr:nvSpPr>
        <xdr:cNvPr id="66" name="楕円 65"/>
        <xdr:cNvSpPr/>
      </xdr:nvSpPr>
      <xdr:spPr bwMode="auto">
        <a:xfrm>
          <a:off x="5600700" y="2887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113094</xdr:rowOff>
    </xdr:from>
    <xdr:ext cx="762000" cy="259045"/>
    <xdr:sp macro="" textlink="">
      <xdr:nvSpPr>
        <xdr:cNvPr id="67" name="人口1人当たり決算額の推移該当値テキスト130"/>
        <xdr:cNvSpPr txBox="1"/>
      </xdr:nvSpPr>
      <xdr:spPr>
        <a:xfrm>
          <a:off x="5740400" y="273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104362</xdr:rowOff>
    </xdr:from>
    <xdr:to>
      <xdr:col>26</xdr:col>
      <xdr:colOff>101600</xdr:colOff>
      <xdr:row>17</xdr:row>
      <xdr:rowOff>34512</xdr:rowOff>
    </xdr:to>
    <xdr:sp macro="" textlink="">
      <xdr:nvSpPr>
        <xdr:cNvPr id="68" name="楕円 67"/>
        <xdr:cNvSpPr/>
      </xdr:nvSpPr>
      <xdr:spPr bwMode="auto">
        <a:xfrm>
          <a:off x="4953000" y="2895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44689</xdr:rowOff>
    </xdr:from>
    <xdr:ext cx="736600" cy="259045"/>
    <xdr:sp macro="" textlink="">
      <xdr:nvSpPr>
        <xdr:cNvPr id="69" name="テキスト ボックス 68"/>
        <xdr:cNvSpPr txBox="1"/>
      </xdr:nvSpPr>
      <xdr:spPr>
        <a:xfrm>
          <a:off x="4622800" y="2664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107572</xdr:rowOff>
    </xdr:from>
    <xdr:to>
      <xdr:col>22</xdr:col>
      <xdr:colOff>165100</xdr:colOff>
      <xdr:row>17</xdr:row>
      <xdr:rowOff>37722</xdr:rowOff>
    </xdr:to>
    <xdr:sp macro="" textlink="">
      <xdr:nvSpPr>
        <xdr:cNvPr id="70" name="楕円 69"/>
        <xdr:cNvSpPr/>
      </xdr:nvSpPr>
      <xdr:spPr bwMode="auto">
        <a:xfrm>
          <a:off x="4254500" y="2898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47899</xdr:rowOff>
    </xdr:from>
    <xdr:ext cx="762000" cy="259045"/>
    <xdr:sp macro="" textlink="">
      <xdr:nvSpPr>
        <xdr:cNvPr id="71" name="テキスト ボックス 70"/>
        <xdr:cNvSpPr txBox="1"/>
      </xdr:nvSpPr>
      <xdr:spPr>
        <a:xfrm>
          <a:off x="3924300" y="26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108536</xdr:rowOff>
    </xdr:from>
    <xdr:to>
      <xdr:col>19</xdr:col>
      <xdr:colOff>38100</xdr:colOff>
      <xdr:row>17</xdr:row>
      <xdr:rowOff>38686</xdr:rowOff>
    </xdr:to>
    <xdr:sp macro="" textlink="">
      <xdr:nvSpPr>
        <xdr:cNvPr id="72" name="楕円 71"/>
        <xdr:cNvSpPr/>
      </xdr:nvSpPr>
      <xdr:spPr bwMode="auto">
        <a:xfrm>
          <a:off x="3556000" y="2899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48863</xdr:rowOff>
    </xdr:from>
    <xdr:ext cx="762000" cy="259045"/>
    <xdr:sp macro="" textlink="">
      <xdr:nvSpPr>
        <xdr:cNvPr id="73" name="テキスト ボックス 72"/>
        <xdr:cNvSpPr txBox="1"/>
      </xdr:nvSpPr>
      <xdr:spPr>
        <a:xfrm>
          <a:off x="3225800" y="2668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117749</xdr:rowOff>
    </xdr:from>
    <xdr:to>
      <xdr:col>15</xdr:col>
      <xdr:colOff>101600</xdr:colOff>
      <xdr:row>17</xdr:row>
      <xdr:rowOff>47899</xdr:rowOff>
    </xdr:to>
    <xdr:sp macro="" textlink="">
      <xdr:nvSpPr>
        <xdr:cNvPr id="74" name="楕円 73"/>
        <xdr:cNvSpPr/>
      </xdr:nvSpPr>
      <xdr:spPr bwMode="auto">
        <a:xfrm>
          <a:off x="2857500" y="290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58076</xdr:rowOff>
    </xdr:from>
    <xdr:ext cx="762000" cy="259045"/>
    <xdr:sp macro="" textlink="">
      <xdr:nvSpPr>
        <xdr:cNvPr id="75" name="テキスト ボックス 74"/>
        <xdr:cNvSpPr txBox="1"/>
      </xdr:nvSpPr>
      <xdr:spPr>
        <a:xfrm>
          <a:off x="2527300" y="267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101968</xdr:rowOff>
    </xdr:from>
    <xdr:to>
      <xdr:col>29</xdr:col>
      <xdr:colOff>127000</xdr:colOff>
      <xdr:row>38</xdr:row>
      <xdr:rowOff>76616</xdr:rowOff>
    </xdr:to>
    <xdr:cxnSp macro="">
      <xdr:nvCxnSpPr>
        <xdr:cNvPr id="102" name="直線コネクタ 101"/>
        <xdr:cNvCxnSpPr/>
      </xdr:nvCxnSpPr>
      <xdr:spPr bwMode="auto">
        <a:xfrm flipV="1">
          <a:off x="5651500" y="6369418"/>
          <a:ext cx="0" cy="1174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48693</xdr:rowOff>
    </xdr:from>
    <xdr:ext cx="762000" cy="259045"/>
    <xdr:sp macro="" textlink="">
      <xdr:nvSpPr>
        <xdr:cNvPr id="103" name="人口1人当たり決算額の推移最小値テキスト445"/>
        <xdr:cNvSpPr txBox="1"/>
      </xdr:nvSpPr>
      <xdr:spPr>
        <a:xfrm>
          <a:off x="5740400" y="75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76616</xdr:rowOff>
    </xdr:from>
    <xdr:to>
      <xdr:col>30</xdr:col>
      <xdr:colOff>25400</xdr:colOff>
      <xdr:row>38</xdr:row>
      <xdr:rowOff>76616</xdr:rowOff>
    </xdr:to>
    <xdr:cxnSp macro="">
      <xdr:nvCxnSpPr>
        <xdr:cNvPr id="104" name="直線コネクタ 103"/>
        <xdr:cNvCxnSpPr/>
      </xdr:nvCxnSpPr>
      <xdr:spPr bwMode="auto">
        <a:xfrm>
          <a:off x="5562600" y="7544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188345</xdr:rowOff>
    </xdr:from>
    <xdr:ext cx="762000" cy="259045"/>
    <xdr:sp macro="" textlink="">
      <xdr:nvSpPr>
        <xdr:cNvPr id="105" name="人口1人当たり決算額の推移最大値テキスト445"/>
        <xdr:cNvSpPr txBox="1"/>
      </xdr:nvSpPr>
      <xdr:spPr>
        <a:xfrm>
          <a:off x="5740400" y="611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101968</xdr:rowOff>
    </xdr:from>
    <xdr:to>
      <xdr:col>30</xdr:col>
      <xdr:colOff>25400</xdr:colOff>
      <xdr:row>34</xdr:row>
      <xdr:rowOff>101968</xdr:rowOff>
    </xdr:to>
    <xdr:cxnSp macro="">
      <xdr:nvCxnSpPr>
        <xdr:cNvPr id="106" name="直線コネクタ 105"/>
        <xdr:cNvCxnSpPr/>
      </xdr:nvCxnSpPr>
      <xdr:spPr bwMode="auto">
        <a:xfrm>
          <a:off x="5562600" y="6369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17821</xdr:rowOff>
    </xdr:from>
    <xdr:to>
      <xdr:col>29</xdr:col>
      <xdr:colOff>127000</xdr:colOff>
      <xdr:row>37</xdr:row>
      <xdr:rowOff>43561</xdr:rowOff>
    </xdr:to>
    <xdr:cxnSp macro="">
      <xdr:nvCxnSpPr>
        <xdr:cNvPr id="107" name="直線コネクタ 106"/>
        <xdr:cNvCxnSpPr/>
      </xdr:nvCxnSpPr>
      <xdr:spPr bwMode="auto">
        <a:xfrm flipV="1">
          <a:off x="5003800" y="7142521"/>
          <a:ext cx="647700" cy="25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157215</xdr:rowOff>
    </xdr:from>
    <xdr:ext cx="762000" cy="259045"/>
    <xdr:sp macro="" textlink="">
      <xdr:nvSpPr>
        <xdr:cNvPr id="108" name="人口1人当たり決算額の推移平均値テキスト445"/>
        <xdr:cNvSpPr txBox="1"/>
      </xdr:nvSpPr>
      <xdr:spPr>
        <a:xfrm>
          <a:off x="5740400" y="67675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312138</xdr:rowOff>
    </xdr:from>
    <xdr:to>
      <xdr:col>29</xdr:col>
      <xdr:colOff>177800</xdr:colOff>
      <xdr:row>36</xdr:row>
      <xdr:rowOff>70838</xdr:rowOff>
    </xdr:to>
    <xdr:sp macro="" textlink="">
      <xdr:nvSpPr>
        <xdr:cNvPr id="109" name="フローチャート: 判断 108"/>
        <xdr:cNvSpPr/>
      </xdr:nvSpPr>
      <xdr:spPr bwMode="auto">
        <a:xfrm>
          <a:off x="5600700" y="692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31697</xdr:rowOff>
    </xdr:from>
    <xdr:to>
      <xdr:col>26</xdr:col>
      <xdr:colOff>50800</xdr:colOff>
      <xdr:row>37</xdr:row>
      <xdr:rowOff>43561</xdr:rowOff>
    </xdr:to>
    <xdr:cxnSp macro="">
      <xdr:nvCxnSpPr>
        <xdr:cNvPr id="110" name="直線コネクタ 109"/>
        <xdr:cNvCxnSpPr/>
      </xdr:nvCxnSpPr>
      <xdr:spPr bwMode="auto">
        <a:xfrm>
          <a:off x="4305300" y="7156397"/>
          <a:ext cx="698500" cy="11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312069</xdr:rowOff>
    </xdr:from>
    <xdr:to>
      <xdr:col>26</xdr:col>
      <xdr:colOff>101600</xdr:colOff>
      <xdr:row>36</xdr:row>
      <xdr:rowOff>70769</xdr:rowOff>
    </xdr:to>
    <xdr:sp macro="" textlink="">
      <xdr:nvSpPr>
        <xdr:cNvPr id="111" name="フローチャート: 判断 110"/>
        <xdr:cNvSpPr/>
      </xdr:nvSpPr>
      <xdr:spPr bwMode="auto">
        <a:xfrm>
          <a:off x="4953000" y="6922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80946</xdr:rowOff>
    </xdr:from>
    <xdr:ext cx="736600" cy="259045"/>
    <xdr:sp macro="" textlink="">
      <xdr:nvSpPr>
        <xdr:cNvPr id="112" name="テキスト ボックス 111"/>
        <xdr:cNvSpPr txBox="1"/>
      </xdr:nvSpPr>
      <xdr:spPr>
        <a:xfrm>
          <a:off x="4622800" y="669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31697</xdr:rowOff>
    </xdr:from>
    <xdr:to>
      <xdr:col>22</xdr:col>
      <xdr:colOff>114300</xdr:colOff>
      <xdr:row>37</xdr:row>
      <xdr:rowOff>72730</xdr:rowOff>
    </xdr:to>
    <xdr:cxnSp macro="">
      <xdr:nvCxnSpPr>
        <xdr:cNvPr id="113" name="直線コネクタ 112"/>
        <xdr:cNvCxnSpPr/>
      </xdr:nvCxnSpPr>
      <xdr:spPr bwMode="auto">
        <a:xfrm flipV="1">
          <a:off x="3606800" y="7156397"/>
          <a:ext cx="698500" cy="41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321785</xdr:rowOff>
    </xdr:from>
    <xdr:to>
      <xdr:col>22</xdr:col>
      <xdr:colOff>165100</xdr:colOff>
      <xdr:row>36</xdr:row>
      <xdr:rowOff>80485</xdr:rowOff>
    </xdr:to>
    <xdr:sp macro="" textlink="">
      <xdr:nvSpPr>
        <xdr:cNvPr id="114" name="フローチャート: 判断 113"/>
        <xdr:cNvSpPr/>
      </xdr:nvSpPr>
      <xdr:spPr bwMode="auto">
        <a:xfrm>
          <a:off x="4254500" y="693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90662</xdr:rowOff>
    </xdr:from>
    <xdr:ext cx="762000" cy="259045"/>
    <xdr:sp macro="" textlink="">
      <xdr:nvSpPr>
        <xdr:cNvPr id="115" name="テキスト ボックス 114"/>
        <xdr:cNvSpPr txBox="1"/>
      </xdr:nvSpPr>
      <xdr:spPr>
        <a:xfrm>
          <a:off x="3924300" y="67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36634</xdr:rowOff>
    </xdr:from>
    <xdr:to>
      <xdr:col>18</xdr:col>
      <xdr:colOff>177800</xdr:colOff>
      <xdr:row>37</xdr:row>
      <xdr:rowOff>72730</xdr:rowOff>
    </xdr:to>
    <xdr:cxnSp macro="">
      <xdr:nvCxnSpPr>
        <xdr:cNvPr id="116" name="直線コネクタ 115"/>
        <xdr:cNvCxnSpPr/>
      </xdr:nvCxnSpPr>
      <xdr:spPr bwMode="auto">
        <a:xfrm>
          <a:off x="2908300" y="7161334"/>
          <a:ext cx="698500" cy="3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306400</xdr:rowOff>
    </xdr:from>
    <xdr:to>
      <xdr:col>19</xdr:col>
      <xdr:colOff>38100</xdr:colOff>
      <xdr:row>36</xdr:row>
      <xdr:rowOff>65100</xdr:rowOff>
    </xdr:to>
    <xdr:sp macro="" textlink="">
      <xdr:nvSpPr>
        <xdr:cNvPr id="117" name="フローチャート: 判断 116"/>
        <xdr:cNvSpPr/>
      </xdr:nvSpPr>
      <xdr:spPr bwMode="auto">
        <a:xfrm>
          <a:off x="3556000" y="6916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75277</xdr:rowOff>
    </xdr:from>
    <xdr:ext cx="762000" cy="259045"/>
    <xdr:sp macro="" textlink="">
      <xdr:nvSpPr>
        <xdr:cNvPr id="118" name="テキスト ボックス 117"/>
        <xdr:cNvSpPr txBox="1"/>
      </xdr:nvSpPr>
      <xdr:spPr>
        <a:xfrm>
          <a:off x="3225800" y="66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300137</xdr:rowOff>
    </xdr:from>
    <xdr:to>
      <xdr:col>15</xdr:col>
      <xdr:colOff>101600</xdr:colOff>
      <xdr:row>36</xdr:row>
      <xdr:rowOff>58837</xdr:rowOff>
    </xdr:to>
    <xdr:sp macro="" textlink="">
      <xdr:nvSpPr>
        <xdr:cNvPr id="119" name="フローチャート: 判断 118"/>
        <xdr:cNvSpPr/>
      </xdr:nvSpPr>
      <xdr:spPr bwMode="auto">
        <a:xfrm>
          <a:off x="28575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69014</xdr:rowOff>
    </xdr:from>
    <xdr:ext cx="762000" cy="259045"/>
    <xdr:sp macro="" textlink="">
      <xdr:nvSpPr>
        <xdr:cNvPr id="120" name="テキスト ボックス 119"/>
        <xdr:cNvSpPr txBox="1"/>
      </xdr:nvSpPr>
      <xdr:spPr>
        <a:xfrm>
          <a:off x="2527300" y="667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138471</xdr:rowOff>
    </xdr:from>
    <xdr:to>
      <xdr:col>29</xdr:col>
      <xdr:colOff>177800</xdr:colOff>
      <xdr:row>37</xdr:row>
      <xdr:rowOff>68621</xdr:rowOff>
    </xdr:to>
    <xdr:sp macro="" textlink="">
      <xdr:nvSpPr>
        <xdr:cNvPr id="126" name="楕円 125"/>
        <xdr:cNvSpPr/>
      </xdr:nvSpPr>
      <xdr:spPr bwMode="auto">
        <a:xfrm>
          <a:off x="5600700" y="7091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110548</xdr:rowOff>
    </xdr:from>
    <xdr:ext cx="762000" cy="259045"/>
    <xdr:sp macro="" textlink="">
      <xdr:nvSpPr>
        <xdr:cNvPr id="127" name="人口1人当たり決算額の推移該当値テキスト445"/>
        <xdr:cNvSpPr txBox="1"/>
      </xdr:nvSpPr>
      <xdr:spPr>
        <a:xfrm>
          <a:off x="5740400" y="70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164211</xdr:rowOff>
    </xdr:from>
    <xdr:to>
      <xdr:col>26</xdr:col>
      <xdr:colOff>101600</xdr:colOff>
      <xdr:row>37</xdr:row>
      <xdr:rowOff>94361</xdr:rowOff>
    </xdr:to>
    <xdr:sp macro="" textlink="">
      <xdr:nvSpPr>
        <xdr:cNvPr id="128" name="楕円 127"/>
        <xdr:cNvSpPr/>
      </xdr:nvSpPr>
      <xdr:spPr bwMode="auto">
        <a:xfrm>
          <a:off x="4953000" y="7117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79138</xdr:rowOff>
    </xdr:from>
    <xdr:ext cx="736600" cy="259045"/>
    <xdr:sp macro="" textlink="">
      <xdr:nvSpPr>
        <xdr:cNvPr id="129" name="テキスト ボックス 128"/>
        <xdr:cNvSpPr txBox="1"/>
      </xdr:nvSpPr>
      <xdr:spPr>
        <a:xfrm>
          <a:off x="4622800" y="7203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152347</xdr:rowOff>
    </xdr:from>
    <xdr:to>
      <xdr:col>22</xdr:col>
      <xdr:colOff>165100</xdr:colOff>
      <xdr:row>37</xdr:row>
      <xdr:rowOff>82497</xdr:rowOff>
    </xdr:to>
    <xdr:sp macro="" textlink="">
      <xdr:nvSpPr>
        <xdr:cNvPr id="130" name="楕円 129"/>
        <xdr:cNvSpPr/>
      </xdr:nvSpPr>
      <xdr:spPr bwMode="auto">
        <a:xfrm>
          <a:off x="4254500" y="7105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67274</xdr:rowOff>
    </xdr:from>
    <xdr:ext cx="762000" cy="259045"/>
    <xdr:sp macro="" textlink="">
      <xdr:nvSpPr>
        <xdr:cNvPr id="131" name="テキスト ボックス 130"/>
        <xdr:cNvSpPr txBox="1"/>
      </xdr:nvSpPr>
      <xdr:spPr>
        <a:xfrm>
          <a:off x="3924300" y="719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21930</xdr:rowOff>
    </xdr:from>
    <xdr:to>
      <xdr:col>19</xdr:col>
      <xdr:colOff>38100</xdr:colOff>
      <xdr:row>37</xdr:row>
      <xdr:rowOff>123530</xdr:rowOff>
    </xdr:to>
    <xdr:sp macro="" textlink="">
      <xdr:nvSpPr>
        <xdr:cNvPr id="132" name="楕円 131"/>
        <xdr:cNvSpPr/>
      </xdr:nvSpPr>
      <xdr:spPr bwMode="auto">
        <a:xfrm>
          <a:off x="3556000" y="7146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108307</xdr:rowOff>
    </xdr:from>
    <xdr:ext cx="762000" cy="259045"/>
    <xdr:sp macro="" textlink="">
      <xdr:nvSpPr>
        <xdr:cNvPr id="133" name="テキスト ボックス 132"/>
        <xdr:cNvSpPr txBox="1"/>
      </xdr:nvSpPr>
      <xdr:spPr>
        <a:xfrm>
          <a:off x="3225800" y="723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157284</xdr:rowOff>
    </xdr:from>
    <xdr:to>
      <xdr:col>15</xdr:col>
      <xdr:colOff>101600</xdr:colOff>
      <xdr:row>37</xdr:row>
      <xdr:rowOff>87434</xdr:rowOff>
    </xdr:to>
    <xdr:sp macro="" textlink="">
      <xdr:nvSpPr>
        <xdr:cNvPr id="134" name="楕円 133"/>
        <xdr:cNvSpPr/>
      </xdr:nvSpPr>
      <xdr:spPr bwMode="auto">
        <a:xfrm>
          <a:off x="2857500" y="7110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72211</xdr:rowOff>
    </xdr:from>
    <xdr:ext cx="762000" cy="259045"/>
    <xdr:sp macro="" textlink="">
      <xdr:nvSpPr>
        <xdr:cNvPr id="135" name="テキスト ボックス 134"/>
        <xdr:cNvSpPr txBox="1"/>
      </xdr:nvSpPr>
      <xdr:spPr>
        <a:xfrm>
          <a:off x="2527300" y="719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36,946
36,632
135.11
30,984,012
30,137,501
578,935
12,664,004
25,351,617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51876</xdr:rowOff>
    </xdr:from>
    <xdr:to>
      <xdr:col>24</xdr:col>
      <xdr:colOff>62865</xdr:colOff>
      <xdr:row>37</xdr:row>
      <xdr:rowOff>44557</xdr:rowOff>
    </xdr:to>
    <xdr:cxnSp macro="">
      <xdr:nvCxnSpPr>
        <xdr:cNvPr id="53" name="直線コネクタ 52"/>
        <xdr:cNvCxnSpPr/>
      </xdr:nvCxnSpPr>
      <xdr:spPr>
        <a:xfrm flipV="1">
          <a:off x="4633595" y="5195376"/>
          <a:ext cx="1270" cy="119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48384</xdr:rowOff>
    </xdr:from>
    <xdr:ext cx="534377" cy="259045"/>
    <xdr:sp macro="" textlink="">
      <xdr:nvSpPr>
        <xdr:cNvPr id="54" name="人件費最小値テキスト"/>
        <xdr:cNvSpPr txBox="1"/>
      </xdr:nvSpPr>
      <xdr:spPr>
        <a:xfrm>
          <a:off x="4686300" y="63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44557</xdr:rowOff>
    </xdr:from>
    <xdr:to>
      <xdr:col>24</xdr:col>
      <xdr:colOff>152400</xdr:colOff>
      <xdr:row>37</xdr:row>
      <xdr:rowOff>44557</xdr:rowOff>
    </xdr:to>
    <xdr:cxnSp macro="">
      <xdr:nvCxnSpPr>
        <xdr:cNvPr id="55" name="直線コネクタ 54"/>
        <xdr:cNvCxnSpPr/>
      </xdr:nvCxnSpPr>
      <xdr:spPr>
        <a:xfrm>
          <a:off x="4546600" y="638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170003</xdr:rowOff>
    </xdr:from>
    <xdr:ext cx="599010" cy="259045"/>
    <xdr:sp macro="" textlink="">
      <xdr:nvSpPr>
        <xdr:cNvPr id="56" name="人件費最大値テキスト"/>
        <xdr:cNvSpPr txBox="1"/>
      </xdr:nvSpPr>
      <xdr:spPr>
        <a:xfrm>
          <a:off x="4686300" y="497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51876</xdr:rowOff>
    </xdr:from>
    <xdr:to>
      <xdr:col>24</xdr:col>
      <xdr:colOff>152400</xdr:colOff>
      <xdr:row>30</xdr:row>
      <xdr:rowOff>51876</xdr:rowOff>
    </xdr:to>
    <xdr:cxnSp macro="">
      <xdr:nvCxnSpPr>
        <xdr:cNvPr id="57" name="直線コネクタ 56"/>
        <xdr:cNvCxnSpPr/>
      </xdr:nvCxnSpPr>
      <xdr:spPr>
        <a:xfrm>
          <a:off x="4546600" y="519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142050</xdr:rowOff>
    </xdr:from>
    <xdr:to>
      <xdr:col>24</xdr:col>
      <xdr:colOff>63500</xdr:colOff>
      <xdr:row>36</xdr:row>
      <xdr:rowOff>78184</xdr:rowOff>
    </xdr:to>
    <xdr:cxnSp macro="">
      <xdr:nvCxnSpPr>
        <xdr:cNvPr id="58" name="直線コネクタ 57"/>
        <xdr:cNvCxnSpPr/>
      </xdr:nvCxnSpPr>
      <xdr:spPr>
        <a:xfrm flipV="1">
          <a:off x="3797300" y="6142800"/>
          <a:ext cx="838200" cy="10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154414</xdr:rowOff>
    </xdr:from>
    <xdr:ext cx="534377" cy="259045"/>
    <xdr:sp macro="" textlink="">
      <xdr:nvSpPr>
        <xdr:cNvPr id="59" name="人件費平均値テキスト"/>
        <xdr:cNvSpPr txBox="1"/>
      </xdr:nvSpPr>
      <xdr:spPr>
        <a:xfrm>
          <a:off x="4686300" y="615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4537</xdr:rowOff>
    </xdr:from>
    <xdr:to>
      <xdr:col>24</xdr:col>
      <xdr:colOff>114300</xdr:colOff>
      <xdr:row>36</xdr:row>
      <xdr:rowOff>106137</xdr:rowOff>
    </xdr:to>
    <xdr:sp macro="" textlink="">
      <xdr:nvSpPr>
        <xdr:cNvPr id="60" name="フローチャート: 判断 59"/>
        <xdr:cNvSpPr/>
      </xdr:nvSpPr>
      <xdr:spPr>
        <a:xfrm>
          <a:off x="4584700" y="617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69767</xdr:rowOff>
    </xdr:from>
    <xdr:to>
      <xdr:col>19</xdr:col>
      <xdr:colOff>177800</xdr:colOff>
      <xdr:row>36</xdr:row>
      <xdr:rowOff>78184</xdr:rowOff>
    </xdr:to>
    <xdr:cxnSp macro="">
      <xdr:nvCxnSpPr>
        <xdr:cNvPr id="61" name="直線コネクタ 60"/>
        <xdr:cNvCxnSpPr/>
      </xdr:nvCxnSpPr>
      <xdr:spPr>
        <a:xfrm>
          <a:off x="2908300" y="6241967"/>
          <a:ext cx="889000" cy="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42371</xdr:rowOff>
    </xdr:from>
    <xdr:to>
      <xdr:col>20</xdr:col>
      <xdr:colOff>38100</xdr:colOff>
      <xdr:row>36</xdr:row>
      <xdr:rowOff>143971</xdr:rowOff>
    </xdr:to>
    <xdr:sp macro="" textlink="">
      <xdr:nvSpPr>
        <xdr:cNvPr id="62" name="フローチャート: 判断 61"/>
        <xdr:cNvSpPr/>
      </xdr:nvSpPr>
      <xdr:spPr>
        <a:xfrm>
          <a:off x="37465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135098</xdr:rowOff>
    </xdr:from>
    <xdr:ext cx="534377" cy="259045"/>
    <xdr:sp macro="" textlink="">
      <xdr:nvSpPr>
        <xdr:cNvPr id="63" name="テキスト ボックス 62"/>
        <xdr:cNvSpPr txBox="1"/>
      </xdr:nvSpPr>
      <xdr:spPr>
        <a:xfrm>
          <a:off x="3530111" y="63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69767</xdr:rowOff>
    </xdr:from>
    <xdr:to>
      <xdr:col>15</xdr:col>
      <xdr:colOff>50800</xdr:colOff>
      <xdr:row>36</xdr:row>
      <xdr:rowOff>76753</xdr:rowOff>
    </xdr:to>
    <xdr:cxnSp macro="">
      <xdr:nvCxnSpPr>
        <xdr:cNvPr id="64" name="直線コネクタ 63"/>
        <xdr:cNvCxnSpPr/>
      </xdr:nvCxnSpPr>
      <xdr:spPr>
        <a:xfrm flipV="1">
          <a:off x="2019300" y="6241967"/>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44648</xdr:rowOff>
    </xdr:from>
    <xdr:to>
      <xdr:col>15</xdr:col>
      <xdr:colOff>101600</xdr:colOff>
      <xdr:row>36</xdr:row>
      <xdr:rowOff>146248</xdr:rowOff>
    </xdr:to>
    <xdr:sp macro="" textlink="">
      <xdr:nvSpPr>
        <xdr:cNvPr id="65" name="フローチャート: 判断 64"/>
        <xdr:cNvSpPr/>
      </xdr:nvSpPr>
      <xdr:spPr>
        <a:xfrm>
          <a:off x="2857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137375</xdr:rowOff>
    </xdr:from>
    <xdr:ext cx="534377" cy="259045"/>
    <xdr:sp macro="" textlink="">
      <xdr:nvSpPr>
        <xdr:cNvPr id="66" name="テキスト ボックス 65"/>
        <xdr:cNvSpPr txBox="1"/>
      </xdr:nvSpPr>
      <xdr:spPr>
        <a:xfrm>
          <a:off x="2641111" y="63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76753</xdr:rowOff>
    </xdr:from>
    <xdr:to>
      <xdr:col>10</xdr:col>
      <xdr:colOff>114300</xdr:colOff>
      <xdr:row>36</xdr:row>
      <xdr:rowOff>80735</xdr:rowOff>
    </xdr:to>
    <xdr:cxnSp macro="">
      <xdr:nvCxnSpPr>
        <xdr:cNvPr id="67" name="直線コネクタ 66"/>
        <xdr:cNvCxnSpPr/>
      </xdr:nvCxnSpPr>
      <xdr:spPr>
        <a:xfrm flipV="1">
          <a:off x="1130300" y="6248953"/>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45196</xdr:rowOff>
    </xdr:from>
    <xdr:to>
      <xdr:col>10</xdr:col>
      <xdr:colOff>165100</xdr:colOff>
      <xdr:row>36</xdr:row>
      <xdr:rowOff>146796</xdr:rowOff>
    </xdr:to>
    <xdr:sp macro="" textlink="">
      <xdr:nvSpPr>
        <xdr:cNvPr id="68" name="フローチャート: 判断 67"/>
        <xdr:cNvSpPr/>
      </xdr:nvSpPr>
      <xdr:spPr>
        <a:xfrm>
          <a:off x="1968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137923</xdr:rowOff>
    </xdr:from>
    <xdr:ext cx="534377" cy="259045"/>
    <xdr:sp macro="" textlink="">
      <xdr:nvSpPr>
        <xdr:cNvPr id="69" name="テキスト ボックス 68"/>
        <xdr:cNvSpPr txBox="1"/>
      </xdr:nvSpPr>
      <xdr:spPr>
        <a:xfrm>
          <a:off x="1752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53307</xdr:rowOff>
    </xdr:from>
    <xdr:to>
      <xdr:col>6</xdr:col>
      <xdr:colOff>38100</xdr:colOff>
      <xdr:row>36</xdr:row>
      <xdr:rowOff>154907</xdr:rowOff>
    </xdr:to>
    <xdr:sp macro="" textlink="">
      <xdr:nvSpPr>
        <xdr:cNvPr id="70" name="フローチャート: 判断 69"/>
        <xdr:cNvSpPr/>
      </xdr:nvSpPr>
      <xdr:spPr>
        <a:xfrm>
          <a:off x="1079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146034</xdr:rowOff>
    </xdr:from>
    <xdr:ext cx="534377" cy="259045"/>
    <xdr:sp macro="" textlink="">
      <xdr:nvSpPr>
        <xdr:cNvPr id="71" name="テキスト ボックス 70"/>
        <xdr:cNvSpPr txBox="1"/>
      </xdr:nvSpPr>
      <xdr:spPr>
        <a:xfrm>
          <a:off x="863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91250</xdr:rowOff>
    </xdr:from>
    <xdr:to>
      <xdr:col>24</xdr:col>
      <xdr:colOff>114300</xdr:colOff>
      <xdr:row>36</xdr:row>
      <xdr:rowOff>21400</xdr:rowOff>
    </xdr:to>
    <xdr:sp macro="" textlink="">
      <xdr:nvSpPr>
        <xdr:cNvPr id="77" name="楕円 76"/>
        <xdr:cNvSpPr/>
      </xdr:nvSpPr>
      <xdr:spPr>
        <a:xfrm>
          <a:off x="4584700" y="609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114127</xdr:rowOff>
    </xdr:from>
    <xdr:ext cx="599010" cy="259045"/>
    <xdr:sp macro="" textlink="">
      <xdr:nvSpPr>
        <xdr:cNvPr id="78" name="人件費該当値テキスト"/>
        <xdr:cNvSpPr txBox="1"/>
      </xdr:nvSpPr>
      <xdr:spPr>
        <a:xfrm>
          <a:off x="4686300" y="594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27384</xdr:rowOff>
    </xdr:from>
    <xdr:to>
      <xdr:col>20</xdr:col>
      <xdr:colOff>38100</xdr:colOff>
      <xdr:row>36</xdr:row>
      <xdr:rowOff>128984</xdr:rowOff>
    </xdr:to>
    <xdr:sp macro="" textlink="">
      <xdr:nvSpPr>
        <xdr:cNvPr id="79" name="楕円 78"/>
        <xdr:cNvSpPr/>
      </xdr:nvSpPr>
      <xdr:spPr>
        <a:xfrm>
          <a:off x="3746500" y="61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145511</xdr:rowOff>
    </xdr:from>
    <xdr:ext cx="534377" cy="259045"/>
    <xdr:sp macro="" textlink="">
      <xdr:nvSpPr>
        <xdr:cNvPr id="80" name="テキスト ボックス 79"/>
        <xdr:cNvSpPr txBox="1"/>
      </xdr:nvSpPr>
      <xdr:spPr>
        <a:xfrm>
          <a:off x="3530111" y="597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18967</xdr:rowOff>
    </xdr:from>
    <xdr:to>
      <xdr:col>15</xdr:col>
      <xdr:colOff>101600</xdr:colOff>
      <xdr:row>36</xdr:row>
      <xdr:rowOff>120567</xdr:rowOff>
    </xdr:to>
    <xdr:sp macro="" textlink="">
      <xdr:nvSpPr>
        <xdr:cNvPr id="81" name="楕円 80"/>
        <xdr:cNvSpPr/>
      </xdr:nvSpPr>
      <xdr:spPr>
        <a:xfrm>
          <a:off x="2857500" y="61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137094</xdr:rowOff>
    </xdr:from>
    <xdr:ext cx="534377" cy="259045"/>
    <xdr:sp macro="" textlink="">
      <xdr:nvSpPr>
        <xdr:cNvPr id="82" name="テキスト ボックス 81"/>
        <xdr:cNvSpPr txBox="1"/>
      </xdr:nvSpPr>
      <xdr:spPr>
        <a:xfrm>
          <a:off x="2641111" y="596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25953</xdr:rowOff>
    </xdr:from>
    <xdr:to>
      <xdr:col>10</xdr:col>
      <xdr:colOff>165100</xdr:colOff>
      <xdr:row>36</xdr:row>
      <xdr:rowOff>127553</xdr:rowOff>
    </xdr:to>
    <xdr:sp macro="" textlink="">
      <xdr:nvSpPr>
        <xdr:cNvPr id="83" name="楕円 82"/>
        <xdr:cNvSpPr/>
      </xdr:nvSpPr>
      <xdr:spPr>
        <a:xfrm>
          <a:off x="1968500" y="61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144080</xdr:rowOff>
    </xdr:from>
    <xdr:ext cx="534377" cy="259045"/>
    <xdr:sp macro="" textlink="">
      <xdr:nvSpPr>
        <xdr:cNvPr id="84" name="テキスト ボックス 83"/>
        <xdr:cNvSpPr txBox="1"/>
      </xdr:nvSpPr>
      <xdr:spPr>
        <a:xfrm>
          <a:off x="1752111" y="5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29935</xdr:rowOff>
    </xdr:from>
    <xdr:to>
      <xdr:col>6</xdr:col>
      <xdr:colOff>38100</xdr:colOff>
      <xdr:row>36</xdr:row>
      <xdr:rowOff>131535</xdr:rowOff>
    </xdr:to>
    <xdr:sp macro="" textlink="">
      <xdr:nvSpPr>
        <xdr:cNvPr id="85" name="楕円 84"/>
        <xdr:cNvSpPr/>
      </xdr:nvSpPr>
      <xdr:spPr>
        <a:xfrm>
          <a:off x="1079500" y="620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148062</xdr:rowOff>
    </xdr:from>
    <xdr:ext cx="534377" cy="259045"/>
    <xdr:sp macro="" textlink="">
      <xdr:nvSpPr>
        <xdr:cNvPr id="86" name="テキスト ボックス 85"/>
        <xdr:cNvSpPr txBox="1"/>
      </xdr:nvSpPr>
      <xdr:spPr>
        <a:xfrm>
          <a:off x="863111" y="597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9" name="テキスト ボックス 98"/>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62296</xdr:rowOff>
    </xdr:from>
    <xdr:to>
      <xdr:col>24</xdr:col>
      <xdr:colOff>62865</xdr:colOff>
      <xdr:row>58</xdr:row>
      <xdr:rowOff>107614</xdr:rowOff>
    </xdr:to>
    <xdr:cxnSp macro="">
      <xdr:nvCxnSpPr>
        <xdr:cNvPr id="109" name="直線コネクタ 108"/>
        <xdr:cNvCxnSpPr/>
      </xdr:nvCxnSpPr>
      <xdr:spPr>
        <a:xfrm flipV="1">
          <a:off x="4633595" y="8634796"/>
          <a:ext cx="1270" cy="141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111441</xdr:rowOff>
    </xdr:from>
    <xdr:ext cx="534377" cy="259045"/>
    <xdr:sp macro="" textlink="">
      <xdr:nvSpPr>
        <xdr:cNvPr id="110" name="物件費最小値テキスト"/>
        <xdr:cNvSpPr txBox="1"/>
      </xdr:nvSpPr>
      <xdr:spPr>
        <a:xfrm>
          <a:off x="4686300" y="100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107614</xdr:rowOff>
    </xdr:from>
    <xdr:to>
      <xdr:col>24</xdr:col>
      <xdr:colOff>152400</xdr:colOff>
      <xdr:row>58</xdr:row>
      <xdr:rowOff>107614</xdr:rowOff>
    </xdr:to>
    <xdr:cxnSp macro="">
      <xdr:nvCxnSpPr>
        <xdr:cNvPr id="111" name="直線コネクタ 110"/>
        <xdr:cNvCxnSpPr/>
      </xdr:nvCxnSpPr>
      <xdr:spPr>
        <a:xfrm>
          <a:off x="4546600" y="1005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8973</xdr:rowOff>
    </xdr:from>
    <xdr:ext cx="599010" cy="259045"/>
    <xdr:sp macro="" textlink="">
      <xdr:nvSpPr>
        <xdr:cNvPr id="112" name="物件費最大値テキスト"/>
        <xdr:cNvSpPr txBox="1"/>
      </xdr:nvSpPr>
      <xdr:spPr>
        <a:xfrm>
          <a:off x="4686300" y="84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62296</xdr:rowOff>
    </xdr:from>
    <xdr:to>
      <xdr:col>24</xdr:col>
      <xdr:colOff>152400</xdr:colOff>
      <xdr:row>50</xdr:row>
      <xdr:rowOff>62296</xdr:rowOff>
    </xdr:to>
    <xdr:cxnSp macro="">
      <xdr:nvCxnSpPr>
        <xdr:cNvPr id="113" name="直線コネクタ 112"/>
        <xdr:cNvCxnSpPr/>
      </xdr:nvCxnSpPr>
      <xdr:spPr>
        <a:xfrm>
          <a:off x="4546600" y="863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61519</xdr:rowOff>
    </xdr:from>
    <xdr:to>
      <xdr:col>24</xdr:col>
      <xdr:colOff>63500</xdr:colOff>
      <xdr:row>56</xdr:row>
      <xdr:rowOff>135851</xdr:rowOff>
    </xdr:to>
    <xdr:cxnSp macro="">
      <xdr:nvCxnSpPr>
        <xdr:cNvPr id="114" name="直線コネクタ 113"/>
        <xdr:cNvCxnSpPr/>
      </xdr:nvCxnSpPr>
      <xdr:spPr>
        <a:xfrm>
          <a:off x="3797300" y="9662719"/>
          <a:ext cx="838200" cy="7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91595</xdr:rowOff>
    </xdr:from>
    <xdr:ext cx="534377" cy="259045"/>
    <xdr:sp macro="" textlink="">
      <xdr:nvSpPr>
        <xdr:cNvPr id="115" name="物件費平均値テキスト"/>
        <xdr:cNvSpPr txBox="1"/>
      </xdr:nvSpPr>
      <xdr:spPr>
        <a:xfrm>
          <a:off x="4686300" y="96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113168</xdr:rowOff>
    </xdr:from>
    <xdr:to>
      <xdr:col>24</xdr:col>
      <xdr:colOff>114300</xdr:colOff>
      <xdr:row>57</xdr:row>
      <xdr:rowOff>43318</xdr:rowOff>
    </xdr:to>
    <xdr:sp macro="" textlink="">
      <xdr:nvSpPr>
        <xdr:cNvPr id="116" name="フローチャート: 判断 115"/>
        <xdr:cNvSpPr/>
      </xdr:nvSpPr>
      <xdr:spPr>
        <a:xfrm>
          <a:off x="4584700" y="97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38714</xdr:rowOff>
    </xdr:from>
    <xdr:to>
      <xdr:col>19</xdr:col>
      <xdr:colOff>177800</xdr:colOff>
      <xdr:row>56</xdr:row>
      <xdr:rowOff>61519</xdr:rowOff>
    </xdr:to>
    <xdr:cxnSp macro="">
      <xdr:nvCxnSpPr>
        <xdr:cNvPr id="117" name="直線コネクタ 116"/>
        <xdr:cNvCxnSpPr/>
      </xdr:nvCxnSpPr>
      <xdr:spPr>
        <a:xfrm>
          <a:off x="2908300" y="9639914"/>
          <a:ext cx="889000" cy="2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37794</xdr:rowOff>
    </xdr:from>
    <xdr:to>
      <xdr:col>20</xdr:col>
      <xdr:colOff>38100</xdr:colOff>
      <xdr:row>57</xdr:row>
      <xdr:rowOff>139394</xdr:rowOff>
    </xdr:to>
    <xdr:sp macro="" textlink="">
      <xdr:nvSpPr>
        <xdr:cNvPr id="118" name="フローチャート: 判断 117"/>
        <xdr:cNvSpPr/>
      </xdr:nvSpPr>
      <xdr:spPr>
        <a:xfrm>
          <a:off x="3746500" y="981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130521</xdr:rowOff>
    </xdr:from>
    <xdr:ext cx="534377" cy="259045"/>
    <xdr:sp macro="" textlink="">
      <xdr:nvSpPr>
        <xdr:cNvPr id="119" name="テキスト ボックス 118"/>
        <xdr:cNvSpPr txBox="1"/>
      </xdr:nvSpPr>
      <xdr:spPr>
        <a:xfrm>
          <a:off x="3530111" y="990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38714</xdr:rowOff>
    </xdr:from>
    <xdr:to>
      <xdr:col>15</xdr:col>
      <xdr:colOff>50800</xdr:colOff>
      <xdr:row>56</xdr:row>
      <xdr:rowOff>59882</xdr:rowOff>
    </xdr:to>
    <xdr:cxnSp macro="">
      <xdr:nvCxnSpPr>
        <xdr:cNvPr id="120" name="直線コネクタ 119"/>
        <xdr:cNvCxnSpPr/>
      </xdr:nvCxnSpPr>
      <xdr:spPr>
        <a:xfrm flipV="1">
          <a:off x="2019300" y="9639914"/>
          <a:ext cx="8890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65409</xdr:rowOff>
    </xdr:from>
    <xdr:to>
      <xdr:col>15</xdr:col>
      <xdr:colOff>101600</xdr:colOff>
      <xdr:row>57</xdr:row>
      <xdr:rowOff>167009</xdr:rowOff>
    </xdr:to>
    <xdr:sp macro="" textlink="">
      <xdr:nvSpPr>
        <xdr:cNvPr id="121" name="フローチャート: 判断 120"/>
        <xdr:cNvSpPr/>
      </xdr:nvSpPr>
      <xdr:spPr>
        <a:xfrm>
          <a:off x="2857500" y="983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158136</xdr:rowOff>
    </xdr:from>
    <xdr:ext cx="534377" cy="259045"/>
    <xdr:sp macro="" textlink="">
      <xdr:nvSpPr>
        <xdr:cNvPr id="122" name="テキスト ボックス 121"/>
        <xdr:cNvSpPr txBox="1"/>
      </xdr:nvSpPr>
      <xdr:spPr>
        <a:xfrm>
          <a:off x="2641111" y="993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59882</xdr:rowOff>
    </xdr:from>
    <xdr:to>
      <xdr:col>10</xdr:col>
      <xdr:colOff>114300</xdr:colOff>
      <xdr:row>56</xdr:row>
      <xdr:rowOff>85997</xdr:rowOff>
    </xdr:to>
    <xdr:cxnSp macro="">
      <xdr:nvCxnSpPr>
        <xdr:cNvPr id="123" name="直線コネクタ 122"/>
        <xdr:cNvCxnSpPr/>
      </xdr:nvCxnSpPr>
      <xdr:spPr>
        <a:xfrm flipV="1">
          <a:off x="1130300" y="9661082"/>
          <a:ext cx="889000" cy="2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88370</xdr:rowOff>
    </xdr:from>
    <xdr:to>
      <xdr:col>10</xdr:col>
      <xdr:colOff>165100</xdr:colOff>
      <xdr:row>58</xdr:row>
      <xdr:rowOff>18520</xdr:rowOff>
    </xdr:to>
    <xdr:sp macro="" textlink="">
      <xdr:nvSpPr>
        <xdr:cNvPr id="124" name="フローチャート: 判断 123"/>
        <xdr:cNvSpPr/>
      </xdr:nvSpPr>
      <xdr:spPr>
        <a:xfrm>
          <a:off x="1968500" y="986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9647</xdr:rowOff>
    </xdr:from>
    <xdr:ext cx="534377" cy="259045"/>
    <xdr:sp macro="" textlink="">
      <xdr:nvSpPr>
        <xdr:cNvPr id="125" name="テキスト ボックス 124"/>
        <xdr:cNvSpPr txBox="1"/>
      </xdr:nvSpPr>
      <xdr:spPr>
        <a:xfrm>
          <a:off x="1752111" y="995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94194</xdr:rowOff>
    </xdr:from>
    <xdr:to>
      <xdr:col>6</xdr:col>
      <xdr:colOff>38100</xdr:colOff>
      <xdr:row>58</xdr:row>
      <xdr:rowOff>24344</xdr:rowOff>
    </xdr:to>
    <xdr:sp macro="" textlink="">
      <xdr:nvSpPr>
        <xdr:cNvPr id="126" name="フローチャート: 判断 125"/>
        <xdr:cNvSpPr/>
      </xdr:nvSpPr>
      <xdr:spPr>
        <a:xfrm>
          <a:off x="1079500" y="986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15471</xdr:rowOff>
    </xdr:from>
    <xdr:ext cx="534377" cy="259045"/>
    <xdr:sp macro="" textlink="">
      <xdr:nvSpPr>
        <xdr:cNvPr id="127" name="テキスト ボックス 126"/>
        <xdr:cNvSpPr txBox="1"/>
      </xdr:nvSpPr>
      <xdr:spPr>
        <a:xfrm>
          <a:off x="863111" y="995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85051</xdr:rowOff>
    </xdr:from>
    <xdr:to>
      <xdr:col>24</xdr:col>
      <xdr:colOff>114300</xdr:colOff>
      <xdr:row>57</xdr:row>
      <xdr:rowOff>15201</xdr:rowOff>
    </xdr:to>
    <xdr:sp macro="" textlink="">
      <xdr:nvSpPr>
        <xdr:cNvPr id="133" name="楕円 132"/>
        <xdr:cNvSpPr/>
      </xdr:nvSpPr>
      <xdr:spPr>
        <a:xfrm>
          <a:off x="4584700" y="96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107928</xdr:rowOff>
    </xdr:from>
    <xdr:ext cx="534377" cy="259045"/>
    <xdr:sp macro="" textlink="">
      <xdr:nvSpPr>
        <xdr:cNvPr id="134" name="物件費該当値テキスト"/>
        <xdr:cNvSpPr txBox="1"/>
      </xdr:nvSpPr>
      <xdr:spPr>
        <a:xfrm>
          <a:off x="4686300" y="953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10719</xdr:rowOff>
    </xdr:from>
    <xdr:to>
      <xdr:col>20</xdr:col>
      <xdr:colOff>38100</xdr:colOff>
      <xdr:row>56</xdr:row>
      <xdr:rowOff>112319</xdr:rowOff>
    </xdr:to>
    <xdr:sp macro="" textlink="">
      <xdr:nvSpPr>
        <xdr:cNvPr id="135" name="楕円 134"/>
        <xdr:cNvSpPr/>
      </xdr:nvSpPr>
      <xdr:spPr>
        <a:xfrm>
          <a:off x="3746500" y="961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128846</xdr:rowOff>
    </xdr:from>
    <xdr:ext cx="534377" cy="259045"/>
    <xdr:sp macro="" textlink="">
      <xdr:nvSpPr>
        <xdr:cNvPr id="136" name="テキスト ボックス 135"/>
        <xdr:cNvSpPr txBox="1"/>
      </xdr:nvSpPr>
      <xdr:spPr>
        <a:xfrm>
          <a:off x="3530111" y="93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159364</xdr:rowOff>
    </xdr:from>
    <xdr:to>
      <xdr:col>15</xdr:col>
      <xdr:colOff>101600</xdr:colOff>
      <xdr:row>56</xdr:row>
      <xdr:rowOff>89514</xdr:rowOff>
    </xdr:to>
    <xdr:sp macro="" textlink="">
      <xdr:nvSpPr>
        <xdr:cNvPr id="137" name="楕円 136"/>
        <xdr:cNvSpPr/>
      </xdr:nvSpPr>
      <xdr:spPr>
        <a:xfrm>
          <a:off x="2857500" y="958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106041</xdr:rowOff>
    </xdr:from>
    <xdr:ext cx="534377" cy="259045"/>
    <xdr:sp macro="" textlink="">
      <xdr:nvSpPr>
        <xdr:cNvPr id="138" name="テキスト ボックス 137"/>
        <xdr:cNvSpPr txBox="1"/>
      </xdr:nvSpPr>
      <xdr:spPr>
        <a:xfrm>
          <a:off x="2641111" y="936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9082</xdr:rowOff>
    </xdr:from>
    <xdr:to>
      <xdr:col>10</xdr:col>
      <xdr:colOff>165100</xdr:colOff>
      <xdr:row>56</xdr:row>
      <xdr:rowOff>110682</xdr:rowOff>
    </xdr:to>
    <xdr:sp macro="" textlink="">
      <xdr:nvSpPr>
        <xdr:cNvPr id="139" name="楕円 138"/>
        <xdr:cNvSpPr/>
      </xdr:nvSpPr>
      <xdr:spPr>
        <a:xfrm>
          <a:off x="1968500" y="961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127209</xdr:rowOff>
    </xdr:from>
    <xdr:ext cx="534377" cy="259045"/>
    <xdr:sp macro="" textlink="">
      <xdr:nvSpPr>
        <xdr:cNvPr id="140" name="テキスト ボックス 139"/>
        <xdr:cNvSpPr txBox="1"/>
      </xdr:nvSpPr>
      <xdr:spPr>
        <a:xfrm>
          <a:off x="1752111" y="938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35197</xdr:rowOff>
    </xdr:from>
    <xdr:to>
      <xdr:col>6</xdr:col>
      <xdr:colOff>38100</xdr:colOff>
      <xdr:row>56</xdr:row>
      <xdr:rowOff>136797</xdr:rowOff>
    </xdr:to>
    <xdr:sp macro="" textlink="">
      <xdr:nvSpPr>
        <xdr:cNvPr id="141" name="楕円 140"/>
        <xdr:cNvSpPr/>
      </xdr:nvSpPr>
      <xdr:spPr>
        <a:xfrm>
          <a:off x="1079500" y="963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153324</xdr:rowOff>
    </xdr:from>
    <xdr:ext cx="534377" cy="259045"/>
    <xdr:sp macro="" textlink="">
      <xdr:nvSpPr>
        <xdr:cNvPr id="142" name="テキスト ボックス 141"/>
        <xdr:cNvSpPr txBox="1"/>
      </xdr:nvSpPr>
      <xdr:spPr>
        <a:xfrm>
          <a:off x="863111" y="941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139853</xdr:rowOff>
    </xdr:from>
    <xdr:to>
      <xdr:col>24</xdr:col>
      <xdr:colOff>62865</xdr:colOff>
      <xdr:row>79</xdr:row>
      <xdr:rowOff>18695</xdr:rowOff>
    </xdr:to>
    <xdr:cxnSp macro="">
      <xdr:nvCxnSpPr>
        <xdr:cNvPr id="166" name="直線コネクタ 165"/>
        <xdr:cNvCxnSpPr/>
      </xdr:nvCxnSpPr>
      <xdr:spPr>
        <a:xfrm flipV="1">
          <a:off x="4633595" y="12141353"/>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22522</xdr:rowOff>
    </xdr:from>
    <xdr:ext cx="469744" cy="259045"/>
    <xdr:sp macro="" textlink="">
      <xdr:nvSpPr>
        <xdr:cNvPr id="167" name="維持補修費最小値テキスト"/>
        <xdr:cNvSpPr txBox="1"/>
      </xdr:nvSpPr>
      <xdr:spPr>
        <a:xfrm>
          <a:off x="4686300"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18695</xdr:rowOff>
    </xdr:from>
    <xdr:to>
      <xdr:col>24</xdr:col>
      <xdr:colOff>152400</xdr:colOff>
      <xdr:row>79</xdr:row>
      <xdr:rowOff>18695</xdr:rowOff>
    </xdr:to>
    <xdr:cxnSp macro="">
      <xdr:nvCxnSpPr>
        <xdr:cNvPr id="168" name="直線コネクタ 167"/>
        <xdr:cNvCxnSpPr/>
      </xdr:nvCxnSpPr>
      <xdr:spPr>
        <a:xfrm>
          <a:off x="4546600" y="13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86530</xdr:rowOff>
    </xdr:from>
    <xdr:ext cx="534377" cy="259045"/>
    <xdr:sp macro="" textlink="">
      <xdr:nvSpPr>
        <xdr:cNvPr id="169" name="維持補修費最大値テキスト"/>
        <xdr:cNvSpPr txBox="1"/>
      </xdr:nvSpPr>
      <xdr:spPr>
        <a:xfrm>
          <a:off x="4686300" y="119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139853</xdr:rowOff>
    </xdr:from>
    <xdr:to>
      <xdr:col>24</xdr:col>
      <xdr:colOff>152400</xdr:colOff>
      <xdr:row>70</xdr:row>
      <xdr:rowOff>139853</xdr:rowOff>
    </xdr:to>
    <xdr:cxnSp macro="">
      <xdr:nvCxnSpPr>
        <xdr:cNvPr id="170" name="直線コネクタ 169"/>
        <xdr:cNvCxnSpPr/>
      </xdr:nvCxnSpPr>
      <xdr:spPr>
        <a:xfrm>
          <a:off x="4546600" y="121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107259</xdr:rowOff>
    </xdr:from>
    <xdr:to>
      <xdr:col>24</xdr:col>
      <xdr:colOff>63500</xdr:colOff>
      <xdr:row>78</xdr:row>
      <xdr:rowOff>115945</xdr:rowOff>
    </xdr:to>
    <xdr:cxnSp macro="">
      <xdr:nvCxnSpPr>
        <xdr:cNvPr id="171" name="直線コネクタ 170"/>
        <xdr:cNvCxnSpPr/>
      </xdr:nvCxnSpPr>
      <xdr:spPr>
        <a:xfrm>
          <a:off x="3797300" y="13480359"/>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33653</xdr:rowOff>
    </xdr:from>
    <xdr:ext cx="469744" cy="259045"/>
    <xdr:sp macro="" textlink="">
      <xdr:nvSpPr>
        <xdr:cNvPr id="172" name="維持補修費平均値テキスト"/>
        <xdr:cNvSpPr txBox="1"/>
      </xdr:nvSpPr>
      <xdr:spPr>
        <a:xfrm>
          <a:off x="4686300" y="1323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10776</xdr:rowOff>
    </xdr:from>
    <xdr:to>
      <xdr:col>24</xdr:col>
      <xdr:colOff>114300</xdr:colOff>
      <xdr:row>78</xdr:row>
      <xdr:rowOff>112376</xdr:rowOff>
    </xdr:to>
    <xdr:sp macro="" textlink="">
      <xdr:nvSpPr>
        <xdr:cNvPr id="173" name="フローチャート: 判断 172"/>
        <xdr:cNvSpPr/>
      </xdr:nvSpPr>
      <xdr:spPr>
        <a:xfrm>
          <a:off x="45847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94532</xdr:rowOff>
    </xdr:from>
    <xdr:to>
      <xdr:col>19</xdr:col>
      <xdr:colOff>177800</xdr:colOff>
      <xdr:row>78</xdr:row>
      <xdr:rowOff>107259</xdr:rowOff>
    </xdr:to>
    <xdr:cxnSp macro="">
      <xdr:nvCxnSpPr>
        <xdr:cNvPr id="174" name="直線コネクタ 173"/>
        <xdr:cNvCxnSpPr/>
      </xdr:nvCxnSpPr>
      <xdr:spPr>
        <a:xfrm>
          <a:off x="2908300" y="13467632"/>
          <a:ext cx="889000" cy="1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49028</xdr:rowOff>
    </xdr:from>
    <xdr:to>
      <xdr:col>20</xdr:col>
      <xdr:colOff>38100</xdr:colOff>
      <xdr:row>78</xdr:row>
      <xdr:rowOff>150628</xdr:rowOff>
    </xdr:to>
    <xdr:sp macro="" textlink="">
      <xdr:nvSpPr>
        <xdr:cNvPr id="175" name="フローチャート: 判断 174"/>
        <xdr:cNvSpPr/>
      </xdr:nvSpPr>
      <xdr:spPr>
        <a:xfrm>
          <a:off x="3746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167155</xdr:rowOff>
    </xdr:from>
    <xdr:ext cx="469744" cy="259045"/>
    <xdr:sp macro="" textlink="">
      <xdr:nvSpPr>
        <xdr:cNvPr id="176" name="テキスト ボックス 175"/>
        <xdr:cNvSpPr txBox="1"/>
      </xdr:nvSpPr>
      <xdr:spPr>
        <a:xfrm>
          <a:off x="3562428" y="13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86874</xdr:rowOff>
    </xdr:from>
    <xdr:to>
      <xdr:col>15</xdr:col>
      <xdr:colOff>50800</xdr:colOff>
      <xdr:row>78</xdr:row>
      <xdr:rowOff>94532</xdr:rowOff>
    </xdr:to>
    <xdr:cxnSp macro="">
      <xdr:nvCxnSpPr>
        <xdr:cNvPr id="177" name="直線コネクタ 176"/>
        <xdr:cNvCxnSpPr/>
      </xdr:nvCxnSpPr>
      <xdr:spPr>
        <a:xfrm>
          <a:off x="2019300" y="13459974"/>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42304</xdr:rowOff>
    </xdr:from>
    <xdr:to>
      <xdr:col>15</xdr:col>
      <xdr:colOff>101600</xdr:colOff>
      <xdr:row>78</xdr:row>
      <xdr:rowOff>143904</xdr:rowOff>
    </xdr:to>
    <xdr:sp macro="" textlink="">
      <xdr:nvSpPr>
        <xdr:cNvPr id="178" name="フローチャート: 判断 177"/>
        <xdr:cNvSpPr/>
      </xdr:nvSpPr>
      <xdr:spPr>
        <a:xfrm>
          <a:off x="2857500" y="134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160431</xdr:rowOff>
    </xdr:from>
    <xdr:ext cx="469744" cy="259045"/>
    <xdr:sp macro="" textlink="">
      <xdr:nvSpPr>
        <xdr:cNvPr id="179" name="テキスト ボックス 178"/>
        <xdr:cNvSpPr txBox="1"/>
      </xdr:nvSpPr>
      <xdr:spPr>
        <a:xfrm>
          <a:off x="2673428" y="131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64376</xdr:rowOff>
    </xdr:from>
    <xdr:to>
      <xdr:col>10</xdr:col>
      <xdr:colOff>114300</xdr:colOff>
      <xdr:row>78</xdr:row>
      <xdr:rowOff>86874</xdr:rowOff>
    </xdr:to>
    <xdr:cxnSp macro="">
      <xdr:nvCxnSpPr>
        <xdr:cNvPr id="180" name="直線コネクタ 179"/>
        <xdr:cNvCxnSpPr/>
      </xdr:nvCxnSpPr>
      <xdr:spPr>
        <a:xfrm>
          <a:off x="1130300" y="13437476"/>
          <a:ext cx="889000" cy="2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29674</xdr:rowOff>
    </xdr:from>
    <xdr:to>
      <xdr:col>10</xdr:col>
      <xdr:colOff>165100</xdr:colOff>
      <xdr:row>78</xdr:row>
      <xdr:rowOff>131274</xdr:rowOff>
    </xdr:to>
    <xdr:sp macro="" textlink="">
      <xdr:nvSpPr>
        <xdr:cNvPr id="181" name="フローチャート: 判断 180"/>
        <xdr:cNvSpPr/>
      </xdr:nvSpPr>
      <xdr:spPr>
        <a:xfrm>
          <a:off x="1968500" y="134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147801</xdr:rowOff>
    </xdr:from>
    <xdr:ext cx="469744" cy="259045"/>
    <xdr:sp macro="" textlink="">
      <xdr:nvSpPr>
        <xdr:cNvPr id="182" name="テキスト ボックス 181"/>
        <xdr:cNvSpPr txBox="1"/>
      </xdr:nvSpPr>
      <xdr:spPr>
        <a:xfrm>
          <a:off x="1784428" y="131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46189</xdr:rowOff>
    </xdr:from>
    <xdr:to>
      <xdr:col>6</xdr:col>
      <xdr:colOff>38100</xdr:colOff>
      <xdr:row>78</xdr:row>
      <xdr:rowOff>147789</xdr:rowOff>
    </xdr:to>
    <xdr:sp macro="" textlink="">
      <xdr:nvSpPr>
        <xdr:cNvPr id="183" name="フローチャート: 判断 182"/>
        <xdr:cNvSpPr/>
      </xdr:nvSpPr>
      <xdr:spPr>
        <a:xfrm>
          <a:off x="1079500" y="134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138916</xdr:rowOff>
    </xdr:from>
    <xdr:ext cx="469744" cy="259045"/>
    <xdr:sp macro="" textlink="">
      <xdr:nvSpPr>
        <xdr:cNvPr id="184" name="テキスト ボックス 183"/>
        <xdr:cNvSpPr txBox="1"/>
      </xdr:nvSpPr>
      <xdr:spPr>
        <a:xfrm>
          <a:off x="895428" y="1351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65145</xdr:rowOff>
    </xdr:from>
    <xdr:to>
      <xdr:col>24</xdr:col>
      <xdr:colOff>114300</xdr:colOff>
      <xdr:row>78</xdr:row>
      <xdr:rowOff>166745</xdr:rowOff>
    </xdr:to>
    <xdr:sp macro="" textlink="">
      <xdr:nvSpPr>
        <xdr:cNvPr id="190" name="楕円 189"/>
        <xdr:cNvSpPr/>
      </xdr:nvSpPr>
      <xdr:spPr>
        <a:xfrm>
          <a:off x="4584700" y="134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160653</xdr:rowOff>
    </xdr:from>
    <xdr:ext cx="469744" cy="259045"/>
    <xdr:sp macro="" textlink="">
      <xdr:nvSpPr>
        <xdr:cNvPr id="191" name="維持補修費該当値テキスト"/>
        <xdr:cNvSpPr txBox="1"/>
      </xdr:nvSpPr>
      <xdr:spPr>
        <a:xfrm>
          <a:off x="4686300" y="133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56459</xdr:rowOff>
    </xdr:from>
    <xdr:to>
      <xdr:col>20</xdr:col>
      <xdr:colOff>38100</xdr:colOff>
      <xdr:row>78</xdr:row>
      <xdr:rowOff>158059</xdr:rowOff>
    </xdr:to>
    <xdr:sp macro="" textlink="">
      <xdr:nvSpPr>
        <xdr:cNvPr id="192" name="楕円 191"/>
        <xdr:cNvSpPr/>
      </xdr:nvSpPr>
      <xdr:spPr>
        <a:xfrm>
          <a:off x="3746500" y="1342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149186</xdr:rowOff>
    </xdr:from>
    <xdr:ext cx="469744" cy="259045"/>
    <xdr:sp macro="" textlink="">
      <xdr:nvSpPr>
        <xdr:cNvPr id="193" name="テキスト ボックス 192"/>
        <xdr:cNvSpPr txBox="1"/>
      </xdr:nvSpPr>
      <xdr:spPr>
        <a:xfrm>
          <a:off x="3562428" y="1352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43732</xdr:rowOff>
    </xdr:from>
    <xdr:to>
      <xdr:col>15</xdr:col>
      <xdr:colOff>101600</xdr:colOff>
      <xdr:row>78</xdr:row>
      <xdr:rowOff>145332</xdr:rowOff>
    </xdr:to>
    <xdr:sp macro="" textlink="">
      <xdr:nvSpPr>
        <xdr:cNvPr id="194" name="楕円 193"/>
        <xdr:cNvSpPr/>
      </xdr:nvSpPr>
      <xdr:spPr>
        <a:xfrm>
          <a:off x="2857500" y="134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136459</xdr:rowOff>
    </xdr:from>
    <xdr:ext cx="469744" cy="259045"/>
    <xdr:sp macro="" textlink="">
      <xdr:nvSpPr>
        <xdr:cNvPr id="195" name="テキスト ボックス 194"/>
        <xdr:cNvSpPr txBox="1"/>
      </xdr:nvSpPr>
      <xdr:spPr>
        <a:xfrm>
          <a:off x="2673428" y="135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36074</xdr:rowOff>
    </xdr:from>
    <xdr:to>
      <xdr:col>10</xdr:col>
      <xdr:colOff>165100</xdr:colOff>
      <xdr:row>78</xdr:row>
      <xdr:rowOff>137674</xdr:rowOff>
    </xdr:to>
    <xdr:sp macro="" textlink="">
      <xdr:nvSpPr>
        <xdr:cNvPr id="196" name="楕円 195"/>
        <xdr:cNvSpPr/>
      </xdr:nvSpPr>
      <xdr:spPr>
        <a:xfrm>
          <a:off x="1968500" y="1340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128801</xdr:rowOff>
    </xdr:from>
    <xdr:ext cx="469744" cy="259045"/>
    <xdr:sp macro="" textlink="">
      <xdr:nvSpPr>
        <xdr:cNvPr id="197" name="テキスト ボックス 196"/>
        <xdr:cNvSpPr txBox="1"/>
      </xdr:nvSpPr>
      <xdr:spPr>
        <a:xfrm>
          <a:off x="1784428" y="1350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13576</xdr:rowOff>
    </xdr:from>
    <xdr:to>
      <xdr:col>6</xdr:col>
      <xdr:colOff>38100</xdr:colOff>
      <xdr:row>78</xdr:row>
      <xdr:rowOff>115176</xdr:rowOff>
    </xdr:to>
    <xdr:sp macro="" textlink="">
      <xdr:nvSpPr>
        <xdr:cNvPr id="198" name="楕円 197"/>
        <xdr:cNvSpPr/>
      </xdr:nvSpPr>
      <xdr:spPr>
        <a:xfrm>
          <a:off x="1079500" y="133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131703</xdr:rowOff>
    </xdr:from>
    <xdr:ext cx="469744" cy="259045"/>
    <xdr:sp macro="" textlink="">
      <xdr:nvSpPr>
        <xdr:cNvPr id="199" name="テキスト ボックス 198"/>
        <xdr:cNvSpPr txBox="1"/>
      </xdr:nvSpPr>
      <xdr:spPr>
        <a:xfrm>
          <a:off x="895428" y="1316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49578</xdr:rowOff>
    </xdr:from>
    <xdr:to>
      <xdr:col>24</xdr:col>
      <xdr:colOff>62865</xdr:colOff>
      <xdr:row>99</xdr:row>
      <xdr:rowOff>8384</xdr:rowOff>
    </xdr:to>
    <xdr:cxnSp macro="">
      <xdr:nvCxnSpPr>
        <xdr:cNvPr id="224" name="直線コネクタ 223"/>
        <xdr:cNvCxnSpPr/>
      </xdr:nvCxnSpPr>
      <xdr:spPr>
        <a:xfrm flipV="1">
          <a:off x="4633595" y="15651528"/>
          <a:ext cx="1270" cy="133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12211</xdr:rowOff>
    </xdr:from>
    <xdr:ext cx="534377" cy="259045"/>
    <xdr:sp macro="" textlink="">
      <xdr:nvSpPr>
        <xdr:cNvPr id="225" name="扶助費最小値テキスト"/>
        <xdr:cNvSpPr txBox="1"/>
      </xdr:nvSpPr>
      <xdr:spPr>
        <a:xfrm>
          <a:off x="4686300" y="169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8384</xdr:rowOff>
    </xdr:from>
    <xdr:to>
      <xdr:col>24</xdr:col>
      <xdr:colOff>152400</xdr:colOff>
      <xdr:row>99</xdr:row>
      <xdr:rowOff>8384</xdr:rowOff>
    </xdr:to>
    <xdr:cxnSp macro="">
      <xdr:nvCxnSpPr>
        <xdr:cNvPr id="226" name="直線コネクタ 225"/>
        <xdr:cNvCxnSpPr/>
      </xdr:nvCxnSpPr>
      <xdr:spPr>
        <a:xfrm>
          <a:off x="4546600" y="1698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167705</xdr:rowOff>
    </xdr:from>
    <xdr:ext cx="599010" cy="259045"/>
    <xdr:sp macro="" textlink="">
      <xdr:nvSpPr>
        <xdr:cNvPr id="227" name="扶助費最大値テキスト"/>
        <xdr:cNvSpPr txBox="1"/>
      </xdr:nvSpPr>
      <xdr:spPr>
        <a:xfrm>
          <a:off x="4686300" y="154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49578</xdr:rowOff>
    </xdr:from>
    <xdr:to>
      <xdr:col>24</xdr:col>
      <xdr:colOff>152400</xdr:colOff>
      <xdr:row>91</xdr:row>
      <xdr:rowOff>49578</xdr:rowOff>
    </xdr:to>
    <xdr:cxnSp macro="">
      <xdr:nvCxnSpPr>
        <xdr:cNvPr id="228" name="直線コネクタ 227"/>
        <xdr:cNvCxnSpPr/>
      </xdr:nvCxnSpPr>
      <xdr:spPr>
        <a:xfrm>
          <a:off x="4546600" y="1565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78298</xdr:rowOff>
    </xdr:from>
    <xdr:to>
      <xdr:col>24</xdr:col>
      <xdr:colOff>63500</xdr:colOff>
      <xdr:row>92</xdr:row>
      <xdr:rowOff>82414</xdr:rowOff>
    </xdr:to>
    <xdr:cxnSp macro="">
      <xdr:nvCxnSpPr>
        <xdr:cNvPr id="229" name="直線コネクタ 228"/>
        <xdr:cNvCxnSpPr/>
      </xdr:nvCxnSpPr>
      <xdr:spPr>
        <a:xfrm>
          <a:off x="3797300" y="15851698"/>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133942</xdr:rowOff>
    </xdr:from>
    <xdr:ext cx="599010" cy="259045"/>
    <xdr:sp macro="" textlink="">
      <xdr:nvSpPr>
        <xdr:cNvPr id="230" name="扶助費平均値テキスト"/>
        <xdr:cNvSpPr txBox="1"/>
      </xdr:nvSpPr>
      <xdr:spPr>
        <a:xfrm>
          <a:off x="4686300" y="16421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155515</xdr:rowOff>
    </xdr:from>
    <xdr:to>
      <xdr:col>24</xdr:col>
      <xdr:colOff>114300</xdr:colOff>
      <xdr:row>96</xdr:row>
      <xdr:rowOff>85665</xdr:rowOff>
    </xdr:to>
    <xdr:sp macro="" textlink="">
      <xdr:nvSpPr>
        <xdr:cNvPr id="231" name="フローチャート: 判断 230"/>
        <xdr:cNvSpPr/>
      </xdr:nvSpPr>
      <xdr:spPr>
        <a:xfrm>
          <a:off x="45847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78298</xdr:rowOff>
    </xdr:from>
    <xdr:to>
      <xdr:col>19</xdr:col>
      <xdr:colOff>177800</xdr:colOff>
      <xdr:row>92</xdr:row>
      <xdr:rowOff>120864</xdr:rowOff>
    </xdr:to>
    <xdr:cxnSp macro="">
      <xdr:nvCxnSpPr>
        <xdr:cNvPr id="232" name="直線コネクタ 231"/>
        <xdr:cNvCxnSpPr/>
      </xdr:nvCxnSpPr>
      <xdr:spPr>
        <a:xfrm flipV="1">
          <a:off x="2908300" y="15851698"/>
          <a:ext cx="889000" cy="4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153777</xdr:rowOff>
    </xdr:from>
    <xdr:to>
      <xdr:col>20</xdr:col>
      <xdr:colOff>38100</xdr:colOff>
      <xdr:row>96</xdr:row>
      <xdr:rowOff>83927</xdr:rowOff>
    </xdr:to>
    <xdr:sp macro="" textlink="">
      <xdr:nvSpPr>
        <xdr:cNvPr id="233" name="フローチャート: 判断 232"/>
        <xdr:cNvSpPr/>
      </xdr:nvSpPr>
      <xdr:spPr>
        <a:xfrm>
          <a:off x="3746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75054</xdr:rowOff>
    </xdr:from>
    <xdr:ext cx="599010" cy="259045"/>
    <xdr:sp macro="" textlink="">
      <xdr:nvSpPr>
        <xdr:cNvPr id="234" name="テキスト ボックス 233"/>
        <xdr:cNvSpPr txBox="1"/>
      </xdr:nvSpPr>
      <xdr:spPr>
        <a:xfrm>
          <a:off x="3497795" y="16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109052</xdr:rowOff>
    </xdr:from>
    <xdr:to>
      <xdr:col>15</xdr:col>
      <xdr:colOff>50800</xdr:colOff>
      <xdr:row>92</xdr:row>
      <xdr:rowOff>120864</xdr:rowOff>
    </xdr:to>
    <xdr:cxnSp macro="">
      <xdr:nvCxnSpPr>
        <xdr:cNvPr id="235" name="直線コネクタ 234"/>
        <xdr:cNvCxnSpPr/>
      </xdr:nvCxnSpPr>
      <xdr:spPr>
        <a:xfrm>
          <a:off x="2019300" y="15882452"/>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15931</xdr:rowOff>
    </xdr:from>
    <xdr:to>
      <xdr:col>15</xdr:col>
      <xdr:colOff>101600</xdr:colOff>
      <xdr:row>96</xdr:row>
      <xdr:rowOff>117531</xdr:rowOff>
    </xdr:to>
    <xdr:sp macro="" textlink="">
      <xdr:nvSpPr>
        <xdr:cNvPr id="236" name="フローチャート: 判断 235"/>
        <xdr:cNvSpPr/>
      </xdr:nvSpPr>
      <xdr:spPr>
        <a:xfrm>
          <a:off x="2857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108658</xdr:rowOff>
    </xdr:from>
    <xdr:ext cx="599010" cy="259045"/>
    <xdr:sp macro="" textlink="">
      <xdr:nvSpPr>
        <xdr:cNvPr id="237" name="テキスト ボックス 236"/>
        <xdr:cNvSpPr txBox="1"/>
      </xdr:nvSpPr>
      <xdr:spPr>
        <a:xfrm>
          <a:off x="2608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109052</xdr:rowOff>
    </xdr:from>
    <xdr:to>
      <xdr:col>10</xdr:col>
      <xdr:colOff>114300</xdr:colOff>
      <xdr:row>92</xdr:row>
      <xdr:rowOff>115963</xdr:rowOff>
    </xdr:to>
    <xdr:cxnSp macro="">
      <xdr:nvCxnSpPr>
        <xdr:cNvPr id="238" name="直線コネクタ 237"/>
        <xdr:cNvCxnSpPr/>
      </xdr:nvCxnSpPr>
      <xdr:spPr>
        <a:xfrm flipV="1">
          <a:off x="1130300" y="15882452"/>
          <a:ext cx="8890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20479</xdr:rowOff>
    </xdr:from>
    <xdr:to>
      <xdr:col>10</xdr:col>
      <xdr:colOff>165100</xdr:colOff>
      <xdr:row>96</xdr:row>
      <xdr:rowOff>122079</xdr:rowOff>
    </xdr:to>
    <xdr:sp macro="" textlink="">
      <xdr:nvSpPr>
        <xdr:cNvPr id="239" name="フローチャート: 判断 238"/>
        <xdr:cNvSpPr/>
      </xdr:nvSpPr>
      <xdr:spPr>
        <a:xfrm>
          <a:off x="1968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113206</xdr:rowOff>
    </xdr:from>
    <xdr:ext cx="599010" cy="259045"/>
    <xdr:sp macro="" textlink="">
      <xdr:nvSpPr>
        <xdr:cNvPr id="240" name="テキスト ボックス 239"/>
        <xdr:cNvSpPr txBox="1"/>
      </xdr:nvSpPr>
      <xdr:spPr>
        <a:xfrm>
          <a:off x="1719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24541</xdr:rowOff>
    </xdr:from>
    <xdr:to>
      <xdr:col>6</xdr:col>
      <xdr:colOff>38100</xdr:colOff>
      <xdr:row>96</xdr:row>
      <xdr:rowOff>126141</xdr:rowOff>
    </xdr:to>
    <xdr:sp macro="" textlink="">
      <xdr:nvSpPr>
        <xdr:cNvPr id="241" name="フローチャート: 判断 240"/>
        <xdr:cNvSpPr/>
      </xdr:nvSpPr>
      <xdr:spPr>
        <a:xfrm>
          <a:off x="1079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117268</xdr:rowOff>
    </xdr:from>
    <xdr:ext cx="599010" cy="259045"/>
    <xdr:sp macro="" textlink="">
      <xdr:nvSpPr>
        <xdr:cNvPr id="242" name="テキスト ボックス 241"/>
        <xdr:cNvSpPr txBox="1"/>
      </xdr:nvSpPr>
      <xdr:spPr>
        <a:xfrm>
          <a:off x="830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31614</xdr:rowOff>
    </xdr:from>
    <xdr:to>
      <xdr:col>24</xdr:col>
      <xdr:colOff>114300</xdr:colOff>
      <xdr:row>92</xdr:row>
      <xdr:rowOff>133214</xdr:rowOff>
    </xdr:to>
    <xdr:sp macro="" textlink="">
      <xdr:nvSpPr>
        <xdr:cNvPr id="248" name="楕円 247"/>
        <xdr:cNvSpPr/>
      </xdr:nvSpPr>
      <xdr:spPr>
        <a:xfrm>
          <a:off x="4584700" y="1580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54491</xdr:rowOff>
    </xdr:from>
    <xdr:ext cx="599010" cy="259045"/>
    <xdr:sp macro="" textlink="">
      <xdr:nvSpPr>
        <xdr:cNvPr id="249" name="扶助費該当値テキスト"/>
        <xdr:cNvSpPr txBox="1"/>
      </xdr:nvSpPr>
      <xdr:spPr>
        <a:xfrm>
          <a:off x="4686300" y="1565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27498</xdr:rowOff>
    </xdr:from>
    <xdr:to>
      <xdr:col>20</xdr:col>
      <xdr:colOff>38100</xdr:colOff>
      <xdr:row>92</xdr:row>
      <xdr:rowOff>129098</xdr:rowOff>
    </xdr:to>
    <xdr:sp macro="" textlink="">
      <xdr:nvSpPr>
        <xdr:cNvPr id="250" name="楕円 249"/>
        <xdr:cNvSpPr/>
      </xdr:nvSpPr>
      <xdr:spPr>
        <a:xfrm>
          <a:off x="3746500" y="1580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145625</xdr:rowOff>
    </xdr:from>
    <xdr:ext cx="599010" cy="259045"/>
    <xdr:sp macro="" textlink="">
      <xdr:nvSpPr>
        <xdr:cNvPr id="251" name="テキスト ボックス 250"/>
        <xdr:cNvSpPr txBox="1"/>
      </xdr:nvSpPr>
      <xdr:spPr>
        <a:xfrm>
          <a:off x="3497795" y="1557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70064</xdr:rowOff>
    </xdr:from>
    <xdr:to>
      <xdr:col>15</xdr:col>
      <xdr:colOff>101600</xdr:colOff>
      <xdr:row>93</xdr:row>
      <xdr:rowOff>214</xdr:rowOff>
    </xdr:to>
    <xdr:sp macro="" textlink="">
      <xdr:nvSpPr>
        <xdr:cNvPr id="252" name="楕円 251"/>
        <xdr:cNvSpPr/>
      </xdr:nvSpPr>
      <xdr:spPr>
        <a:xfrm>
          <a:off x="2857500" y="158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16741</xdr:rowOff>
    </xdr:from>
    <xdr:ext cx="599010" cy="259045"/>
    <xdr:sp macro="" textlink="">
      <xdr:nvSpPr>
        <xdr:cNvPr id="253" name="テキスト ボックス 252"/>
        <xdr:cNvSpPr txBox="1"/>
      </xdr:nvSpPr>
      <xdr:spPr>
        <a:xfrm>
          <a:off x="2608795" y="1561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58252</xdr:rowOff>
    </xdr:from>
    <xdr:to>
      <xdr:col>10</xdr:col>
      <xdr:colOff>165100</xdr:colOff>
      <xdr:row>92</xdr:row>
      <xdr:rowOff>159852</xdr:rowOff>
    </xdr:to>
    <xdr:sp macro="" textlink="">
      <xdr:nvSpPr>
        <xdr:cNvPr id="254" name="楕円 253"/>
        <xdr:cNvSpPr/>
      </xdr:nvSpPr>
      <xdr:spPr>
        <a:xfrm>
          <a:off x="1968500" y="158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4929</xdr:rowOff>
    </xdr:from>
    <xdr:ext cx="599010" cy="259045"/>
    <xdr:sp macro="" textlink="">
      <xdr:nvSpPr>
        <xdr:cNvPr id="255" name="テキスト ボックス 254"/>
        <xdr:cNvSpPr txBox="1"/>
      </xdr:nvSpPr>
      <xdr:spPr>
        <a:xfrm>
          <a:off x="1719795" y="1560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65163</xdr:rowOff>
    </xdr:from>
    <xdr:to>
      <xdr:col>6</xdr:col>
      <xdr:colOff>38100</xdr:colOff>
      <xdr:row>92</xdr:row>
      <xdr:rowOff>166763</xdr:rowOff>
    </xdr:to>
    <xdr:sp macro="" textlink="">
      <xdr:nvSpPr>
        <xdr:cNvPr id="256" name="楕円 255"/>
        <xdr:cNvSpPr/>
      </xdr:nvSpPr>
      <xdr:spPr>
        <a:xfrm>
          <a:off x="1079500" y="1583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11840</xdr:rowOff>
    </xdr:from>
    <xdr:ext cx="599010" cy="259045"/>
    <xdr:sp macro="" textlink="">
      <xdr:nvSpPr>
        <xdr:cNvPr id="257" name="テキスト ボックス 256"/>
        <xdr:cNvSpPr txBox="1"/>
      </xdr:nvSpPr>
      <xdr:spPr>
        <a:xfrm>
          <a:off x="830795" y="1561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137174</xdr:rowOff>
    </xdr:from>
    <xdr:to>
      <xdr:col>54</xdr:col>
      <xdr:colOff>189865</xdr:colOff>
      <xdr:row>36</xdr:row>
      <xdr:rowOff>4041</xdr:rowOff>
    </xdr:to>
    <xdr:cxnSp macro="">
      <xdr:nvCxnSpPr>
        <xdr:cNvPr id="281" name="直線コネクタ 280"/>
        <xdr:cNvCxnSpPr/>
      </xdr:nvCxnSpPr>
      <xdr:spPr>
        <a:xfrm flipV="1">
          <a:off x="10475595" y="5452124"/>
          <a:ext cx="1270" cy="724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7868</xdr:rowOff>
    </xdr:from>
    <xdr:ext cx="599010" cy="259045"/>
    <xdr:sp macro="" textlink="">
      <xdr:nvSpPr>
        <xdr:cNvPr id="282" name="補助費等最小値テキスト"/>
        <xdr:cNvSpPr txBox="1"/>
      </xdr:nvSpPr>
      <xdr:spPr>
        <a:xfrm>
          <a:off x="10528300" y="618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4041</xdr:rowOff>
    </xdr:from>
    <xdr:to>
      <xdr:col>55</xdr:col>
      <xdr:colOff>88900</xdr:colOff>
      <xdr:row>36</xdr:row>
      <xdr:rowOff>4041</xdr:rowOff>
    </xdr:to>
    <xdr:cxnSp macro="">
      <xdr:nvCxnSpPr>
        <xdr:cNvPr id="283" name="直線コネクタ 282"/>
        <xdr:cNvCxnSpPr/>
      </xdr:nvCxnSpPr>
      <xdr:spPr>
        <a:xfrm>
          <a:off x="10388600" y="617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83851</xdr:rowOff>
    </xdr:from>
    <xdr:ext cx="599010" cy="259045"/>
    <xdr:sp macro="" textlink="">
      <xdr:nvSpPr>
        <xdr:cNvPr id="284" name="補助費等最大値テキスト"/>
        <xdr:cNvSpPr txBox="1"/>
      </xdr:nvSpPr>
      <xdr:spPr>
        <a:xfrm>
          <a:off x="10528300" y="522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137174</xdr:rowOff>
    </xdr:from>
    <xdr:to>
      <xdr:col>55</xdr:col>
      <xdr:colOff>88900</xdr:colOff>
      <xdr:row>31</xdr:row>
      <xdr:rowOff>137174</xdr:rowOff>
    </xdr:to>
    <xdr:cxnSp macro="">
      <xdr:nvCxnSpPr>
        <xdr:cNvPr id="285" name="直線コネクタ 284"/>
        <xdr:cNvCxnSpPr/>
      </xdr:nvCxnSpPr>
      <xdr:spPr>
        <a:xfrm>
          <a:off x="10388600" y="545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74599</xdr:rowOff>
    </xdr:from>
    <xdr:to>
      <xdr:col>55</xdr:col>
      <xdr:colOff>0</xdr:colOff>
      <xdr:row>37</xdr:row>
      <xdr:rowOff>146459</xdr:rowOff>
    </xdr:to>
    <xdr:cxnSp macro="">
      <xdr:nvCxnSpPr>
        <xdr:cNvPr id="286" name="直線コネクタ 285"/>
        <xdr:cNvCxnSpPr/>
      </xdr:nvCxnSpPr>
      <xdr:spPr>
        <a:xfrm flipV="1">
          <a:off x="9639300" y="6075349"/>
          <a:ext cx="838200" cy="41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141278</xdr:rowOff>
    </xdr:from>
    <xdr:ext cx="599010" cy="259045"/>
    <xdr:sp macro="" textlink="">
      <xdr:nvSpPr>
        <xdr:cNvPr id="287" name="補助費等平均値テキスト"/>
        <xdr:cNvSpPr txBox="1"/>
      </xdr:nvSpPr>
      <xdr:spPr>
        <a:xfrm>
          <a:off x="10528300" y="579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118401</xdr:rowOff>
    </xdr:from>
    <xdr:to>
      <xdr:col>55</xdr:col>
      <xdr:colOff>50800</xdr:colOff>
      <xdr:row>35</xdr:row>
      <xdr:rowOff>48551</xdr:rowOff>
    </xdr:to>
    <xdr:sp macro="" textlink="">
      <xdr:nvSpPr>
        <xdr:cNvPr id="288" name="フローチャート: 判断 287"/>
        <xdr:cNvSpPr/>
      </xdr:nvSpPr>
      <xdr:spPr>
        <a:xfrm>
          <a:off x="104267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146459</xdr:rowOff>
    </xdr:from>
    <xdr:to>
      <xdr:col>50</xdr:col>
      <xdr:colOff>114300</xdr:colOff>
      <xdr:row>38</xdr:row>
      <xdr:rowOff>15673</xdr:rowOff>
    </xdr:to>
    <xdr:cxnSp macro="">
      <xdr:nvCxnSpPr>
        <xdr:cNvPr id="289" name="直線コネクタ 288"/>
        <xdr:cNvCxnSpPr/>
      </xdr:nvCxnSpPr>
      <xdr:spPr>
        <a:xfrm flipV="1">
          <a:off x="8750300" y="6490109"/>
          <a:ext cx="889000" cy="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79600</xdr:rowOff>
    </xdr:from>
    <xdr:to>
      <xdr:col>50</xdr:col>
      <xdr:colOff>165100</xdr:colOff>
      <xdr:row>38</xdr:row>
      <xdr:rowOff>9750</xdr:rowOff>
    </xdr:to>
    <xdr:sp macro="" textlink="">
      <xdr:nvSpPr>
        <xdr:cNvPr id="290" name="フローチャート: 判断 289"/>
        <xdr:cNvSpPr/>
      </xdr:nvSpPr>
      <xdr:spPr>
        <a:xfrm>
          <a:off x="9588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26277</xdr:rowOff>
    </xdr:from>
    <xdr:ext cx="534377" cy="259045"/>
    <xdr:sp macro="" textlink="">
      <xdr:nvSpPr>
        <xdr:cNvPr id="291" name="テキスト ボックス 290"/>
        <xdr:cNvSpPr txBox="1"/>
      </xdr:nvSpPr>
      <xdr:spPr>
        <a:xfrm>
          <a:off x="9372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154277</xdr:rowOff>
    </xdr:from>
    <xdr:to>
      <xdr:col>45</xdr:col>
      <xdr:colOff>177800</xdr:colOff>
      <xdr:row>38</xdr:row>
      <xdr:rowOff>15673</xdr:rowOff>
    </xdr:to>
    <xdr:cxnSp macro="">
      <xdr:nvCxnSpPr>
        <xdr:cNvPr id="292" name="直線コネクタ 291"/>
        <xdr:cNvCxnSpPr/>
      </xdr:nvCxnSpPr>
      <xdr:spPr>
        <a:xfrm>
          <a:off x="7861300" y="6497927"/>
          <a:ext cx="889000" cy="3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107291</xdr:rowOff>
    </xdr:from>
    <xdr:to>
      <xdr:col>46</xdr:col>
      <xdr:colOff>38100</xdr:colOff>
      <xdr:row>38</xdr:row>
      <xdr:rowOff>37441</xdr:rowOff>
    </xdr:to>
    <xdr:sp macro="" textlink="">
      <xdr:nvSpPr>
        <xdr:cNvPr id="293" name="フローチャート: 判断 292"/>
        <xdr:cNvSpPr/>
      </xdr:nvSpPr>
      <xdr:spPr>
        <a:xfrm>
          <a:off x="8699500" y="64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53968</xdr:rowOff>
    </xdr:from>
    <xdr:ext cx="534377" cy="259045"/>
    <xdr:sp macro="" textlink="">
      <xdr:nvSpPr>
        <xdr:cNvPr id="294" name="テキスト ボックス 293"/>
        <xdr:cNvSpPr txBox="1"/>
      </xdr:nvSpPr>
      <xdr:spPr>
        <a:xfrm>
          <a:off x="8483111" y="62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154277</xdr:rowOff>
    </xdr:from>
    <xdr:to>
      <xdr:col>41</xdr:col>
      <xdr:colOff>50800</xdr:colOff>
      <xdr:row>38</xdr:row>
      <xdr:rowOff>12153</xdr:rowOff>
    </xdr:to>
    <xdr:cxnSp macro="">
      <xdr:nvCxnSpPr>
        <xdr:cNvPr id="295" name="直線コネクタ 294"/>
        <xdr:cNvCxnSpPr/>
      </xdr:nvCxnSpPr>
      <xdr:spPr>
        <a:xfrm flipV="1">
          <a:off x="6972300" y="6497927"/>
          <a:ext cx="8890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120237</xdr:rowOff>
    </xdr:from>
    <xdr:to>
      <xdr:col>41</xdr:col>
      <xdr:colOff>101600</xdr:colOff>
      <xdr:row>38</xdr:row>
      <xdr:rowOff>50388</xdr:rowOff>
    </xdr:to>
    <xdr:sp macro="" textlink="">
      <xdr:nvSpPr>
        <xdr:cNvPr id="296" name="フローチャート: 判断 295"/>
        <xdr:cNvSpPr/>
      </xdr:nvSpPr>
      <xdr:spPr>
        <a:xfrm>
          <a:off x="7810500" y="6463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41515</xdr:rowOff>
    </xdr:from>
    <xdr:ext cx="534377" cy="259045"/>
    <xdr:sp macro="" textlink="">
      <xdr:nvSpPr>
        <xdr:cNvPr id="297" name="テキスト ボックス 296"/>
        <xdr:cNvSpPr txBox="1"/>
      </xdr:nvSpPr>
      <xdr:spPr>
        <a:xfrm>
          <a:off x="7594111" y="6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125392</xdr:rowOff>
    </xdr:from>
    <xdr:to>
      <xdr:col>36</xdr:col>
      <xdr:colOff>165100</xdr:colOff>
      <xdr:row>38</xdr:row>
      <xdr:rowOff>55542</xdr:rowOff>
    </xdr:to>
    <xdr:sp macro="" textlink="">
      <xdr:nvSpPr>
        <xdr:cNvPr id="298" name="フローチャート: 判断 297"/>
        <xdr:cNvSpPr/>
      </xdr:nvSpPr>
      <xdr:spPr>
        <a:xfrm>
          <a:off x="6921500" y="64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72069</xdr:rowOff>
    </xdr:from>
    <xdr:ext cx="534377" cy="259045"/>
    <xdr:sp macro="" textlink="">
      <xdr:nvSpPr>
        <xdr:cNvPr id="299" name="テキスト ボックス 298"/>
        <xdr:cNvSpPr txBox="1"/>
      </xdr:nvSpPr>
      <xdr:spPr>
        <a:xfrm>
          <a:off x="6705111" y="62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23799</xdr:rowOff>
    </xdr:from>
    <xdr:to>
      <xdr:col>55</xdr:col>
      <xdr:colOff>50800</xdr:colOff>
      <xdr:row>35</xdr:row>
      <xdr:rowOff>125399</xdr:rowOff>
    </xdr:to>
    <xdr:sp macro="" textlink="">
      <xdr:nvSpPr>
        <xdr:cNvPr id="305" name="楕円 304"/>
        <xdr:cNvSpPr/>
      </xdr:nvSpPr>
      <xdr:spPr>
        <a:xfrm>
          <a:off x="10426700" y="60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110176</xdr:rowOff>
    </xdr:from>
    <xdr:ext cx="599010" cy="259045"/>
    <xdr:sp macro="" textlink="">
      <xdr:nvSpPr>
        <xdr:cNvPr id="306" name="補助費等該当値テキスト"/>
        <xdr:cNvSpPr txBox="1"/>
      </xdr:nvSpPr>
      <xdr:spPr>
        <a:xfrm>
          <a:off x="10528300" y="593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95659</xdr:rowOff>
    </xdr:from>
    <xdr:to>
      <xdr:col>50</xdr:col>
      <xdr:colOff>165100</xdr:colOff>
      <xdr:row>38</xdr:row>
      <xdr:rowOff>25809</xdr:rowOff>
    </xdr:to>
    <xdr:sp macro="" textlink="">
      <xdr:nvSpPr>
        <xdr:cNvPr id="307" name="楕円 306"/>
        <xdr:cNvSpPr/>
      </xdr:nvSpPr>
      <xdr:spPr>
        <a:xfrm>
          <a:off x="9588500" y="643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16936</xdr:rowOff>
    </xdr:from>
    <xdr:ext cx="534377" cy="259045"/>
    <xdr:sp macro="" textlink="">
      <xdr:nvSpPr>
        <xdr:cNvPr id="308" name="テキスト ボックス 307"/>
        <xdr:cNvSpPr txBox="1"/>
      </xdr:nvSpPr>
      <xdr:spPr>
        <a:xfrm>
          <a:off x="9372111" y="653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136323</xdr:rowOff>
    </xdr:from>
    <xdr:to>
      <xdr:col>46</xdr:col>
      <xdr:colOff>38100</xdr:colOff>
      <xdr:row>38</xdr:row>
      <xdr:rowOff>66473</xdr:rowOff>
    </xdr:to>
    <xdr:sp macro="" textlink="">
      <xdr:nvSpPr>
        <xdr:cNvPr id="309" name="楕円 308"/>
        <xdr:cNvSpPr/>
      </xdr:nvSpPr>
      <xdr:spPr>
        <a:xfrm>
          <a:off x="8699500" y="647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57600</xdr:rowOff>
    </xdr:from>
    <xdr:ext cx="534377" cy="259045"/>
    <xdr:sp macro="" textlink="">
      <xdr:nvSpPr>
        <xdr:cNvPr id="310" name="テキスト ボックス 309"/>
        <xdr:cNvSpPr txBox="1"/>
      </xdr:nvSpPr>
      <xdr:spPr>
        <a:xfrm>
          <a:off x="8483111" y="657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103477</xdr:rowOff>
    </xdr:from>
    <xdr:to>
      <xdr:col>41</xdr:col>
      <xdr:colOff>101600</xdr:colOff>
      <xdr:row>38</xdr:row>
      <xdr:rowOff>33627</xdr:rowOff>
    </xdr:to>
    <xdr:sp macro="" textlink="">
      <xdr:nvSpPr>
        <xdr:cNvPr id="311" name="楕円 310"/>
        <xdr:cNvSpPr/>
      </xdr:nvSpPr>
      <xdr:spPr>
        <a:xfrm>
          <a:off x="7810500" y="644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50154</xdr:rowOff>
    </xdr:from>
    <xdr:ext cx="534377" cy="259045"/>
    <xdr:sp macro="" textlink="">
      <xdr:nvSpPr>
        <xdr:cNvPr id="312" name="テキスト ボックス 311"/>
        <xdr:cNvSpPr txBox="1"/>
      </xdr:nvSpPr>
      <xdr:spPr>
        <a:xfrm>
          <a:off x="7594111" y="622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132803</xdr:rowOff>
    </xdr:from>
    <xdr:to>
      <xdr:col>36</xdr:col>
      <xdr:colOff>165100</xdr:colOff>
      <xdr:row>38</xdr:row>
      <xdr:rowOff>62953</xdr:rowOff>
    </xdr:to>
    <xdr:sp macro="" textlink="">
      <xdr:nvSpPr>
        <xdr:cNvPr id="313" name="楕円 312"/>
        <xdr:cNvSpPr/>
      </xdr:nvSpPr>
      <xdr:spPr>
        <a:xfrm>
          <a:off x="6921500" y="647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54080</xdr:rowOff>
    </xdr:from>
    <xdr:ext cx="534377" cy="259045"/>
    <xdr:sp macro="" textlink="">
      <xdr:nvSpPr>
        <xdr:cNvPr id="314" name="テキスト ボックス 313"/>
        <xdr:cNvSpPr txBox="1"/>
      </xdr:nvSpPr>
      <xdr:spPr>
        <a:xfrm>
          <a:off x="6705111" y="656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8680</xdr:rowOff>
    </xdr:from>
    <xdr:to>
      <xdr:col>54</xdr:col>
      <xdr:colOff>189865</xdr:colOff>
      <xdr:row>58</xdr:row>
      <xdr:rowOff>35723</xdr:rowOff>
    </xdr:to>
    <xdr:cxnSp macro="">
      <xdr:nvCxnSpPr>
        <xdr:cNvPr id="336" name="直線コネクタ 335"/>
        <xdr:cNvCxnSpPr/>
      </xdr:nvCxnSpPr>
      <xdr:spPr>
        <a:xfrm flipV="1">
          <a:off x="10475595" y="8752630"/>
          <a:ext cx="1270" cy="122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39550</xdr:rowOff>
    </xdr:from>
    <xdr:ext cx="534377" cy="259045"/>
    <xdr:sp macro="" textlink="">
      <xdr:nvSpPr>
        <xdr:cNvPr id="337" name="普通建設事業費最小値テキスト"/>
        <xdr:cNvSpPr txBox="1"/>
      </xdr:nvSpPr>
      <xdr:spPr>
        <a:xfrm>
          <a:off x="10528300" y="99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35723</xdr:rowOff>
    </xdr:from>
    <xdr:to>
      <xdr:col>55</xdr:col>
      <xdr:colOff>88900</xdr:colOff>
      <xdr:row>58</xdr:row>
      <xdr:rowOff>35723</xdr:rowOff>
    </xdr:to>
    <xdr:cxnSp macro="">
      <xdr:nvCxnSpPr>
        <xdr:cNvPr id="338" name="直線コネクタ 337"/>
        <xdr:cNvCxnSpPr/>
      </xdr:nvCxnSpPr>
      <xdr:spPr>
        <a:xfrm>
          <a:off x="10388600" y="997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126807</xdr:rowOff>
    </xdr:from>
    <xdr:ext cx="599010" cy="259045"/>
    <xdr:sp macro="" textlink="">
      <xdr:nvSpPr>
        <xdr:cNvPr id="339" name="普通建設事業費最大値テキスト"/>
        <xdr:cNvSpPr txBox="1"/>
      </xdr:nvSpPr>
      <xdr:spPr>
        <a:xfrm>
          <a:off x="10528300" y="85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8680</xdr:rowOff>
    </xdr:from>
    <xdr:to>
      <xdr:col>55</xdr:col>
      <xdr:colOff>88900</xdr:colOff>
      <xdr:row>51</xdr:row>
      <xdr:rowOff>8680</xdr:rowOff>
    </xdr:to>
    <xdr:cxnSp macro="">
      <xdr:nvCxnSpPr>
        <xdr:cNvPr id="340" name="直線コネクタ 339"/>
        <xdr:cNvCxnSpPr/>
      </xdr:nvCxnSpPr>
      <xdr:spPr>
        <a:xfrm>
          <a:off x="10388600" y="87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136609</xdr:rowOff>
    </xdr:from>
    <xdr:to>
      <xdr:col>55</xdr:col>
      <xdr:colOff>0</xdr:colOff>
      <xdr:row>56</xdr:row>
      <xdr:rowOff>138045</xdr:rowOff>
    </xdr:to>
    <xdr:cxnSp macro="">
      <xdr:nvCxnSpPr>
        <xdr:cNvPr id="341" name="直線コネクタ 340"/>
        <xdr:cNvCxnSpPr/>
      </xdr:nvCxnSpPr>
      <xdr:spPr>
        <a:xfrm>
          <a:off x="9639300" y="9394909"/>
          <a:ext cx="838200" cy="34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66231</xdr:rowOff>
    </xdr:from>
    <xdr:ext cx="534377" cy="259045"/>
    <xdr:sp macro="" textlink="">
      <xdr:nvSpPr>
        <xdr:cNvPr id="342" name="普通建設事業費平均値テキスト"/>
        <xdr:cNvSpPr txBox="1"/>
      </xdr:nvSpPr>
      <xdr:spPr>
        <a:xfrm>
          <a:off x="10528300" y="949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43354</xdr:rowOff>
    </xdr:from>
    <xdr:to>
      <xdr:col>55</xdr:col>
      <xdr:colOff>50800</xdr:colOff>
      <xdr:row>56</xdr:row>
      <xdr:rowOff>144954</xdr:rowOff>
    </xdr:to>
    <xdr:sp macro="" textlink="">
      <xdr:nvSpPr>
        <xdr:cNvPr id="343" name="フローチャート: 判断 342"/>
        <xdr:cNvSpPr/>
      </xdr:nvSpPr>
      <xdr:spPr>
        <a:xfrm>
          <a:off x="104267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136609</xdr:rowOff>
    </xdr:from>
    <xdr:to>
      <xdr:col>50</xdr:col>
      <xdr:colOff>114300</xdr:colOff>
      <xdr:row>56</xdr:row>
      <xdr:rowOff>75784</xdr:rowOff>
    </xdr:to>
    <xdr:cxnSp macro="">
      <xdr:nvCxnSpPr>
        <xdr:cNvPr id="344" name="直線コネクタ 343"/>
        <xdr:cNvCxnSpPr/>
      </xdr:nvCxnSpPr>
      <xdr:spPr>
        <a:xfrm flipV="1">
          <a:off x="8750300" y="9394909"/>
          <a:ext cx="889000" cy="28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69295</xdr:rowOff>
    </xdr:from>
    <xdr:to>
      <xdr:col>50</xdr:col>
      <xdr:colOff>165100</xdr:colOff>
      <xdr:row>56</xdr:row>
      <xdr:rowOff>170895</xdr:rowOff>
    </xdr:to>
    <xdr:sp macro="" textlink="">
      <xdr:nvSpPr>
        <xdr:cNvPr id="345" name="フローチャート: 判断 344"/>
        <xdr:cNvSpPr/>
      </xdr:nvSpPr>
      <xdr:spPr>
        <a:xfrm>
          <a:off x="9588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162022</xdr:rowOff>
    </xdr:from>
    <xdr:ext cx="534377" cy="259045"/>
    <xdr:sp macro="" textlink="">
      <xdr:nvSpPr>
        <xdr:cNvPr id="346" name="テキスト ボックス 345"/>
        <xdr:cNvSpPr txBox="1"/>
      </xdr:nvSpPr>
      <xdr:spPr>
        <a:xfrm>
          <a:off x="9372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75784</xdr:rowOff>
    </xdr:from>
    <xdr:to>
      <xdr:col>45</xdr:col>
      <xdr:colOff>177800</xdr:colOff>
      <xdr:row>57</xdr:row>
      <xdr:rowOff>53948</xdr:rowOff>
    </xdr:to>
    <xdr:cxnSp macro="">
      <xdr:nvCxnSpPr>
        <xdr:cNvPr id="347" name="直線コネクタ 346"/>
        <xdr:cNvCxnSpPr/>
      </xdr:nvCxnSpPr>
      <xdr:spPr>
        <a:xfrm flipV="1">
          <a:off x="7861300" y="9676984"/>
          <a:ext cx="889000" cy="14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134255</xdr:rowOff>
    </xdr:from>
    <xdr:to>
      <xdr:col>46</xdr:col>
      <xdr:colOff>38100</xdr:colOff>
      <xdr:row>57</xdr:row>
      <xdr:rowOff>64405</xdr:rowOff>
    </xdr:to>
    <xdr:sp macro="" textlink="">
      <xdr:nvSpPr>
        <xdr:cNvPr id="348" name="フローチャート: 判断 347"/>
        <xdr:cNvSpPr/>
      </xdr:nvSpPr>
      <xdr:spPr>
        <a:xfrm>
          <a:off x="8699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55532</xdr:rowOff>
    </xdr:from>
    <xdr:ext cx="534377" cy="259045"/>
    <xdr:sp macro="" textlink="">
      <xdr:nvSpPr>
        <xdr:cNvPr id="349" name="テキスト ボックス 348"/>
        <xdr:cNvSpPr txBox="1"/>
      </xdr:nvSpPr>
      <xdr:spPr>
        <a:xfrm>
          <a:off x="8483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142287</xdr:rowOff>
    </xdr:from>
    <xdr:to>
      <xdr:col>41</xdr:col>
      <xdr:colOff>50800</xdr:colOff>
      <xdr:row>57</xdr:row>
      <xdr:rowOff>53948</xdr:rowOff>
    </xdr:to>
    <xdr:cxnSp macro="">
      <xdr:nvCxnSpPr>
        <xdr:cNvPr id="350" name="直線コネクタ 349"/>
        <xdr:cNvCxnSpPr/>
      </xdr:nvCxnSpPr>
      <xdr:spPr>
        <a:xfrm>
          <a:off x="6972300" y="9743487"/>
          <a:ext cx="889000" cy="8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99616</xdr:rowOff>
    </xdr:from>
    <xdr:to>
      <xdr:col>41</xdr:col>
      <xdr:colOff>101600</xdr:colOff>
      <xdr:row>57</xdr:row>
      <xdr:rowOff>29766</xdr:rowOff>
    </xdr:to>
    <xdr:sp macro="" textlink="">
      <xdr:nvSpPr>
        <xdr:cNvPr id="351" name="フローチャート: 判断 350"/>
        <xdr:cNvSpPr/>
      </xdr:nvSpPr>
      <xdr:spPr>
        <a:xfrm>
          <a:off x="7810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46293</xdr:rowOff>
    </xdr:from>
    <xdr:ext cx="534377" cy="259045"/>
    <xdr:sp macro="" textlink="">
      <xdr:nvSpPr>
        <xdr:cNvPr id="352" name="テキスト ボックス 351"/>
        <xdr:cNvSpPr txBox="1"/>
      </xdr:nvSpPr>
      <xdr:spPr>
        <a:xfrm>
          <a:off x="7594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125686</xdr:rowOff>
    </xdr:from>
    <xdr:to>
      <xdr:col>36</xdr:col>
      <xdr:colOff>165100</xdr:colOff>
      <xdr:row>57</xdr:row>
      <xdr:rowOff>55836</xdr:rowOff>
    </xdr:to>
    <xdr:sp macro="" textlink="">
      <xdr:nvSpPr>
        <xdr:cNvPr id="353" name="フローチャート: 判断 352"/>
        <xdr:cNvSpPr/>
      </xdr:nvSpPr>
      <xdr:spPr>
        <a:xfrm>
          <a:off x="6921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46963</xdr:rowOff>
    </xdr:from>
    <xdr:ext cx="534377" cy="259045"/>
    <xdr:sp macro="" textlink="">
      <xdr:nvSpPr>
        <xdr:cNvPr id="354" name="テキスト ボックス 353"/>
        <xdr:cNvSpPr txBox="1"/>
      </xdr:nvSpPr>
      <xdr:spPr>
        <a:xfrm>
          <a:off x="6705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87245</xdr:rowOff>
    </xdr:from>
    <xdr:to>
      <xdr:col>55</xdr:col>
      <xdr:colOff>50800</xdr:colOff>
      <xdr:row>57</xdr:row>
      <xdr:rowOff>17395</xdr:rowOff>
    </xdr:to>
    <xdr:sp macro="" textlink="">
      <xdr:nvSpPr>
        <xdr:cNvPr id="360" name="楕円 359"/>
        <xdr:cNvSpPr/>
      </xdr:nvSpPr>
      <xdr:spPr>
        <a:xfrm>
          <a:off x="10426700" y="968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65672</xdr:rowOff>
    </xdr:from>
    <xdr:ext cx="534377" cy="259045"/>
    <xdr:sp macro="" textlink="">
      <xdr:nvSpPr>
        <xdr:cNvPr id="361" name="普通建設事業費該当値テキスト"/>
        <xdr:cNvSpPr txBox="1"/>
      </xdr:nvSpPr>
      <xdr:spPr>
        <a:xfrm>
          <a:off x="10528300" y="966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85809</xdr:rowOff>
    </xdr:from>
    <xdr:to>
      <xdr:col>50</xdr:col>
      <xdr:colOff>165100</xdr:colOff>
      <xdr:row>55</xdr:row>
      <xdr:rowOff>15959</xdr:rowOff>
    </xdr:to>
    <xdr:sp macro="" textlink="">
      <xdr:nvSpPr>
        <xdr:cNvPr id="362" name="楕円 361"/>
        <xdr:cNvSpPr/>
      </xdr:nvSpPr>
      <xdr:spPr>
        <a:xfrm>
          <a:off x="9588500" y="934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32486</xdr:rowOff>
    </xdr:from>
    <xdr:ext cx="599010" cy="259045"/>
    <xdr:sp macro="" textlink="">
      <xdr:nvSpPr>
        <xdr:cNvPr id="363" name="テキスト ボックス 362"/>
        <xdr:cNvSpPr txBox="1"/>
      </xdr:nvSpPr>
      <xdr:spPr>
        <a:xfrm>
          <a:off x="9339795" y="911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24984</xdr:rowOff>
    </xdr:from>
    <xdr:to>
      <xdr:col>46</xdr:col>
      <xdr:colOff>38100</xdr:colOff>
      <xdr:row>56</xdr:row>
      <xdr:rowOff>126584</xdr:rowOff>
    </xdr:to>
    <xdr:sp macro="" textlink="">
      <xdr:nvSpPr>
        <xdr:cNvPr id="364" name="楕円 363"/>
        <xdr:cNvSpPr/>
      </xdr:nvSpPr>
      <xdr:spPr>
        <a:xfrm>
          <a:off x="8699500" y="962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143111</xdr:rowOff>
    </xdr:from>
    <xdr:ext cx="534377" cy="259045"/>
    <xdr:sp macro="" textlink="">
      <xdr:nvSpPr>
        <xdr:cNvPr id="365" name="テキスト ボックス 364"/>
        <xdr:cNvSpPr txBox="1"/>
      </xdr:nvSpPr>
      <xdr:spPr>
        <a:xfrm>
          <a:off x="8483111" y="940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3148</xdr:rowOff>
    </xdr:from>
    <xdr:to>
      <xdr:col>41</xdr:col>
      <xdr:colOff>101600</xdr:colOff>
      <xdr:row>57</xdr:row>
      <xdr:rowOff>104748</xdr:rowOff>
    </xdr:to>
    <xdr:sp macro="" textlink="">
      <xdr:nvSpPr>
        <xdr:cNvPr id="366" name="楕円 365"/>
        <xdr:cNvSpPr/>
      </xdr:nvSpPr>
      <xdr:spPr>
        <a:xfrm>
          <a:off x="7810500" y="977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95875</xdr:rowOff>
    </xdr:from>
    <xdr:ext cx="534377" cy="259045"/>
    <xdr:sp macro="" textlink="">
      <xdr:nvSpPr>
        <xdr:cNvPr id="367" name="テキスト ボックス 366"/>
        <xdr:cNvSpPr txBox="1"/>
      </xdr:nvSpPr>
      <xdr:spPr>
        <a:xfrm>
          <a:off x="7594111" y="986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91487</xdr:rowOff>
    </xdr:from>
    <xdr:to>
      <xdr:col>36</xdr:col>
      <xdr:colOff>165100</xdr:colOff>
      <xdr:row>57</xdr:row>
      <xdr:rowOff>21637</xdr:rowOff>
    </xdr:to>
    <xdr:sp macro="" textlink="">
      <xdr:nvSpPr>
        <xdr:cNvPr id="368" name="楕円 367"/>
        <xdr:cNvSpPr/>
      </xdr:nvSpPr>
      <xdr:spPr>
        <a:xfrm>
          <a:off x="6921500" y="969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38164</xdr:rowOff>
    </xdr:from>
    <xdr:ext cx="534377" cy="259045"/>
    <xdr:sp macro="" textlink="">
      <xdr:nvSpPr>
        <xdr:cNvPr id="369" name="テキスト ボックス 368"/>
        <xdr:cNvSpPr txBox="1"/>
      </xdr:nvSpPr>
      <xdr:spPr>
        <a:xfrm>
          <a:off x="6705111" y="946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73989</xdr:rowOff>
    </xdr:from>
    <xdr:to>
      <xdr:col>54</xdr:col>
      <xdr:colOff>189865</xdr:colOff>
      <xdr:row>78</xdr:row>
      <xdr:rowOff>25400</xdr:rowOff>
    </xdr:to>
    <xdr:cxnSp macro="">
      <xdr:nvCxnSpPr>
        <xdr:cNvPr id="389" name="直線コネクタ 388"/>
        <xdr:cNvCxnSpPr/>
      </xdr:nvCxnSpPr>
      <xdr:spPr>
        <a:xfrm flipV="1">
          <a:off x="10475595" y="12246939"/>
          <a:ext cx="1270" cy="11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0"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20666</xdr:rowOff>
    </xdr:from>
    <xdr:ext cx="599010" cy="259045"/>
    <xdr:sp macro="" textlink="">
      <xdr:nvSpPr>
        <xdr:cNvPr id="392" name="普通建設事業費 （ うち新規整備　）最大値テキスト"/>
        <xdr:cNvSpPr txBox="1"/>
      </xdr:nvSpPr>
      <xdr:spPr>
        <a:xfrm>
          <a:off x="10528300" y="120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73989</xdr:rowOff>
    </xdr:from>
    <xdr:to>
      <xdr:col>55</xdr:col>
      <xdr:colOff>88900</xdr:colOff>
      <xdr:row>71</xdr:row>
      <xdr:rowOff>73989</xdr:rowOff>
    </xdr:to>
    <xdr:cxnSp macro="">
      <xdr:nvCxnSpPr>
        <xdr:cNvPr id="393" name="直線コネクタ 392"/>
        <xdr:cNvCxnSpPr/>
      </xdr:nvCxnSpPr>
      <xdr:spPr>
        <a:xfrm>
          <a:off x="10388600" y="1224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7432</xdr:rowOff>
    </xdr:from>
    <xdr:to>
      <xdr:col>55</xdr:col>
      <xdr:colOff>0</xdr:colOff>
      <xdr:row>78</xdr:row>
      <xdr:rowOff>21182</xdr:rowOff>
    </xdr:to>
    <xdr:cxnSp macro="">
      <xdr:nvCxnSpPr>
        <xdr:cNvPr id="394" name="直線コネクタ 393"/>
        <xdr:cNvCxnSpPr/>
      </xdr:nvCxnSpPr>
      <xdr:spPr>
        <a:xfrm>
          <a:off x="9639300" y="13380532"/>
          <a:ext cx="838200" cy="1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63566</xdr:rowOff>
    </xdr:from>
    <xdr:ext cx="534377" cy="259045"/>
    <xdr:sp macro="" textlink="">
      <xdr:nvSpPr>
        <xdr:cNvPr id="395" name="普通建設事業費 （ うち新規整備　）平均値テキスト"/>
        <xdr:cNvSpPr txBox="1"/>
      </xdr:nvSpPr>
      <xdr:spPr>
        <a:xfrm>
          <a:off x="10528300" y="13093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40689</xdr:rowOff>
    </xdr:from>
    <xdr:to>
      <xdr:col>55</xdr:col>
      <xdr:colOff>50800</xdr:colOff>
      <xdr:row>77</xdr:row>
      <xdr:rowOff>142289</xdr:rowOff>
    </xdr:to>
    <xdr:sp macro="" textlink="">
      <xdr:nvSpPr>
        <xdr:cNvPr id="396" name="フローチャート: 判断 395"/>
        <xdr:cNvSpPr/>
      </xdr:nvSpPr>
      <xdr:spPr>
        <a:xfrm>
          <a:off x="10426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7432</xdr:rowOff>
    </xdr:from>
    <xdr:to>
      <xdr:col>50</xdr:col>
      <xdr:colOff>114300</xdr:colOff>
      <xdr:row>78</xdr:row>
      <xdr:rowOff>21696</xdr:rowOff>
    </xdr:to>
    <xdr:cxnSp macro="">
      <xdr:nvCxnSpPr>
        <xdr:cNvPr id="397" name="直線コネクタ 396"/>
        <xdr:cNvCxnSpPr/>
      </xdr:nvCxnSpPr>
      <xdr:spPr>
        <a:xfrm flipV="1">
          <a:off x="8750300" y="13380532"/>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33539</xdr:rowOff>
    </xdr:from>
    <xdr:to>
      <xdr:col>50</xdr:col>
      <xdr:colOff>165100</xdr:colOff>
      <xdr:row>77</xdr:row>
      <xdr:rowOff>135139</xdr:rowOff>
    </xdr:to>
    <xdr:sp macro="" textlink="">
      <xdr:nvSpPr>
        <xdr:cNvPr id="398" name="フローチャート: 判断 397"/>
        <xdr:cNvSpPr/>
      </xdr:nvSpPr>
      <xdr:spPr>
        <a:xfrm>
          <a:off x="9588500" y="1323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151666</xdr:rowOff>
    </xdr:from>
    <xdr:ext cx="534377" cy="259045"/>
    <xdr:sp macro="" textlink="">
      <xdr:nvSpPr>
        <xdr:cNvPr id="399" name="テキスト ボックス 398"/>
        <xdr:cNvSpPr txBox="1"/>
      </xdr:nvSpPr>
      <xdr:spPr>
        <a:xfrm>
          <a:off x="9372111" y="1301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12289</xdr:rowOff>
    </xdr:from>
    <xdr:to>
      <xdr:col>45</xdr:col>
      <xdr:colOff>177800</xdr:colOff>
      <xdr:row>78</xdr:row>
      <xdr:rowOff>21696</xdr:rowOff>
    </xdr:to>
    <xdr:cxnSp macro="">
      <xdr:nvCxnSpPr>
        <xdr:cNvPr id="400" name="直線コネクタ 399"/>
        <xdr:cNvCxnSpPr/>
      </xdr:nvCxnSpPr>
      <xdr:spPr>
        <a:xfrm>
          <a:off x="7861300" y="13385389"/>
          <a:ext cx="889000" cy="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65531</xdr:rowOff>
    </xdr:from>
    <xdr:to>
      <xdr:col>46</xdr:col>
      <xdr:colOff>38100</xdr:colOff>
      <xdr:row>77</xdr:row>
      <xdr:rowOff>167131</xdr:rowOff>
    </xdr:to>
    <xdr:sp macro="" textlink="">
      <xdr:nvSpPr>
        <xdr:cNvPr id="401" name="フローチャート: 判断 400"/>
        <xdr:cNvSpPr/>
      </xdr:nvSpPr>
      <xdr:spPr>
        <a:xfrm>
          <a:off x="8699500" y="1326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12208</xdr:rowOff>
    </xdr:from>
    <xdr:ext cx="534377" cy="259045"/>
    <xdr:sp macro="" textlink="">
      <xdr:nvSpPr>
        <xdr:cNvPr id="402" name="テキスト ボックス 401"/>
        <xdr:cNvSpPr txBox="1"/>
      </xdr:nvSpPr>
      <xdr:spPr>
        <a:xfrm>
          <a:off x="8483111" y="1304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138985</xdr:rowOff>
    </xdr:from>
    <xdr:to>
      <xdr:col>41</xdr:col>
      <xdr:colOff>50800</xdr:colOff>
      <xdr:row>78</xdr:row>
      <xdr:rowOff>12289</xdr:rowOff>
    </xdr:to>
    <xdr:cxnSp macro="">
      <xdr:nvCxnSpPr>
        <xdr:cNvPr id="403" name="直線コネクタ 402"/>
        <xdr:cNvCxnSpPr/>
      </xdr:nvCxnSpPr>
      <xdr:spPr>
        <a:xfrm>
          <a:off x="6972300" y="13340635"/>
          <a:ext cx="889000" cy="4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50016</xdr:rowOff>
    </xdr:from>
    <xdr:to>
      <xdr:col>41</xdr:col>
      <xdr:colOff>101600</xdr:colOff>
      <xdr:row>77</xdr:row>
      <xdr:rowOff>151616</xdr:rowOff>
    </xdr:to>
    <xdr:sp macro="" textlink="">
      <xdr:nvSpPr>
        <xdr:cNvPr id="404" name="フローチャート: 判断 403"/>
        <xdr:cNvSpPr/>
      </xdr:nvSpPr>
      <xdr:spPr>
        <a:xfrm>
          <a:off x="7810500" y="13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168143</xdr:rowOff>
    </xdr:from>
    <xdr:ext cx="534377" cy="259045"/>
    <xdr:sp macro="" textlink="">
      <xdr:nvSpPr>
        <xdr:cNvPr id="405" name="テキスト ボックス 404"/>
        <xdr:cNvSpPr txBox="1"/>
      </xdr:nvSpPr>
      <xdr:spPr>
        <a:xfrm>
          <a:off x="7594111" y="1302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66994</xdr:rowOff>
    </xdr:from>
    <xdr:to>
      <xdr:col>36</xdr:col>
      <xdr:colOff>165100</xdr:colOff>
      <xdr:row>77</xdr:row>
      <xdr:rowOff>168594</xdr:rowOff>
    </xdr:to>
    <xdr:sp macro="" textlink="">
      <xdr:nvSpPr>
        <xdr:cNvPr id="406" name="フローチャート: 判断 405"/>
        <xdr:cNvSpPr/>
      </xdr:nvSpPr>
      <xdr:spPr>
        <a:xfrm>
          <a:off x="6921500" y="13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13671</xdr:rowOff>
    </xdr:from>
    <xdr:ext cx="534377" cy="259045"/>
    <xdr:sp macro="" textlink="">
      <xdr:nvSpPr>
        <xdr:cNvPr id="407" name="テキスト ボックス 406"/>
        <xdr:cNvSpPr txBox="1"/>
      </xdr:nvSpPr>
      <xdr:spPr>
        <a:xfrm>
          <a:off x="6705111" y="130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141832</xdr:rowOff>
    </xdr:from>
    <xdr:to>
      <xdr:col>55</xdr:col>
      <xdr:colOff>50800</xdr:colOff>
      <xdr:row>78</xdr:row>
      <xdr:rowOff>71982</xdr:rowOff>
    </xdr:to>
    <xdr:sp macro="" textlink="">
      <xdr:nvSpPr>
        <xdr:cNvPr id="413" name="楕円 412"/>
        <xdr:cNvSpPr/>
      </xdr:nvSpPr>
      <xdr:spPr>
        <a:xfrm>
          <a:off x="10426700" y="13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56759</xdr:rowOff>
    </xdr:from>
    <xdr:ext cx="378565" cy="259045"/>
    <xdr:sp macro="" textlink="">
      <xdr:nvSpPr>
        <xdr:cNvPr id="414" name="普通建設事業費 （ うち新規整備　）該当値テキスト"/>
        <xdr:cNvSpPr txBox="1"/>
      </xdr:nvSpPr>
      <xdr:spPr>
        <a:xfrm>
          <a:off x="10528300" y="1325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128082</xdr:rowOff>
    </xdr:from>
    <xdr:to>
      <xdr:col>50</xdr:col>
      <xdr:colOff>165100</xdr:colOff>
      <xdr:row>78</xdr:row>
      <xdr:rowOff>58232</xdr:rowOff>
    </xdr:to>
    <xdr:sp macro="" textlink="">
      <xdr:nvSpPr>
        <xdr:cNvPr id="415" name="楕円 414"/>
        <xdr:cNvSpPr/>
      </xdr:nvSpPr>
      <xdr:spPr>
        <a:xfrm>
          <a:off x="9588500" y="133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49359</xdr:rowOff>
    </xdr:from>
    <xdr:ext cx="469744" cy="259045"/>
    <xdr:sp macro="" textlink="">
      <xdr:nvSpPr>
        <xdr:cNvPr id="416" name="テキスト ボックス 415"/>
        <xdr:cNvSpPr txBox="1"/>
      </xdr:nvSpPr>
      <xdr:spPr>
        <a:xfrm>
          <a:off x="9404428" y="134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142346</xdr:rowOff>
    </xdr:from>
    <xdr:to>
      <xdr:col>46</xdr:col>
      <xdr:colOff>38100</xdr:colOff>
      <xdr:row>78</xdr:row>
      <xdr:rowOff>72496</xdr:rowOff>
    </xdr:to>
    <xdr:sp macro="" textlink="">
      <xdr:nvSpPr>
        <xdr:cNvPr id="417" name="楕円 416"/>
        <xdr:cNvSpPr/>
      </xdr:nvSpPr>
      <xdr:spPr>
        <a:xfrm>
          <a:off x="8699500" y="1334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63623</xdr:rowOff>
    </xdr:from>
    <xdr:ext cx="378565" cy="259045"/>
    <xdr:sp macro="" textlink="">
      <xdr:nvSpPr>
        <xdr:cNvPr id="418" name="テキスト ボックス 417"/>
        <xdr:cNvSpPr txBox="1"/>
      </xdr:nvSpPr>
      <xdr:spPr>
        <a:xfrm>
          <a:off x="8561017" y="13436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132939</xdr:rowOff>
    </xdr:from>
    <xdr:to>
      <xdr:col>41</xdr:col>
      <xdr:colOff>101600</xdr:colOff>
      <xdr:row>78</xdr:row>
      <xdr:rowOff>63089</xdr:rowOff>
    </xdr:to>
    <xdr:sp macro="" textlink="">
      <xdr:nvSpPr>
        <xdr:cNvPr id="419" name="楕円 418"/>
        <xdr:cNvSpPr/>
      </xdr:nvSpPr>
      <xdr:spPr>
        <a:xfrm>
          <a:off x="7810500" y="133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54216</xdr:rowOff>
    </xdr:from>
    <xdr:ext cx="469744" cy="259045"/>
    <xdr:sp macro="" textlink="">
      <xdr:nvSpPr>
        <xdr:cNvPr id="420" name="テキスト ボックス 419"/>
        <xdr:cNvSpPr txBox="1"/>
      </xdr:nvSpPr>
      <xdr:spPr>
        <a:xfrm>
          <a:off x="7626428" y="1342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88185</xdr:rowOff>
    </xdr:from>
    <xdr:to>
      <xdr:col>36</xdr:col>
      <xdr:colOff>165100</xdr:colOff>
      <xdr:row>78</xdr:row>
      <xdr:rowOff>18335</xdr:rowOff>
    </xdr:to>
    <xdr:sp macro="" textlink="">
      <xdr:nvSpPr>
        <xdr:cNvPr id="421" name="楕円 420"/>
        <xdr:cNvSpPr/>
      </xdr:nvSpPr>
      <xdr:spPr>
        <a:xfrm>
          <a:off x="6921500" y="1328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9462</xdr:rowOff>
    </xdr:from>
    <xdr:ext cx="534377" cy="259045"/>
    <xdr:sp macro="" textlink="">
      <xdr:nvSpPr>
        <xdr:cNvPr id="422" name="テキスト ボックス 421"/>
        <xdr:cNvSpPr txBox="1"/>
      </xdr:nvSpPr>
      <xdr:spPr>
        <a:xfrm>
          <a:off x="6705111" y="1338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3" name="直線コネクタ 43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4" name="テキスト ボックス 43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6" name="テキスト ボックス 43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7" name="直線コネクタ 43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8" name="テキスト ボックス 43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1" name="直線コネクタ 44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42" name="テキスト ボックス 44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5" name="直線コネクタ 44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6" name="テキスト ボックス 44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139215</xdr:rowOff>
    </xdr:from>
    <xdr:to>
      <xdr:col>54</xdr:col>
      <xdr:colOff>189865</xdr:colOff>
      <xdr:row>99</xdr:row>
      <xdr:rowOff>17084</xdr:rowOff>
    </xdr:to>
    <xdr:cxnSp macro="">
      <xdr:nvCxnSpPr>
        <xdr:cNvPr id="450" name="直線コネクタ 449"/>
        <xdr:cNvCxnSpPr/>
      </xdr:nvCxnSpPr>
      <xdr:spPr>
        <a:xfrm flipV="1">
          <a:off x="10475595" y="15569715"/>
          <a:ext cx="1270" cy="1420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20911</xdr:rowOff>
    </xdr:from>
    <xdr:ext cx="534377" cy="259045"/>
    <xdr:sp macro="" textlink="">
      <xdr:nvSpPr>
        <xdr:cNvPr id="451" name="普通建設事業費 （ うち更新整備　）最小値テキスト"/>
        <xdr:cNvSpPr txBox="1"/>
      </xdr:nvSpPr>
      <xdr:spPr>
        <a:xfrm>
          <a:off x="10528300" y="169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17084</xdr:rowOff>
    </xdr:from>
    <xdr:to>
      <xdr:col>55</xdr:col>
      <xdr:colOff>88900</xdr:colOff>
      <xdr:row>99</xdr:row>
      <xdr:rowOff>17084</xdr:rowOff>
    </xdr:to>
    <xdr:cxnSp macro="">
      <xdr:nvCxnSpPr>
        <xdr:cNvPr id="452" name="直線コネクタ 451"/>
        <xdr:cNvCxnSpPr/>
      </xdr:nvCxnSpPr>
      <xdr:spPr>
        <a:xfrm>
          <a:off x="10388600" y="1699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85892</xdr:rowOff>
    </xdr:from>
    <xdr:ext cx="599010" cy="259045"/>
    <xdr:sp macro="" textlink="">
      <xdr:nvSpPr>
        <xdr:cNvPr id="453" name="普通建設事業費 （ うち更新整備　）最大値テキスト"/>
        <xdr:cNvSpPr txBox="1"/>
      </xdr:nvSpPr>
      <xdr:spPr>
        <a:xfrm>
          <a:off x="10528300" y="153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139215</xdr:rowOff>
    </xdr:from>
    <xdr:to>
      <xdr:col>55</xdr:col>
      <xdr:colOff>88900</xdr:colOff>
      <xdr:row>90</xdr:row>
      <xdr:rowOff>139215</xdr:rowOff>
    </xdr:to>
    <xdr:cxnSp macro="">
      <xdr:nvCxnSpPr>
        <xdr:cNvPr id="454" name="直線コネクタ 453"/>
        <xdr:cNvCxnSpPr/>
      </xdr:nvCxnSpPr>
      <xdr:spPr>
        <a:xfrm>
          <a:off x="10388600" y="1556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137176</xdr:rowOff>
    </xdr:from>
    <xdr:to>
      <xdr:col>55</xdr:col>
      <xdr:colOff>0</xdr:colOff>
      <xdr:row>96</xdr:row>
      <xdr:rowOff>29639</xdr:rowOff>
    </xdr:to>
    <xdr:cxnSp macro="">
      <xdr:nvCxnSpPr>
        <xdr:cNvPr id="455" name="直線コネクタ 454"/>
        <xdr:cNvCxnSpPr/>
      </xdr:nvCxnSpPr>
      <xdr:spPr>
        <a:xfrm>
          <a:off x="9639300" y="15910576"/>
          <a:ext cx="838200" cy="57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41219</xdr:rowOff>
    </xdr:from>
    <xdr:ext cx="534377" cy="259045"/>
    <xdr:sp macro="" textlink="">
      <xdr:nvSpPr>
        <xdr:cNvPr id="456" name="普通建設事業費 （ うち更新整備　）平均値テキスト"/>
        <xdr:cNvSpPr txBox="1"/>
      </xdr:nvSpPr>
      <xdr:spPr>
        <a:xfrm>
          <a:off x="10528300" y="16500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62792</xdr:rowOff>
    </xdr:from>
    <xdr:to>
      <xdr:col>55</xdr:col>
      <xdr:colOff>50800</xdr:colOff>
      <xdr:row>96</xdr:row>
      <xdr:rowOff>164392</xdr:rowOff>
    </xdr:to>
    <xdr:sp macro="" textlink="">
      <xdr:nvSpPr>
        <xdr:cNvPr id="457" name="フローチャート: 判断 456"/>
        <xdr:cNvSpPr/>
      </xdr:nvSpPr>
      <xdr:spPr>
        <a:xfrm>
          <a:off x="10426700" y="1652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137176</xdr:rowOff>
    </xdr:from>
    <xdr:to>
      <xdr:col>50</xdr:col>
      <xdr:colOff>114300</xdr:colOff>
      <xdr:row>95</xdr:row>
      <xdr:rowOff>82941</xdr:rowOff>
    </xdr:to>
    <xdr:cxnSp macro="">
      <xdr:nvCxnSpPr>
        <xdr:cNvPr id="458" name="直線コネクタ 457"/>
        <xdr:cNvCxnSpPr/>
      </xdr:nvCxnSpPr>
      <xdr:spPr>
        <a:xfrm flipV="1">
          <a:off x="8750300" y="15910576"/>
          <a:ext cx="889000" cy="46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131133</xdr:rowOff>
    </xdr:from>
    <xdr:to>
      <xdr:col>50</xdr:col>
      <xdr:colOff>165100</xdr:colOff>
      <xdr:row>97</xdr:row>
      <xdr:rowOff>61283</xdr:rowOff>
    </xdr:to>
    <xdr:sp macro="" textlink="">
      <xdr:nvSpPr>
        <xdr:cNvPr id="459" name="フローチャート: 判断 458"/>
        <xdr:cNvSpPr/>
      </xdr:nvSpPr>
      <xdr:spPr>
        <a:xfrm>
          <a:off x="958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52410</xdr:rowOff>
    </xdr:from>
    <xdr:ext cx="534377" cy="259045"/>
    <xdr:sp macro="" textlink="">
      <xdr:nvSpPr>
        <xdr:cNvPr id="460" name="テキスト ボックス 459"/>
        <xdr:cNvSpPr txBox="1"/>
      </xdr:nvSpPr>
      <xdr:spPr>
        <a:xfrm>
          <a:off x="9372111" y="1668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82941</xdr:rowOff>
    </xdr:from>
    <xdr:to>
      <xdr:col>45</xdr:col>
      <xdr:colOff>177800</xdr:colOff>
      <xdr:row>97</xdr:row>
      <xdr:rowOff>29011</xdr:rowOff>
    </xdr:to>
    <xdr:cxnSp macro="">
      <xdr:nvCxnSpPr>
        <xdr:cNvPr id="461" name="直線コネクタ 460"/>
        <xdr:cNvCxnSpPr/>
      </xdr:nvCxnSpPr>
      <xdr:spPr>
        <a:xfrm flipV="1">
          <a:off x="7861300" y="16370691"/>
          <a:ext cx="889000" cy="28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27321</xdr:rowOff>
    </xdr:from>
    <xdr:to>
      <xdr:col>46</xdr:col>
      <xdr:colOff>38100</xdr:colOff>
      <xdr:row>97</xdr:row>
      <xdr:rowOff>128921</xdr:rowOff>
    </xdr:to>
    <xdr:sp macro="" textlink="">
      <xdr:nvSpPr>
        <xdr:cNvPr id="462" name="フローチャート: 判断 461"/>
        <xdr:cNvSpPr/>
      </xdr:nvSpPr>
      <xdr:spPr>
        <a:xfrm>
          <a:off x="8699500" y="166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120048</xdr:rowOff>
    </xdr:from>
    <xdr:ext cx="534377" cy="259045"/>
    <xdr:sp macro="" textlink="">
      <xdr:nvSpPr>
        <xdr:cNvPr id="463" name="テキスト ボックス 462"/>
        <xdr:cNvSpPr txBox="1"/>
      </xdr:nvSpPr>
      <xdr:spPr>
        <a:xfrm>
          <a:off x="8483111" y="1675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64252</xdr:rowOff>
    </xdr:from>
    <xdr:to>
      <xdr:col>41</xdr:col>
      <xdr:colOff>50800</xdr:colOff>
      <xdr:row>97</xdr:row>
      <xdr:rowOff>29011</xdr:rowOff>
    </xdr:to>
    <xdr:cxnSp macro="">
      <xdr:nvCxnSpPr>
        <xdr:cNvPr id="464" name="直線コネクタ 463"/>
        <xdr:cNvCxnSpPr/>
      </xdr:nvCxnSpPr>
      <xdr:spPr>
        <a:xfrm>
          <a:off x="6972300" y="16523452"/>
          <a:ext cx="889000" cy="13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168263</xdr:rowOff>
    </xdr:from>
    <xdr:to>
      <xdr:col>41</xdr:col>
      <xdr:colOff>101600</xdr:colOff>
      <xdr:row>97</xdr:row>
      <xdr:rowOff>98413</xdr:rowOff>
    </xdr:to>
    <xdr:sp macro="" textlink="">
      <xdr:nvSpPr>
        <xdr:cNvPr id="465" name="フローチャート: 判断 464"/>
        <xdr:cNvSpPr/>
      </xdr:nvSpPr>
      <xdr:spPr>
        <a:xfrm>
          <a:off x="7810500" y="166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89540</xdr:rowOff>
    </xdr:from>
    <xdr:ext cx="534377" cy="259045"/>
    <xdr:sp macro="" textlink="">
      <xdr:nvSpPr>
        <xdr:cNvPr id="466" name="テキスト ボックス 465"/>
        <xdr:cNvSpPr txBox="1"/>
      </xdr:nvSpPr>
      <xdr:spPr>
        <a:xfrm>
          <a:off x="7594111" y="167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3184</xdr:rowOff>
    </xdr:from>
    <xdr:to>
      <xdr:col>36</xdr:col>
      <xdr:colOff>165100</xdr:colOff>
      <xdr:row>97</xdr:row>
      <xdr:rowOff>104784</xdr:rowOff>
    </xdr:to>
    <xdr:sp macro="" textlink="">
      <xdr:nvSpPr>
        <xdr:cNvPr id="467" name="フローチャート: 判断 466"/>
        <xdr:cNvSpPr/>
      </xdr:nvSpPr>
      <xdr:spPr>
        <a:xfrm>
          <a:off x="6921500" y="1663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95911</xdr:rowOff>
    </xdr:from>
    <xdr:ext cx="534377" cy="259045"/>
    <xdr:sp macro="" textlink="">
      <xdr:nvSpPr>
        <xdr:cNvPr id="468" name="テキスト ボックス 467"/>
        <xdr:cNvSpPr txBox="1"/>
      </xdr:nvSpPr>
      <xdr:spPr>
        <a:xfrm>
          <a:off x="6705111" y="1672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150289</xdr:rowOff>
    </xdr:from>
    <xdr:to>
      <xdr:col>55</xdr:col>
      <xdr:colOff>50800</xdr:colOff>
      <xdr:row>96</xdr:row>
      <xdr:rowOff>80439</xdr:rowOff>
    </xdr:to>
    <xdr:sp macro="" textlink="">
      <xdr:nvSpPr>
        <xdr:cNvPr id="474" name="楕円 473"/>
        <xdr:cNvSpPr/>
      </xdr:nvSpPr>
      <xdr:spPr>
        <a:xfrm>
          <a:off x="10426700" y="164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1716</xdr:rowOff>
    </xdr:from>
    <xdr:ext cx="534377" cy="259045"/>
    <xdr:sp macro="" textlink="">
      <xdr:nvSpPr>
        <xdr:cNvPr id="475" name="普通建設事業費 （ うち更新整備　）該当値テキスト"/>
        <xdr:cNvSpPr txBox="1"/>
      </xdr:nvSpPr>
      <xdr:spPr>
        <a:xfrm>
          <a:off x="10528300" y="1628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86376</xdr:rowOff>
    </xdr:from>
    <xdr:to>
      <xdr:col>50</xdr:col>
      <xdr:colOff>165100</xdr:colOff>
      <xdr:row>93</xdr:row>
      <xdr:rowOff>16526</xdr:rowOff>
    </xdr:to>
    <xdr:sp macro="" textlink="">
      <xdr:nvSpPr>
        <xdr:cNvPr id="476" name="楕円 475"/>
        <xdr:cNvSpPr/>
      </xdr:nvSpPr>
      <xdr:spPr>
        <a:xfrm>
          <a:off x="9588500" y="1585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33053</xdr:rowOff>
    </xdr:from>
    <xdr:ext cx="599010" cy="259045"/>
    <xdr:sp macro="" textlink="">
      <xdr:nvSpPr>
        <xdr:cNvPr id="477" name="テキスト ボックス 476"/>
        <xdr:cNvSpPr txBox="1"/>
      </xdr:nvSpPr>
      <xdr:spPr>
        <a:xfrm>
          <a:off x="9339795" y="1563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32141</xdr:rowOff>
    </xdr:from>
    <xdr:to>
      <xdr:col>46</xdr:col>
      <xdr:colOff>38100</xdr:colOff>
      <xdr:row>95</xdr:row>
      <xdr:rowOff>133741</xdr:rowOff>
    </xdr:to>
    <xdr:sp macro="" textlink="">
      <xdr:nvSpPr>
        <xdr:cNvPr id="478" name="楕円 477"/>
        <xdr:cNvSpPr/>
      </xdr:nvSpPr>
      <xdr:spPr>
        <a:xfrm>
          <a:off x="8699500" y="1631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150268</xdr:rowOff>
    </xdr:from>
    <xdr:ext cx="534377" cy="259045"/>
    <xdr:sp macro="" textlink="">
      <xdr:nvSpPr>
        <xdr:cNvPr id="479" name="テキスト ボックス 478"/>
        <xdr:cNvSpPr txBox="1"/>
      </xdr:nvSpPr>
      <xdr:spPr>
        <a:xfrm>
          <a:off x="8483111" y="160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149661</xdr:rowOff>
    </xdr:from>
    <xdr:to>
      <xdr:col>41</xdr:col>
      <xdr:colOff>101600</xdr:colOff>
      <xdr:row>97</xdr:row>
      <xdr:rowOff>79811</xdr:rowOff>
    </xdr:to>
    <xdr:sp macro="" textlink="">
      <xdr:nvSpPr>
        <xdr:cNvPr id="480" name="楕円 479"/>
        <xdr:cNvSpPr/>
      </xdr:nvSpPr>
      <xdr:spPr>
        <a:xfrm>
          <a:off x="7810500" y="1660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96338</xdr:rowOff>
    </xdr:from>
    <xdr:ext cx="534377" cy="259045"/>
    <xdr:sp macro="" textlink="">
      <xdr:nvSpPr>
        <xdr:cNvPr id="481" name="テキスト ボックス 480"/>
        <xdr:cNvSpPr txBox="1"/>
      </xdr:nvSpPr>
      <xdr:spPr>
        <a:xfrm>
          <a:off x="7594111" y="1638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13452</xdr:rowOff>
    </xdr:from>
    <xdr:to>
      <xdr:col>36</xdr:col>
      <xdr:colOff>165100</xdr:colOff>
      <xdr:row>96</xdr:row>
      <xdr:rowOff>115052</xdr:rowOff>
    </xdr:to>
    <xdr:sp macro="" textlink="">
      <xdr:nvSpPr>
        <xdr:cNvPr id="482" name="楕円 481"/>
        <xdr:cNvSpPr/>
      </xdr:nvSpPr>
      <xdr:spPr>
        <a:xfrm>
          <a:off x="6921500" y="1647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131579</xdr:rowOff>
    </xdr:from>
    <xdr:ext cx="534377" cy="259045"/>
    <xdr:sp macro="" textlink="">
      <xdr:nvSpPr>
        <xdr:cNvPr id="483" name="テキスト ボックス 482"/>
        <xdr:cNvSpPr txBox="1"/>
      </xdr:nvSpPr>
      <xdr:spPr>
        <a:xfrm>
          <a:off x="6705111" y="1624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99238</xdr:rowOff>
    </xdr:from>
    <xdr:to>
      <xdr:col>85</xdr:col>
      <xdr:colOff>126364</xdr:colOff>
      <xdr:row>39</xdr:row>
      <xdr:rowOff>44450</xdr:rowOff>
    </xdr:to>
    <xdr:cxnSp macro="">
      <xdr:nvCxnSpPr>
        <xdr:cNvPr id="507" name="直線コネクタ 506"/>
        <xdr:cNvCxnSpPr/>
      </xdr:nvCxnSpPr>
      <xdr:spPr>
        <a:xfrm flipV="1">
          <a:off x="16317595" y="5242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45915</xdr:rowOff>
    </xdr:from>
    <xdr:ext cx="534377" cy="259045"/>
    <xdr:sp macro="" textlink="">
      <xdr:nvSpPr>
        <xdr:cNvPr id="510" name="災害復旧事業費最大値テキスト"/>
        <xdr:cNvSpPr txBox="1"/>
      </xdr:nvSpPr>
      <xdr:spPr>
        <a:xfrm>
          <a:off x="16370300" y="50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99238</xdr:rowOff>
    </xdr:from>
    <xdr:to>
      <xdr:col>86</xdr:col>
      <xdr:colOff>25400</xdr:colOff>
      <xdr:row>30</xdr:row>
      <xdr:rowOff>99238</xdr:rowOff>
    </xdr:to>
    <xdr:cxnSp macro="">
      <xdr:nvCxnSpPr>
        <xdr:cNvPr id="511" name="直線コネクタ 510"/>
        <xdr:cNvCxnSpPr/>
      </xdr:nvCxnSpPr>
      <xdr:spPr>
        <a:xfrm>
          <a:off x="16230600" y="524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23647</xdr:rowOff>
    </xdr:from>
    <xdr:to>
      <xdr:col>85</xdr:col>
      <xdr:colOff>127000</xdr:colOff>
      <xdr:row>37</xdr:row>
      <xdr:rowOff>47536</xdr:rowOff>
    </xdr:to>
    <xdr:cxnSp macro="">
      <xdr:nvCxnSpPr>
        <xdr:cNvPr id="512" name="直線コネクタ 511"/>
        <xdr:cNvCxnSpPr/>
      </xdr:nvCxnSpPr>
      <xdr:spPr>
        <a:xfrm>
          <a:off x="15481300" y="6024397"/>
          <a:ext cx="838200" cy="36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50773</xdr:rowOff>
    </xdr:from>
    <xdr:ext cx="534377" cy="259045"/>
    <xdr:sp macro="" textlink="">
      <xdr:nvSpPr>
        <xdr:cNvPr id="513" name="災害復旧事業費平均値テキスト"/>
        <xdr:cNvSpPr txBox="1"/>
      </xdr:nvSpPr>
      <xdr:spPr>
        <a:xfrm>
          <a:off x="16370300" y="6394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72346</xdr:rowOff>
    </xdr:from>
    <xdr:to>
      <xdr:col>85</xdr:col>
      <xdr:colOff>177800</xdr:colOff>
      <xdr:row>38</xdr:row>
      <xdr:rowOff>2496</xdr:rowOff>
    </xdr:to>
    <xdr:sp macro="" textlink="">
      <xdr:nvSpPr>
        <xdr:cNvPr id="514" name="フローチャート: 判断 513"/>
        <xdr:cNvSpPr/>
      </xdr:nvSpPr>
      <xdr:spPr>
        <a:xfrm>
          <a:off x="162687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23647</xdr:rowOff>
    </xdr:from>
    <xdr:to>
      <xdr:col>81</xdr:col>
      <xdr:colOff>50800</xdr:colOff>
      <xdr:row>36</xdr:row>
      <xdr:rowOff>66681</xdr:rowOff>
    </xdr:to>
    <xdr:cxnSp macro="">
      <xdr:nvCxnSpPr>
        <xdr:cNvPr id="515" name="直線コネクタ 514"/>
        <xdr:cNvCxnSpPr/>
      </xdr:nvCxnSpPr>
      <xdr:spPr>
        <a:xfrm flipV="1">
          <a:off x="14592300" y="6024397"/>
          <a:ext cx="889000" cy="21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13348</xdr:rowOff>
    </xdr:from>
    <xdr:to>
      <xdr:col>81</xdr:col>
      <xdr:colOff>101600</xdr:colOff>
      <xdr:row>38</xdr:row>
      <xdr:rowOff>114948</xdr:rowOff>
    </xdr:to>
    <xdr:sp macro="" textlink="">
      <xdr:nvSpPr>
        <xdr:cNvPr id="516" name="フローチャート: 判断 515"/>
        <xdr:cNvSpPr/>
      </xdr:nvSpPr>
      <xdr:spPr>
        <a:xfrm>
          <a:off x="15430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106075</xdr:rowOff>
    </xdr:from>
    <xdr:ext cx="469744" cy="259045"/>
    <xdr:sp macro="" textlink="">
      <xdr:nvSpPr>
        <xdr:cNvPr id="517" name="テキスト ボックス 516"/>
        <xdr:cNvSpPr txBox="1"/>
      </xdr:nvSpPr>
      <xdr:spPr>
        <a:xfrm>
          <a:off x="15246428" y="66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66681</xdr:rowOff>
    </xdr:from>
    <xdr:to>
      <xdr:col>76</xdr:col>
      <xdr:colOff>114300</xdr:colOff>
      <xdr:row>38</xdr:row>
      <xdr:rowOff>86475</xdr:rowOff>
    </xdr:to>
    <xdr:cxnSp macro="">
      <xdr:nvCxnSpPr>
        <xdr:cNvPr id="518" name="直線コネクタ 517"/>
        <xdr:cNvCxnSpPr/>
      </xdr:nvCxnSpPr>
      <xdr:spPr>
        <a:xfrm flipV="1">
          <a:off x="13703300" y="6238881"/>
          <a:ext cx="889000" cy="36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48171</xdr:rowOff>
    </xdr:from>
    <xdr:to>
      <xdr:col>76</xdr:col>
      <xdr:colOff>165100</xdr:colOff>
      <xdr:row>38</xdr:row>
      <xdr:rowOff>149771</xdr:rowOff>
    </xdr:to>
    <xdr:sp macro="" textlink="">
      <xdr:nvSpPr>
        <xdr:cNvPr id="519" name="フローチャート: 判断 518"/>
        <xdr:cNvSpPr/>
      </xdr:nvSpPr>
      <xdr:spPr>
        <a:xfrm>
          <a:off x="14541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140898</xdr:rowOff>
    </xdr:from>
    <xdr:ext cx="469744" cy="259045"/>
    <xdr:sp macro="" textlink="">
      <xdr:nvSpPr>
        <xdr:cNvPr id="520" name="テキスト ボックス 519"/>
        <xdr:cNvSpPr txBox="1"/>
      </xdr:nvSpPr>
      <xdr:spPr>
        <a:xfrm>
          <a:off x="14357428" y="66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86475</xdr:rowOff>
    </xdr:from>
    <xdr:to>
      <xdr:col>71</xdr:col>
      <xdr:colOff>177800</xdr:colOff>
      <xdr:row>38</xdr:row>
      <xdr:rowOff>168370</xdr:rowOff>
    </xdr:to>
    <xdr:cxnSp macro="">
      <xdr:nvCxnSpPr>
        <xdr:cNvPr id="521" name="直線コネクタ 520"/>
        <xdr:cNvCxnSpPr/>
      </xdr:nvCxnSpPr>
      <xdr:spPr>
        <a:xfrm flipV="1">
          <a:off x="12814300" y="6601575"/>
          <a:ext cx="889000" cy="8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114351</xdr:rowOff>
    </xdr:from>
    <xdr:to>
      <xdr:col>72</xdr:col>
      <xdr:colOff>38100</xdr:colOff>
      <xdr:row>39</xdr:row>
      <xdr:rowOff>44501</xdr:rowOff>
    </xdr:to>
    <xdr:sp macro="" textlink="">
      <xdr:nvSpPr>
        <xdr:cNvPr id="522" name="フローチャート: 判断 521"/>
        <xdr:cNvSpPr/>
      </xdr:nvSpPr>
      <xdr:spPr>
        <a:xfrm>
          <a:off x="136525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35628</xdr:rowOff>
    </xdr:from>
    <xdr:ext cx="469744" cy="259045"/>
    <xdr:sp macro="" textlink="">
      <xdr:nvSpPr>
        <xdr:cNvPr id="523" name="テキスト ボックス 522"/>
        <xdr:cNvSpPr txBox="1"/>
      </xdr:nvSpPr>
      <xdr:spPr>
        <a:xfrm>
          <a:off x="13468428" y="672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81394</xdr:rowOff>
    </xdr:from>
    <xdr:to>
      <xdr:col>67</xdr:col>
      <xdr:colOff>101600</xdr:colOff>
      <xdr:row>39</xdr:row>
      <xdr:rowOff>11544</xdr:rowOff>
    </xdr:to>
    <xdr:sp macro="" textlink="">
      <xdr:nvSpPr>
        <xdr:cNvPr id="524" name="フローチャート: 判断 523"/>
        <xdr:cNvSpPr/>
      </xdr:nvSpPr>
      <xdr:spPr>
        <a:xfrm>
          <a:off x="12763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28071</xdr:rowOff>
    </xdr:from>
    <xdr:ext cx="469744" cy="259045"/>
    <xdr:sp macro="" textlink="">
      <xdr:nvSpPr>
        <xdr:cNvPr id="525" name="テキスト ボックス 524"/>
        <xdr:cNvSpPr txBox="1"/>
      </xdr:nvSpPr>
      <xdr:spPr>
        <a:xfrm>
          <a:off x="12579428" y="637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168186</xdr:rowOff>
    </xdr:from>
    <xdr:to>
      <xdr:col>85</xdr:col>
      <xdr:colOff>177800</xdr:colOff>
      <xdr:row>37</xdr:row>
      <xdr:rowOff>98336</xdr:rowOff>
    </xdr:to>
    <xdr:sp macro="" textlink="">
      <xdr:nvSpPr>
        <xdr:cNvPr id="531" name="楕円 530"/>
        <xdr:cNvSpPr/>
      </xdr:nvSpPr>
      <xdr:spPr>
        <a:xfrm>
          <a:off x="16268700" y="63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19613</xdr:rowOff>
    </xdr:from>
    <xdr:ext cx="534377" cy="259045"/>
    <xdr:sp macro="" textlink="">
      <xdr:nvSpPr>
        <xdr:cNvPr id="532" name="災害復旧事業費該当値テキスト"/>
        <xdr:cNvSpPr txBox="1"/>
      </xdr:nvSpPr>
      <xdr:spPr>
        <a:xfrm>
          <a:off x="16370300" y="619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144297</xdr:rowOff>
    </xdr:from>
    <xdr:to>
      <xdr:col>81</xdr:col>
      <xdr:colOff>101600</xdr:colOff>
      <xdr:row>35</xdr:row>
      <xdr:rowOff>74447</xdr:rowOff>
    </xdr:to>
    <xdr:sp macro="" textlink="">
      <xdr:nvSpPr>
        <xdr:cNvPr id="533" name="楕円 532"/>
        <xdr:cNvSpPr/>
      </xdr:nvSpPr>
      <xdr:spPr>
        <a:xfrm>
          <a:off x="15430500" y="59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90974</xdr:rowOff>
    </xdr:from>
    <xdr:ext cx="534377" cy="259045"/>
    <xdr:sp macro="" textlink="">
      <xdr:nvSpPr>
        <xdr:cNvPr id="534" name="テキスト ボックス 533"/>
        <xdr:cNvSpPr txBox="1"/>
      </xdr:nvSpPr>
      <xdr:spPr>
        <a:xfrm>
          <a:off x="15214111" y="574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15881</xdr:rowOff>
    </xdr:from>
    <xdr:to>
      <xdr:col>76</xdr:col>
      <xdr:colOff>165100</xdr:colOff>
      <xdr:row>36</xdr:row>
      <xdr:rowOff>117481</xdr:rowOff>
    </xdr:to>
    <xdr:sp macro="" textlink="">
      <xdr:nvSpPr>
        <xdr:cNvPr id="535" name="楕円 534"/>
        <xdr:cNvSpPr/>
      </xdr:nvSpPr>
      <xdr:spPr>
        <a:xfrm>
          <a:off x="14541500" y="618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134008</xdr:rowOff>
    </xdr:from>
    <xdr:ext cx="534377" cy="259045"/>
    <xdr:sp macro="" textlink="">
      <xdr:nvSpPr>
        <xdr:cNvPr id="536" name="テキスト ボックス 535"/>
        <xdr:cNvSpPr txBox="1"/>
      </xdr:nvSpPr>
      <xdr:spPr>
        <a:xfrm>
          <a:off x="14325111" y="59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35675</xdr:rowOff>
    </xdr:from>
    <xdr:to>
      <xdr:col>72</xdr:col>
      <xdr:colOff>38100</xdr:colOff>
      <xdr:row>38</xdr:row>
      <xdr:rowOff>137275</xdr:rowOff>
    </xdr:to>
    <xdr:sp macro="" textlink="">
      <xdr:nvSpPr>
        <xdr:cNvPr id="537" name="楕円 536"/>
        <xdr:cNvSpPr/>
      </xdr:nvSpPr>
      <xdr:spPr>
        <a:xfrm>
          <a:off x="13652500" y="655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153801</xdr:rowOff>
    </xdr:from>
    <xdr:ext cx="469744" cy="259045"/>
    <xdr:sp macro="" textlink="">
      <xdr:nvSpPr>
        <xdr:cNvPr id="538" name="テキスト ボックス 537"/>
        <xdr:cNvSpPr txBox="1"/>
      </xdr:nvSpPr>
      <xdr:spPr>
        <a:xfrm>
          <a:off x="13468428" y="632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117570</xdr:rowOff>
    </xdr:from>
    <xdr:to>
      <xdr:col>67</xdr:col>
      <xdr:colOff>101600</xdr:colOff>
      <xdr:row>39</xdr:row>
      <xdr:rowOff>47720</xdr:rowOff>
    </xdr:to>
    <xdr:sp macro="" textlink="">
      <xdr:nvSpPr>
        <xdr:cNvPr id="539" name="楕円 538"/>
        <xdr:cNvSpPr/>
      </xdr:nvSpPr>
      <xdr:spPr>
        <a:xfrm>
          <a:off x="12763500" y="66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38847</xdr:rowOff>
    </xdr:from>
    <xdr:ext cx="469744" cy="259045"/>
    <xdr:sp macro="" textlink="">
      <xdr:nvSpPr>
        <xdr:cNvPr id="540" name="テキスト ボックス 539"/>
        <xdr:cNvSpPr txBox="1"/>
      </xdr:nvSpPr>
      <xdr:spPr>
        <a:xfrm>
          <a:off x="12579428" y="672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57970</xdr:rowOff>
    </xdr:from>
    <xdr:to>
      <xdr:col>85</xdr:col>
      <xdr:colOff>126364</xdr:colOff>
      <xdr:row>79</xdr:row>
      <xdr:rowOff>156257</xdr:rowOff>
    </xdr:to>
    <xdr:cxnSp macro="">
      <xdr:nvCxnSpPr>
        <xdr:cNvPr id="616" name="直線コネクタ 615"/>
        <xdr:cNvCxnSpPr/>
      </xdr:nvCxnSpPr>
      <xdr:spPr>
        <a:xfrm flipV="1">
          <a:off x="16317595" y="12230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160084</xdr:rowOff>
    </xdr:from>
    <xdr:ext cx="534377" cy="259045"/>
    <xdr:sp macro="" textlink="">
      <xdr:nvSpPr>
        <xdr:cNvPr id="617" name="公債費最小値テキスト"/>
        <xdr:cNvSpPr txBox="1"/>
      </xdr:nvSpPr>
      <xdr:spPr>
        <a:xfrm>
          <a:off x="16370300" y="137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156257</xdr:rowOff>
    </xdr:from>
    <xdr:to>
      <xdr:col>86</xdr:col>
      <xdr:colOff>25400</xdr:colOff>
      <xdr:row>79</xdr:row>
      <xdr:rowOff>156257</xdr:rowOff>
    </xdr:to>
    <xdr:cxnSp macro="">
      <xdr:nvCxnSpPr>
        <xdr:cNvPr id="618" name="直線コネクタ 617"/>
        <xdr:cNvCxnSpPr/>
      </xdr:nvCxnSpPr>
      <xdr:spPr>
        <a:xfrm>
          <a:off x="16230600" y="1370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4647</xdr:rowOff>
    </xdr:from>
    <xdr:ext cx="599010" cy="259045"/>
    <xdr:sp macro="" textlink="">
      <xdr:nvSpPr>
        <xdr:cNvPr id="619" name="公債費最大値テキスト"/>
        <xdr:cNvSpPr txBox="1"/>
      </xdr:nvSpPr>
      <xdr:spPr>
        <a:xfrm>
          <a:off x="16370300" y="1200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57970</xdr:rowOff>
    </xdr:from>
    <xdr:to>
      <xdr:col>86</xdr:col>
      <xdr:colOff>25400</xdr:colOff>
      <xdr:row>71</xdr:row>
      <xdr:rowOff>57970</xdr:rowOff>
    </xdr:to>
    <xdr:cxnSp macro="">
      <xdr:nvCxnSpPr>
        <xdr:cNvPr id="620" name="直線コネクタ 619"/>
        <xdr:cNvCxnSpPr/>
      </xdr:nvCxnSpPr>
      <xdr:spPr>
        <a:xfrm>
          <a:off x="16230600" y="12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40858</xdr:rowOff>
    </xdr:from>
    <xdr:to>
      <xdr:col>85</xdr:col>
      <xdr:colOff>127000</xdr:colOff>
      <xdr:row>77</xdr:row>
      <xdr:rowOff>94448</xdr:rowOff>
    </xdr:to>
    <xdr:cxnSp macro="">
      <xdr:nvCxnSpPr>
        <xdr:cNvPr id="621" name="直線コネクタ 620"/>
        <xdr:cNvCxnSpPr/>
      </xdr:nvCxnSpPr>
      <xdr:spPr>
        <a:xfrm flipV="1">
          <a:off x="15481300" y="13242508"/>
          <a:ext cx="8382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38513</xdr:rowOff>
    </xdr:from>
    <xdr:ext cx="534377" cy="259045"/>
    <xdr:sp macro="" textlink="">
      <xdr:nvSpPr>
        <xdr:cNvPr id="622" name="公債費平均値テキスト"/>
        <xdr:cNvSpPr txBox="1"/>
      </xdr:nvSpPr>
      <xdr:spPr>
        <a:xfrm>
          <a:off x="16370300" y="13240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60086</xdr:rowOff>
    </xdr:from>
    <xdr:to>
      <xdr:col>85</xdr:col>
      <xdr:colOff>177800</xdr:colOff>
      <xdr:row>77</xdr:row>
      <xdr:rowOff>161686</xdr:rowOff>
    </xdr:to>
    <xdr:sp macro="" textlink="">
      <xdr:nvSpPr>
        <xdr:cNvPr id="623" name="フローチャート: 判断 622"/>
        <xdr:cNvSpPr/>
      </xdr:nvSpPr>
      <xdr:spPr>
        <a:xfrm>
          <a:off x="162687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85370</xdr:rowOff>
    </xdr:from>
    <xdr:to>
      <xdr:col>81</xdr:col>
      <xdr:colOff>50800</xdr:colOff>
      <xdr:row>77</xdr:row>
      <xdr:rowOff>94448</xdr:rowOff>
    </xdr:to>
    <xdr:cxnSp macro="">
      <xdr:nvCxnSpPr>
        <xdr:cNvPr id="624" name="直線コネクタ 623"/>
        <xdr:cNvCxnSpPr/>
      </xdr:nvCxnSpPr>
      <xdr:spPr>
        <a:xfrm>
          <a:off x="14592300" y="13287020"/>
          <a:ext cx="8890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54142</xdr:rowOff>
    </xdr:from>
    <xdr:to>
      <xdr:col>81</xdr:col>
      <xdr:colOff>101600</xdr:colOff>
      <xdr:row>77</xdr:row>
      <xdr:rowOff>155742</xdr:rowOff>
    </xdr:to>
    <xdr:sp macro="" textlink="">
      <xdr:nvSpPr>
        <xdr:cNvPr id="625" name="フローチャート: 判断 624"/>
        <xdr:cNvSpPr/>
      </xdr:nvSpPr>
      <xdr:spPr>
        <a:xfrm>
          <a:off x="15430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146869</xdr:rowOff>
    </xdr:from>
    <xdr:ext cx="534377" cy="259045"/>
    <xdr:sp macro="" textlink="">
      <xdr:nvSpPr>
        <xdr:cNvPr id="626" name="テキスト ボックス 625"/>
        <xdr:cNvSpPr txBox="1"/>
      </xdr:nvSpPr>
      <xdr:spPr>
        <a:xfrm>
          <a:off x="15214111" y="133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85370</xdr:rowOff>
    </xdr:from>
    <xdr:to>
      <xdr:col>76</xdr:col>
      <xdr:colOff>114300</xdr:colOff>
      <xdr:row>77</xdr:row>
      <xdr:rowOff>149639</xdr:rowOff>
    </xdr:to>
    <xdr:cxnSp macro="">
      <xdr:nvCxnSpPr>
        <xdr:cNvPr id="627" name="直線コネクタ 626"/>
        <xdr:cNvCxnSpPr/>
      </xdr:nvCxnSpPr>
      <xdr:spPr>
        <a:xfrm flipV="1">
          <a:off x="13703300" y="13287020"/>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50288</xdr:rowOff>
    </xdr:from>
    <xdr:to>
      <xdr:col>76</xdr:col>
      <xdr:colOff>165100</xdr:colOff>
      <xdr:row>77</xdr:row>
      <xdr:rowOff>151888</xdr:rowOff>
    </xdr:to>
    <xdr:sp macro="" textlink="">
      <xdr:nvSpPr>
        <xdr:cNvPr id="628" name="フローチャート: 判断 627"/>
        <xdr:cNvSpPr/>
      </xdr:nvSpPr>
      <xdr:spPr>
        <a:xfrm>
          <a:off x="14541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143015</xdr:rowOff>
    </xdr:from>
    <xdr:ext cx="534377" cy="259045"/>
    <xdr:sp macro="" textlink="">
      <xdr:nvSpPr>
        <xdr:cNvPr id="629" name="テキスト ボックス 628"/>
        <xdr:cNvSpPr txBox="1"/>
      </xdr:nvSpPr>
      <xdr:spPr>
        <a:xfrm>
          <a:off x="14325111" y="133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130992</xdr:rowOff>
    </xdr:from>
    <xdr:to>
      <xdr:col>71</xdr:col>
      <xdr:colOff>177800</xdr:colOff>
      <xdr:row>77</xdr:row>
      <xdr:rowOff>149639</xdr:rowOff>
    </xdr:to>
    <xdr:cxnSp macro="">
      <xdr:nvCxnSpPr>
        <xdr:cNvPr id="630" name="直線コネクタ 629"/>
        <xdr:cNvCxnSpPr/>
      </xdr:nvCxnSpPr>
      <xdr:spPr>
        <a:xfrm>
          <a:off x="12814300" y="13332642"/>
          <a:ext cx="8890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56428</xdr:rowOff>
    </xdr:from>
    <xdr:to>
      <xdr:col>72</xdr:col>
      <xdr:colOff>38100</xdr:colOff>
      <xdr:row>77</xdr:row>
      <xdr:rowOff>158028</xdr:rowOff>
    </xdr:to>
    <xdr:sp macro="" textlink="">
      <xdr:nvSpPr>
        <xdr:cNvPr id="631" name="フローチャート: 判断 630"/>
        <xdr:cNvSpPr/>
      </xdr:nvSpPr>
      <xdr:spPr>
        <a:xfrm>
          <a:off x="136525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3105</xdr:rowOff>
    </xdr:from>
    <xdr:ext cx="534377" cy="259045"/>
    <xdr:sp macro="" textlink="">
      <xdr:nvSpPr>
        <xdr:cNvPr id="632" name="テキスト ボックス 631"/>
        <xdr:cNvSpPr txBox="1"/>
      </xdr:nvSpPr>
      <xdr:spPr>
        <a:xfrm>
          <a:off x="13436111" y="1303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62785</xdr:rowOff>
    </xdr:from>
    <xdr:to>
      <xdr:col>67</xdr:col>
      <xdr:colOff>101600</xdr:colOff>
      <xdr:row>77</xdr:row>
      <xdr:rowOff>164385</xdr:rowOff>
    </xdr:to>
    <xdr:sp macro="" textlink="">
      <xdr:nvSpPr>
        <xdr:cNvPr id="633" name="フローチャート: 判断 632"/>
        <xdr:cNvSpPr/>
      </xdr:nvSpPr>
      <xdr:spPr>
        <a:xfrm>
          <a:off x="12763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9462</xdr:rowOff>
    </xdr:from>
    <xdr:ext cx="534377" cy="259045"/>
    <xdr:sp macro="" textlink="">
      <xdr:nvSpPr>
        <xdr:cNvPr id="634" name="テキスト ボックス 633"/>
        <xdr:cNvSpPr txBox="1"/>
      </xdr:nvSpPr>
      <xdr:spPr>
        <a:xfrm>
          <a:off x="12547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161508</xdr:rowOff>
    </xdr:from>
    <xdr:to>
      <xdr:col>85</xdr:col>
      <xdr:colOff>177800</xdr:colOff>
      <xdr:row>77</xdr:row>
      <xdr:rowOff>91658</xdr:rowOff>
    </xdr:to>
    <xdr:sp macro="" textlink="">
      <xdr:nvSpPr>
        <xdr:cNvPr id="640" name="楕円 639"/>
        <xdr:cNvSpPr/>
      </xdr:nvSpPr>
      <xdr:spPr>
        <a:xfrm>
          <a:off x="16268700" y="131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12935</xdr:rowOff>
    </xdr:from>
    <xdr:ext cx="534377" cy="259045"/>
    <xdr:sp macro="" textlink="">
      <xdr:nvSpPr>
        <xdr:cNvPr id="641" name="公債費該当値テキスト"/>
        <xdr:cNvSpPr txBox="1"/>
      </xdr:nvSpPr>
      <xdr:spPr>
        <a:xfrm>
          <a:off x="16370300" y="1304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43648</xdr:rowOff>
    </xdr:from>
    <xdr:to>
      <xdr:col>81</xdr:col>
      <xdr:colOff>101600</xdr:colOff>
      <xdr:row>77</xdr:row>
      <xdr:rowOff>145248</xdr:rowOff>
    </xdr:to>
    <xdr:sp macro="" textlink="">
      <xdr:nvSpPr>
        <xdr:cNvPr id="642" name="楕円 641"/>
        <xdr:cNvSpPr/>
      </xdr:nvSpPr>
      <xdr:spPr>
        <a:xfrm>
          <a:off x="15430500" y="1324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161775</xdr:rowOff>
    </xdr:from>
    <xdr:ext cx="534377" cy="259045"/>
    <xdr:sp macro="" textlink="">
      <xdr:nvSpPr>
        <xdr:cNvPr id="643" name="テキスト ボックス 642"/>
        <xdr:cNvSpPr txBox="1"/>
      </xdr:nvSpPr>
      <xdr:spPr>
        <a:xfrm>
          <a:off x="15214111" y="1302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34570</xdr:rowOff>
    </xdr:from>
    <xdr:to>
      <xdr:col>76</xdr:col>
      <xdr:colOff>165100</xdr:colOff>
      <xdr:row>77</xdr:row>
      <xdr:rowOff>136170</xdr:rowOff>
    </xdr:to>
    <xdr:sp macro="" textlink="">
      <xdr:nvSpPr>
        <xdr:cNvPr id="644" name="楕円 643"/>
        <xdr:cNvSpPr/>
      </xdr:nvSpPr>
      <xdr:spPr>
        <a:xfrm>
          <a:off x="14541500" y="132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152697</xdr:rowOff>
    </xdr:from>
    <xdr:ext cx="534377" cy="259045"/>
    <xdr:sp macro="" textlink="">
      <xdr:nvSpPr>
        <xdr:cNvPr id="645" name="テキスト ボックス 644"/>
        <xdr:cNvSpPr txBox="1"/>
      </xdr:nvSpPr>
      <xdr:spPr>
        <a:xfrm>
          <a:off x="14325111" y="1301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98839</xdr:rowOff>
    </xdr:from>
    <xdr:to>
      <xdr:col>72</xdr:col>
      <xdr:colOff>38100</xdr:colOff>
      <xdr:row>78</xdr:row>
      <xdr:rowOff>28989</xdr:rowOff>
    </xdr:to>
    <xdr:sp macro="" textlink="">
      <xdr:nvSpPr>
        <xdr:cNvPr id="646" name="楕円 645"/>
        <xdr:cNvSpPr/>
      </xdr:nvSpPr>
      <xdr:spPr>
        <a:xfrm>
          <a:off x="13652500" y="1330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20116</xdr:rowOff>
    </xdr:from>
    <xdr:ext cx="534377" cy="259045"/>
    <xdr:sp macro="" textlink="">
      <xdr:nvSpPr>
        <xdr:cNvPr id="647" name="テキスト ボックス 646"/>
        <xdr:cNvSpPr txBox="1"/>
      </xdr:nvSpPr>
      <xdr:spPr>
        <a:xfrm>
          <a:off x="13436111" y="1339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80192</xdr:rowOff>
    </xdr:from>
    <xdr:to>
      <xdr:col>67</xdr:col>
      <xdr:colOff>101600</xdr:colOff>
      <xdr:row>78</xdr:row>
      <xdr:rowOff>10342</xdr:rowOff>
    </xdr:to>
    <xdr:sp macro="" textlink="">
      <xdr:nvSpPr>
        <xdr:cNvPr id="648" name="楕円 647"/>
        <xdr:cNvSpPr/>
      </xdr:nvSpPr>
      <xdr:spPr>
        <a:xfrm>
          <a:off x="12763500" y="1328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1469</xdr:rowOff>
    </xdr:from>
    <xdr:ext cx="534377" cy="259045"/>
    <xdr:sp macro="" textlink="">
      <xdr:nvSpPr>
        <xdr:cNvPr id="649" name="テキスト ボックス 648"/>
        <xdr:cNvSpPr txBox="1"/>
      </xdr:nvSpPr>
      <xdr:spPr>
        <a:xfrm>
          <a:off x="12547111" y="133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5195</xdr:rowOff>
    </xdr:from>
    <xdr:to>
      <xdr:col>85</xdr:col>
      <xdr:colOff>126364</xdr:colOff>
      <xdr:row>99</xdr:row>
      <xdr:rowOff>203</xdr:rowOff>
    </xdr:to>
    <xdr:cxnSp macro="">
      <xdr:nvCxnSpPr>
        <xdr:cNvPr id="673" name="直線コネクタ 672"/>
        <xdr:cNvCxnSpPr/>
      </xdr:nvCxnSpPr>
      <xdr:spPr>
        <a:xfrm flipV="1">
          <a:off x="16317595" y="15435695"/>
          <a:ext cx="1269" cy="153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4030</xdr:rowOff>
    </xdr:from>
    <xdr:ext cx="469744" cy="259045"/>
    <xdr:sp macro="" textlink="">
      <xdr:nvSpPr>
        <xdr:cNvPr id="674" name="積立金最小値テキスト"/>
        <xdr:cNvSpPr txBox="1"/>
      </xdr:nvSpPr>
      <xdr:spPr>
        <a:xfrm>
          <a:off x="16370300" y="169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203</xdr:rowOff>
    </xdr:from>
    <xdr:to>
      <xdr:col>86</xdr:col>
      <xdr:colOff>25400</xdr:colOff>
      <xdr:row>99</xdr:row>
      <xdr:rowOff>203</xdr:rowOff>
    </xdr:to>
    <xdr:cxnSp macro="">
      <xdr:nvCxnSpPr>
        <xdr:cNvPr id="675" name="直線コネクタ 674"/>
        <xdr:cNvCxnSpPr/>
      </xdr:nvCxnSpPr>
      <xdr:spPr>
        <a:xfrm>
          <a:off x="16230600" y="1697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123322</xdr:rowOff>
    </xdr:from>
    <xdr:ext cx="599010" cy="259045"/>
    <xdr:sp macro="" textlink="">
      <xdr:nvSpPr>
        <xdr:cNvPr id="676" name="積立金最大値テキスト"/>
        <xdr:cNvSpPr txBox="1"/>
      </xdr:nvSpPr>
      <xdr:spPr>
        <a:xfrm>
          <a:off x="16370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5195</xdr:rowOff>
    </xdr:from>
    <xdr:to>
      <xdr:col>86</xdr:col>
      <xdr:colOff>25400</xdr:colOff>
      <xdr:row>90</xdr:row>
      <xdr:rowOff>5195</xdr:rowOff>
    </xdr:to>
    <xdr:cxnSp macro="">
      <xdr:nvCxnSpPr>
        <xdr:cNvPr id="677" name="直線コネクタ 676"/>
        <xdr:cNvCxnSpPr/>
      </xdr:nvCxnSpPr>
      <xdr:spPr>
        <a:xfrm>
          <a:off x="16230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40666</xdr:rowOff>
    </xdr:from>
    <xdr:to>
      <xdr:col>85</xdr:col>
      <xdr:colOff>127000</xdr:colOff>
      <xdr:row>99</xdr:row>
      <xdr:rowOff>19672</xdr:rowOff>
    </xdr:to>
    <xdr:cxnSp macro="">
      <xdr:nvCxnSpPr>
        <xdr:cNvPr id="678" name="直線コネクタ 677"/>
        <xdr:cNvCxnSpPr/>
      </xdr:nvCxnSpPr>
      <xdr:spPr>
        <a:xfrm flipV="1">
          <a:off x="15481300" y="16842766"/>
          <a:ext cx="838200" cy="1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157142</xdr:rowOff>
    </xdr:from>
    <xdr:ext cx="534377" cy="259045"/>
    <xdr:sp macro="" textlink="">
      <xdr:nvSpPr>
        <xdr:cNvPr id="679" name="積立金平均値テキスト"/>
        <xdr:cNvSpPr txBox="1"/>
      </xdr:nvSpPr>
      <xdr:spPr>
        <a:xfrm>
          <a:off x="16370300" y="1644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134265</xdr:rowOff>
    </xdr:from>
    <xdr:to>
      <xdr:col>85</xdr:col>
      <xdr:colOff>177800</xdr:colOff>
      <xdr:row>97</xdr:row>
      <xdr:rowOff>64415</xdr:rowOff>
    </xdr:to>
    <xdr:sp macro="" textlink="">
      <xdr:nvSpPr>
        <xdr:cNvPr id="680" name="フローチャート: 判断 679"/>
        <xdr:cNvSpPr/>
      </xdr:nvSpPr>
      <xdr:spPr>
        <a:xfrm>
          <a:off x="16268700" y="1659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77330</xdr:rowOff>
    </xdr:from>
    <xdr:to>
      <xdr:col>81</xdr:col>
      <xdr:colOff>50800</xdr:colOff>
      <xdr:row>99</xdr:row>
      <xdr:rowOff>19672</xdr:rowOff>
    </xdr:to>
    <xdr:cxnSp macro="">
      <xdr:nvCxnSpPr>
        <xdr:cNvPr id="681" name="直線コネクタ 680"/>
        <xdr:cNvCxnSpPr/>
      </xdr:nvCxnSpPr>
      <xdr:spPr>
        <a:xfrm>
          <a:off x="14592300" y="16879430"/>
          <a:ext cx="889000" cy="1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65582</xdr:rowOff>
    </xdr:from>
    <xdr:to>
      <xdr:col>81</xdr:col>
      <xdr:colOff>101600</xdr:colOff>
      <xdr:row>97</xdr:row>
      <xdr:rowOff>167182</xdr:rowOff>
    </xdr:to>
    <xdr:sp macro="" textlink="">
      <xdr:nvSpPr>
        <xdr:cNvPr id="682" name="フローチャート: 判断 681"/>
        <xdr:cNvSpPr/>
      </xdr:nvSpPr>
      <xdr:spPr>
        <a:xfrm>
          <a:off x="15430500" y="16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12259</xdr:rowOff>
    </xdr:from>
    <xdr:ext cx="534377" cy="259045"/>
    <xdr:sp macro="" textlink="">
      <xdr:nvSpPr>
        <xdr:cNvPr id="683" name="テキスト ボックス 682"/>
        <xdr:cNvSpPr txBox="1"/>
      </xdr:nvSpPr>
      <xdr:spPr>
        <a:xfrm>
          <a:off x="15214111" y="16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34964</xdr:rowOff>
    </xdr:from>
    <xdr:to>
      <xdr:col>76</xdr:col>
      <xdr:colOff>114300</xdr:colOff>
      <xdr:row>98</xdr:row>
      <xdr:rowOff>77330</xdr:rowOff>
    </xdr:to>
    <xdr:cxnSp macro="">
      <xdr:nvCxnSpPr>
        <xdr:cNvPr id="684" name="直線コネクタ 683"/>
        <xdr:cNvCxnSpPr/>
      </xdr:nvCxnSpPr>
      <xdr:spPr>
        <a:xfrm>
          <a:off x="13703300" y="16837064"/>
          <a:ext cx="889000" cy="4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101309</xdr:rowOff>
    </xdr:from>
    <xdr:to>
      <xdr:col>76</xdr:col>
      <xdr:colOff>165100</xdr:colOff>
      <xdr:row>98</xdr:row>
      <xdr:rowOff>31459</xdr:rowOff>
    </xdr:to>
    <xdr:sp macro="" textlink="">
      <xdr:nvSpPr>
        <xdr:cNvPr id="685" name="フローチャート: 判断 684"/>
        <xdr:cNvSpPr/>
      </xdr:nvSpPr>
      <xdr:spPr>
        <a:xfrm>
          <a:off x="14541500" y="167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47986</xdr:rowOff>
    </xdr:from>
    <xdr:ext cx="534377" cy="259045"/>
    <xdr:sp macro="" textlink="">
      <xdr:nvSpPr>
        <xdr:cNvPr id="686" name="テキスト ボックス 685"/>
        <xdr:cNvSpPr txBox="1"/>
      </xdr:nvSpPr>
      <xdr:spPr>
        <a:xfrm>
          <a:off x="14325111" y="1650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19799</xdr:rowOff>
    </xdr:from>
    <xdr:to>
      <xdr:col>71</xdr:col>
      <xdr:colOff>177800</xdr:colOff>
      <xdr:row>98</xdr:row>
      <xdr:rowOff>34964</xdr:rowOff>
    </xdr:to>
    <xdr:cxnSp macro="">
      <xdr:nvCxnSpPr>
        <xdr:cNvPr id="687" name="直線コネクタ 686"/>
        <xdr:cNvCxnSpPr/>
      </xdr:nvCxnSpPr>
      <xdr:spPr>
        <a:xfrm>
          <a:off x="12814300" y="16821899"/>
          <a:ext cx="889000" cy="1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145021</xdr:rowOff>
    </xdr:from>
    <xdr:to>
      <xdr:col>72</xdr:col>
      <xdr:colOff>38100</xdr:colOff>
      <xdr:row>98</xdr:row>
      <xdr:rowOff>75171</xdr:rowOff>
    </xdr:to>
    <xdr:sp macro="" textlink="">
      <xdr:nvSpPr>
        <xdr:cNvPr id="688" name="フローチャート: 判断 687"/>
        <xdr:cNvSpPr/>
      </xdr:nvSpPr>
      <xdr:spPr>
        <a:xfrm>
          <a:off x="13652500" y="167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91698</xdr:rowOff>
    </xdr:from>
    <xdr:ext cx="534377" cy="259045"/>
    <xdr:sp macro="" textlink="">
      <xdr:nvSpPr>
        <xdr:cNvPr id="689" name="テキスト ボックス 688"/>
        <xdr:cNvSpPr txBox="1"/>
      </xdr:nvSpPr>
      <xdr:spPr>
        <a:xfrm>
          <a:off x="13436111" y="1655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119711</xdr:rowOff>
    </xdr:from>
    <xdr:to>
      <xdr:col>67</xdr:col>
      <xdr:colOff>101600</xdr:colOff>
      <xdr:row>98</xdr:row>
      <xdr:rowOff>49861</xdr:rowOff>
    </xdr:to>
    <xdr:sp macro="" textlink="">
      <xdr:nvSpPr>
        <xdr:cNvPr id="690" name="フローチャート: 判断 689"/>
        <xdr:cNvSpPr/>
      </xdr:nvSpPr>
      <xdr:spPr>
        <a:xfrm>
          <a:off x="12763500" y="167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66388</xdr:rowOff>
    </xdr:from>
    <xdr:ext cx="534377" cy="259045"/>
    <xdr:sp macro="" textlink="">
      <xdr:nvSpPr>
        <xdr:cNvPr id="691" name="テキスト ボックス 690"/>
        <xdr:cNvSpPr txBox="1"/>
      </xdr:nvSpPr>
      <xdr:spPr>
        <a:xfrm>
          <a:off x="12547111" y="165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161316</xdr:rowOff>
    </xdr:from>
    <xdr:to>
      <xdr:col>85</xdr:col>
      <xdr:colOff>177800</xdr:colOff>
      <xdr:row>98</xdr:row>
      <xdr:rowOff>91466</xdr:rowOff>
    </xdr:to>
    <xdr:sp macro="" textlink="">
      <xdr:nvSpPr>
        <xdr:cNvPr id="697" name="楕円 696"/>
        <xdr:cNvSpPr/>
      </xdr:nvSpPr>
      <xdr:spPr>
        <a:xfrm>
          <a:off x="16268700" y="1679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139743</xdr:rowOff>
    </xdr:from>
    <xdr:ext cx="534377" cy="259045"/>
    <xdr:sp macro="" textlink="">
      <xdr:nvSpPr>
        <xdr:cNvPr id="698" name="積立金該当値テキスト"/>
        <xdr:cNvSpPr txBox="1"/>
      </xdr:nvSpPr>
      <xdr:spPr>
        <a:xfrm>
          <a:off x="16370300" y="1677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140322</xdr:rowOff>
    </xdr:from>
    <xdr:to>
      <xdr:col>81</xdr:col>
      <xdr:colOff>101600</xdr:colOff>
      <xdr:row>99</xdr:row>
      <xdr:rowOff>70472</xdr:rowOff>
    </xdr:to>
    <xdr:sp macro="" textlink="">
      <xdr:nvSpPr>
        <xdr:cNvPr id="699" name="楕円 698"/>
        <xdr:cNvSpPr/>
      </xdr:nvSpPr>
      <xdr:spPr>
        <a:xfrm>
          <a:off x="15430500" y="1694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61599</xdr:rowOff>
    </xdr:from>
    <xdr:ext cx="469744" cy="259045"/>
    <xdr:sp macro="" textlink="">
      <xdr:nvSpPr>
        <xdr:cNvPr id="700" name="テキスト ボックス 699"/>
        <xdr:cNvSpPr txBox="1"/>
      </xdr:nvSpPr>
      <xdr:spPr>
        <a:xfrm>
          <a:off x="15246428" y="1703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26530</xdr:rowOff>
    </xdr:from>
    <xdr:to>
      <xdr:col>76</xdr:col>
      <xdr:colOff>165100</xdr:colOff>
      <xdr:row>98</xdr:row>
      <xdr:rowOff>128130</xdr:rowOff>
    </xdr:to>
    <xdr:sp macro="" textlink="">
      <xdr:nvSpPr>
        <xdr:cNvPr id="701" name="楕円 700"/>
        <xdr:cNvSpPr/>
      </xdr:nvSpPr>
      <xdr:spPr>
        <a:xfrm>
          <a:off x="14541500" y="168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119257</xdr:rowOff>
    </xdr:from>
    <xdr:ext cx="534377" cy="259045"/>
    <xdr:sp macro="" textlink="">
      <xdr:nvSpPr>
        <xdr:cNvPr id="702" name="テキスト ボックス 701"/>
        <xdr:cNvSpPr txBox="1"/>
      </xdr:nvSpPr>
      <xdr:spPr>
        <a:xfrm>
          <a:off x="14325111" y="1692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155614</xdr:rowOff>
    </xdr:from>
    <xdr:to>
      <xdr:col>72</xdr:col>
      <xdr:colOff>38100</xdr:colOff>
      <xdr:row>98</xdr:row>
      <xdr:rowOff>85764</xdr:rowOff>
    </xdr:to>
    <xdr:sp macro="" textlink="">
      <xdr:nvSpPr>
        <xdr:cNvPr id="703" name="楕円 702"/>
        <xdr:cNvSpPr/>
      </xdr:nvSpPr>
      <xdr:spPr>
        <a:xfrm>
          <a:off x="13652500" y="1678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76891</xdr:rowOff>
    </xdr:from>
    <xdr:ext cx="534377" cy="259045"/>
    <xdr:sp macro="" textlink="">
      <xdr:nvSpPr>
        <xdr:cNvPr id="704" name="テキスト ボックス 703"/>
        <xdr:cNvSpPr txBox="1"/>
      </xdr:nvSpPr>
      <xdr:spPr>
        <a:xfrm>
          <a:off x="13436111" y="1687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140449</xdr:rowOff>
    </xdr:from>
    <xdr:to>
      <xdr:col>67</xdr:col>
      <xdr:colOff>101600</xdr:colOff>
      <xdr:row>98</xdr:row>
      <xdr:rowOff>70599</xdr:rowOff>
    </xdr:to>
    <xdr:sp macro="" textlink="">
      <xdr:nvSpPr>
        <xdr:cNvPr id="705" name="楕円 704"/>
        <xdr:cNvSpPr/>
      </xdr:nvSpPr>
      <xdr:spPr>
        <a:xfrm>
          <a:off x="12763500" y="1677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61726</xdr:rowOff>
    </xdr:from>
    <xdr:ext cx="534377" cy="259045"/>
    <xdr:sp macro="" textlink="">
      <xdr:nvSpPr>
        <xdr:cNvPr id="706" name="テキスト ボックス 705"/>
        <xdr:cNvSpPr txBox="1"/>
      </xdr:nvSpPr>
      <xdr:spPr>
        <a:xfrm>
          <a:off x="12547111" y="1686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167818</xdr:rowOff>
    </xdr:from>
    <xdr:to>
      <xdr:col>116</xdr:col>
      <xdr:colOff>62864</xdr:colOff>
      <xdr:row>39</xdr:row>
      <xdr:rowOff>98878</xdr:rowOff>
    </xdr:to>
    <xdr:cxnSp macro="">
      <xdr:nvCxnSpPr>
        <xdr:cNvPr id="732" name="直線コネクタ 731"/>
        <xdr:cNvCxnSpPr/>
      </xdr:nvCxnSpPr>
      <xdr:spPr>
        <a:xfrm flipV="1">
          <a:off x="22159595" y="5311318"/>
          <a:ext cx="1269" cy="147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114495</xdr:rowOff>
    </xdr:from>
    <xdr:ext cx="534377" cy="259045"/>
    <xdr:sp macro="" textlink="">
      <xdr:nvSpPr>
        <xdr:cNvPr id="735" name="投資及び出資金最大値テキスト"/>
        <xdr:cNvSpPr txBox="1"/>
      </xdr:nvSpPr>
      <xdr:spPr>
        <a:xfrm>
          <a:off x="22212300" y="50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167818</xdr:rowOff>
    </xdr:from>
    <xdr:to>
      <xdr:col>116</xdr:col>
      <xdr:colOff>152400</xdr:colOff>
      <xdr:row>30</xdr:row>
      <xdr:rowOff>167818</xdr:rowOff>
    </xdr:to>
    <xdr:cxnSp macro="">
      <xdr:nvCxnSpPr>
        <xdr:cNvPr id="736" name="直線コネクタ 735"/>
        <xdr:cNvCxnSpPr/>
      </xdr:nvCxnSpPr>
      <xdr:spPr>
        <a:xfrm>
          <a:off x="22072600" y="53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81538</xdr:rowOff>
    </xdr:from>
    <xdr:to>
      <xdr:col>116</xdr:col>
      <xdr:colOff>63500</xdr:colOff>
      <xdr:row>39</xdr:row>
      <xdr:rowOff>98878</xdr:rowOff>
    </xdr:to>
    <xdr:cxnSp macro="">
      <xdr:nvCxnSpPr>
        <xdr:cNvPr id="737" name="直線コネクタ 736"/>
        <xdr:cNvCxnSpPr/>
      </xdr:nvCxnSpPr>
      <xdr:spPr>
        <a:xfrm>
          <a:off x="21323300" y="6768088"/>
          <a:ext cx="838200" cy="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103711</xdr:rowOff>
    </xdr:from>
    <xdr:ext cx="469744" cy="259045"/>
    <xdr:sp macro="" textlink="">
      <xdr:nvSpPr>
        <xdr:cNvPr id="738" name="投資及び出資金平均値テキスト"/>
        <xdr:cNvSpPr txBox="1"/>
      </xdr:nvSpPr>
      <xdr:spPr>
        <a:xfrm>
          <a:off x="22212300" y="6447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80834</xdr:rowOff>
    </xdr:from>
    <xdr:to>
      <xdr:col>116</xdr:col>
      <xdr:colOff>114300</xdr:colOff>
      <xdr:row>39</xdr:row>
      <xdr:rowOff>10984</xdr:rowOff>
    </xdr:to>
    <xdr:sp macro="" textlink="">
      <xdr:nvSpPr>
        <xdr:cNvPr id="739" name="フローチャート: 判断 738"/>
        <xdr:cNvSpPr/>
      </xdr:nvSpPr>
      <xdr:spPr>
        <a:xfrm>
          <a:off x="221107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81538</xdr:rowOff>
    </xdr:from>
    <xdr:to>
      <xdr:col>111</xdr:col>
      <xdr:colOff>177800</xdr:colOff>
      <xdr:row>39</xdr:row>
      <xdr:rowOff>98878</xdr:rowOff>
    </xdr:to>
    <xdr:cxnSp macro="">
      <xdr:nvCxnSpPr>
        <xdr:cNvPr id="740" name="直線コネクタ 739"/>
        <xdr:cNvCxnSpPr/>
      </xdr:nvCxnSpPr>
      <xdr:spPr>
        <a:xfrm flipV="1">
          <a:off x="20434300" y="6768088"/>
          <a:ext cx="889000" cy="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111923</xdr:rowOff>
    </xdr:from>
    <xdr:to>
      <xdr:col>112</xdr:col>
      <xdr:colOff>38100</xdr:colOff>
      <xdr:row>39</xdr:row>
      <xdr:rowOff>42073</xdr:rowOff>
    </xdr:to>
    <xdr:sp macro="" textlink="">
      <xdr:nvSpPr>
        <xdr:cNvPr id="741" name="フローチャート: 判断 740"/>
        <xdr:cNvSpPr/>
      </xdr:nvSpPr>
      <xdr:spPr>
        <a:xfrm>
          <a:off x="21272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58600</xdr:rowOff>
    </xdr:from>
    <xdr:ext cx="469744" cy="259045"/>
    <xdr:sp macro="" textlink="">
      <xdr:nvSpPr>
        <xdr:cNvPr id="742" name="テキスト ボックス 741"/>
        <xdr:cNvSpPr txBox="1"/>
      </xdr:nvSpPr>
      <xdr:spPr>
        <a:xfrm>
          <a:off x="21088428" y="64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124333</xdr:rowOff>
    </xdr:from>
    <xdr:to>
      <xdr:col>107</xdr:col>
      <xdr:colOff>101600</xdr:colOff>
      <xdr:row>39</xdr:row>
      <xdr:rowOff>54483</xdr:rowOff>
    </xdr:to>
    <xdr:sp macro="" textlink="">
      <xdr:nvSpPr>
        <xdr:cNvPr id="744" name="フローチャート: 判断 743"/>
        <xdr:cNvSpPr/>
      </xdr:nvSpPr>
      <xdr:spPr>
        <a:xfrm>
          <a:off x="20383500" y="663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71010</xdr:rowOff>
    </xdr:from>
    <xdr:ext cx="469744" cy="259045"/>
    <xdr:sp macro="" textlink="">
      <xdr:nvSpPr>
        <xdr:cNvPr id="745" name="テキスト ボックス 744"/>
        <xdr:cNvSpPr txBox="1"/>
      </xdr:nvSpPr>
      <xdr:spPr>
        <a:xfrm>
          <a:off x="20199428" y="64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90649</xdr:rowOff>
    </xdr:from>
    <xdr:to>
      <xdr:col>102</xdr:col>
      <xdr:colOff>114300</xdr:colOff>
      <xdr:row>39</xdr:row>
      <xdr:rowOff>98878</xdr:rowOff>
    </xdr:to>
    <xdr:cxnSp macro="">
      <xdr:nvCxnSpPr>
        <xdr:cNvPr id="746" name="直線コネクタ 745"/>
        <xdr:cNvCxnSpPr/>
      </xdr:nvCxnSpPr>
      <xdr:spPr>
        <a:xfrm>
          <a:off x="18656300" y="677719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102159</xdr:rowOff>
    </xdr:from>
    <xdr:to>
      <xdr:col>102</xdr:col>
      <xdr:colOff>165100</xdr:colOff>
      <xdr:row>39</xdr:row>
      <xdr:rowOff>32309</xdr:rowOff>
    </xdr:to>
    <xdr:sp macro="" textlink="">
      <xdr:nvSpPr>
        <xdr:cNvPr id="747" name="フローチャート: 判断 746"/>
        <xdr:cNvSpPr/>
      </xdr:nvSpPr>
      <xdr:spPr>
        <a:xfrm>
          <a:off x="19494500" y="661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48836</xdr:rowOff>
    </xdr:from>
    <xdr:ext cx="469744" cy="259045"/>
    <xdr:sp macro="" textlink="">
      <xdr:nvSpPr>
        <xdr:cNvPr id="748" name="テキスト ボックス 747"/>
        <xdr:cNvSpPr txBox="1"/>
      </xdr:nvSpPr>
      <xdr:spPr>
        <a:xfrm>
          <a:off x="19310428" y="63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9" name="フローチャート: 判断 748"/>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63662</xdr:rowOff>
    </xdr:from>
    <xdr:ext cx="469744" cy="259045"/>
    <xdr:sp macro="" textlink="">
      <xdr:nvSpPr>
        <xdr:cNvPr id="750" name="テキスト ボックス 749"/>
        <xdr:cNvSpPr txBox="1"/>
      </xdr:nvSpPr>
      <xdr:spPr>
        <a:xfrm>
          <a:off x="18421428" y="64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30738</xdr:rowOff>
    </xdr:from>
    <xdr:to>
      <xdr:col>112</xdr:col>
      <xdr:colOff>38100</xdr:colOff>
      <xdr:row>39</xdr:row>
      <xdr:rowOff>132338</xdr:rowOff>
    </xdr:to>
    <xdr:sp macro="" textlink="">
      <xdr:nvSpPr>
        <xdr:cNvPr id="758" name="楕円 757"/>
        <xdr:cNvSpPr/>
      </xdr:nvSpPr>
      <xdr:spPr>
        <a:xfrm>
          <a:off x="21272500" y="67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123465</xdr:rowOff>
    </xdr:from>
    <xdr:ext cx="378565" cy="259045"/>
    <xdr:sp macro="" textlink="">
      <xdr:nvSpPr>
        <xdr:cNvPr id="759" name="テキスト ボックス 758"/>
        <xdr:cNvSpPr txBox="1"/>
      </xdr:nvSpPr>
      <xdr:spPr>
        <a:xfrm>
          <a:off x="21134017" y="6810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39849</xdr:rowOff>
    </xdr:from>
    <xdr:to>
      <xdr:col>98</xdr:col>
      <xdr:colOff>38100</xdr:colOff>
      <xdr:row>39</xdr:row>
      <xdr:rowOff>141449</xdr:rowOff>
    </xdr:to>
    <xdr:sp macro="" textlink="">
      <xdr:nvSpPr>
        <xdr:cNvPr id="764" name="楕円 763"/>
        <xdr:cNvSpPr/>
      </xdr:nvSpPr>
      <xdr:spPr>
        <a:xfrm>
          <a:off x="18605500" y="672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132576</xdr:rowOff>
    </xdr:from>
    <xdr:ext cx="378565" cy="259045"/>
    <xdr:sp macro="" textlink="">
      <xdr:nvSpPr>
        <xdr:cNvPr id="765" name="テキスト ボックス 764"/>
        <xdr:cNvSpPr txBox="1"/>
      </xdr:nvSpPr>
      <xdr:spPr>
        <a:xfrm>
          <a:off x="18467017" y="681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12579</xdr:rowOff>
    </xdr:from>
    <xdr:to>
      <xdr:col>116</xdr:col>
      <xdr:colOff>62864</xdr:colOff>
      <xdr:row>59</xdr:row>
      <xdr:rowOff>44450</xdr:rowOff>
    </xdr:to>
    <xdr:cxnSp macro="">
      <xdr:nvCxnSpPr>
        <xdr:cNvPr id="789" name="直線コネクタ 788"/>
        <xdr:cNvCxnSpPr/>
      </xdr:nvCxnSpPr>
      <xdr:spPr>
        <a:xfrm flipV="1">
          <a:off x="22159595" y="8756529"/>
          <a:ext cx="1269" cy="140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130706</xdr:rowOff>
    </xdr:from>
    <xdr:ext cx="534377" cy="259045"/>
    <xdr:sp macro="" textlink="">
      <xdr:nvSpPr>
        <xdr:cNvPr id="792" name="貸付金最大値テキスト"/>
        <xdr:cNvSpPr txBox="1"/>
      </xdr:nvSpPr>
      <xdr:spPr>
        <a:xfrm>
          <a:off x="22212300" y="85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12579</xdr:rowOff>
    </xdr:from>
    <xdr:to>
      <xdr:col>116</xdr:col>
      <xdr:colOff>152400</xdr:colOff>
      <xdr:row>51</xdr:row>
      <xdr:rowOff>12579</xdr:rowOff>
    </xdr:to>
    <xdr:cxnSp macro="">
      <xdr:nvCxnSpPr>
        <xdr:cNvPr id="793" name="直線コネクタ 792"/>
        <xdr:cNvCxnSpPr/>
      </xdr:nvCxnSpPr>
      <xdr:spPr>
        <a:xfrm>
          <a:off x="22072600" y="875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34468</xdr:rowOff>
    </xdr:from>
    <xdr:to>
      <xdr:col>116</xdr:col>
      <xdr:colOff>63500</xdr:colOff>
      <xdr:row>59</xdr:row>
      <xdr:rowOff>37097</xdr:rowOff>
    </xdr:to>
    <xdr:cxnSp macro="">
      <xdr:nvCxnSpPr>
        <xdr:cNvPr id="794" name="直線コネクタ 793"/>
        <xdr:cNvCxnSpPr/>
      </xdr:nvCxnSpPr>
      <xdr:spPr>
        <a:xfrm>
          <a:off x="21323300" y="10150018"/>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54418</xdr:rowOff>
    </xdr:from>
    <xdr:ext cx="469744" cy="259045"/>
    <xdr:sp macro="" textlink="">
      <xdr:nvSpPr>
        <xdr:cNvPr id="795" name="貸付金平均値テキスト"/>
        <xdr:cNvSpPr txBox="1"/>
      </xdr:nvSpPr>
      <xdr:spPr>
        <a:xfrm>
          <a:off x="22212300" y="9827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31541</xdr:rowOff>
    </xdr:from>
    <xdr:to>
      <xdr:col>116</xdr:col>
      <xdr:colOff>114300</xdr:colOff>
      <xdr:row>58</xdr:row>
      <xdr:rowOff>133141</xdr:rowOff>
    </xdr:to>
    <xdr:sp macro="" textlink="">
      <xdr:nvSpPr>
        <xdr:cNvPr id="796" name="フローチャート: 判断 795"/>
        <xdr:cNvSpPr/>
      </xdr:nvSpPr>
      <xdr:spPr>
        <a:xfrm>
          <a:off x="221107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31686</xdr:rowOff>
    </xdr:from>
    <xdr:to>
      <xdr:col>111</xdr:col>
      <xdr:colOff>177800</xdr:colOff>
      <xdr:row>59</xdr:row>
      <xdr:rowOff>34468</xdr:rowOff>
    </xdr:to>
    <xdr:cxnSp macro="">
      <xdr:nvCxnSpPr>
        <xdr:cNvPr id="797" name="直線コネクタ 796"/>
        <xdr:cNvCxnSpPr/>
      </xdr:nvCxnSpPr>
      <xdr:spPr>
        <a:xfrm>
          <a:off x="20434300" y="10147236"/>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72898</xdr:rowOff>
    </xdr:from>
    <xdr:to>
      <xdr:col>112</xdr:col>
      <xdr:colOff>38100</xdr:colOff>
      <xdr:row>59</xdr:row>
      <xdr:rowOff>3048</xdr:rowOff>
    </xdr:to>
    <xdr:sp macro="" textlink="">
      <xdr:nvSpPr>
        <xdr:cNvPr id="798" name="フローチャート: 判断 797"/>
        <xdr:cNvSpPr/>
      </xdr:nvSpPr>
      <xdr:spPr>
        <a:xfrm>
          <a:off x="2127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19575</xdr:rowOff>
    </xdr:from>
    <xdr:ext cx="469744" cy="259045"/>
    <xdr:sp macro="" textlink="">
      <xdr:nvSpPr>
        <xdr:cNvPr id="799" name="テキスト ボックス 798"/>
        <xdr:cNvSpPr txBox="1"/>
      </xdr:nvSpPr>
      <xdr:spPr>
        <a:xfrm>
          <a:off x="21088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31686</xdr:rowOff>
    </xdr:from>
    <xdr:to>
      <xdr:col>107</xdr:col>
      <xdr:colOff>50800</xdr:colOff>
      <xdr:row>59</xdr:row>
      <xdr:rowOff>34030</xdr:rowOff>
    </xdr:to>
    <xdr:cxnSp macro="">
      <xdr:nvCxnSpPr>
        <xdr:cNvPr id="800" name="直線コネクタ 799"/>
        <xdr:cNvCxnSpPr/>
      </xdr:nvCxnSpPr>
      <xdr:spPr>
        <a:xfrm flipV="1">
          <a:off x="19545300" y="10147236"/>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72936</xdr:rowOff>
    </xdr:from>
    <xdr:to>
      <xdr:col>107</xdr:col>
      <xdr:colOff>101600</xdr:colOff>
      <xdr:row>59</xdr:row>
      <xdr:rowOff>3086</xdr:rowOff>
    </xdr:to>
    <xdr:sp macro="" textlink="">
      <xdr:nvSpPr>
        <xdr:cNvPr id="801" name="フローチャート: 判断 800"/>
        <xdr:cNvSpPr/>
      </xdr:nvSpPr>
      <xdr:spPr>
        <a:xfrm>
          <a:off x="20383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19613</xdr:rowOff>
    </xdr:from>
    <xdr:ext cx="469744" cy="259045"/>
    <xdr:sp macro="" textlink="">
      <xdr:nvSpPr>
        <xdr:cNvPr id="802" name="テキスト ボックス 801"/>
        <xdr:cNvSpPr txBox="1"/>
      </xdr:nvSpPr>
      <xdr:spPr>
        <a:xfrm>
          <a:off x="20199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34030</xdr:rowOff>
    </xdr:from>
    <xdr:to>
      <xdr:col>102</xdr:col>
      <xdr:colOff>114300</xdr:colOff>
      <xdr:row>59</xdr:row>
      <xdr:rowOff>34182</xdr:rowOff>
    </xdr:to>
    <xdr:cxnSp macro="">
      <xdr:nvCxnSpPr>
        <xdr:cNvPr id="803" name="直線コネクタ 802"/>
        <xdr:cNvCxnSpPr/>
      </xdr:nvCxnSpPr>
      <xdr:spPr>
        <a:xfrm flipV="1">
          <a:off x="18656300" y="1014958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58268</xdr:rowOff>
    </xdr:from>
    <xdr:to>
      <xdr:col>102</xdr:col>
      <xdr:colOff>165100</xdr:colOff>
      <xdr:row>58</xdr:row>
      <xdr:rowOff>159868</xdr:rowOff>
    </xdr:to>
    <xdr:sp macro="" textlink="">
      <xdr:nvSpPr>
        <xdr:cNvPr id="804" name="フローチャート: 判断 803"/>
        <xdr:cNvSpPr/>
      </xdr:nvSpPr>
      <xdr:spPr>
        <a:xfrm>
          <a:off x="19494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4945</xdr:rowOff>
    </xdr:from>
    <xdr:ext cx="469744" cy="259045"/>
    <xdr:sp macro="" textlink="">
      <xdr:nvSpPr>
        <xdr:cNvPr id="805" name="テキスト ボックス 804"/>
        <xdr:cNvSpPr txBox="1"/>
      </xdr:nvSpPr>
      <xdr:spPr>
        <a:xfrm>
          <a:off x="19310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58382</xdr:rowOff>
    </xdr:from>
    <xdr:to>
      <xdr:col>98</xdr:col>
      <xdr:colOff>38100</xdr:colOff>
      <xdr:row>58</xdr:row>
      <xdr:rowOff>159982</xdr:rowOff>
    </xdr:to>
    <xdr:sp macro="" textlink="">
      <xdr:nvSpPr>
        <xdr:cNvPr id="806" name="フローチャート: 判断 805"/>
        <xdr:cNvSpPr/>
      </xdr:nvSpPr>
      <xdr:spPr>
        <a:xfrm>
          <a:off x="18605500" y="1000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5059</xdr:rowOff>
    </xdr:from>
    <xdr:ext cx="469744" cy="259045"/>
    <xdr:sp macro="" textlink="">
      <xdr:nvSpPr>
        <xdr:cNvPr id="807" name="テキスト ボックス 806"/>
        <xdr:cNvSpPr txBox="1"/>
      </xdr:nvSpPr>
      <xdr:spPr>
        <a:xfrm>
          <a:off x="18421428" y="977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157747</xdr:rowOff>
    </xdr:from>
    <xdr:to>
      <xdr:col>116</xdr:col>
      <xdr:colOff>114300</xdr:colOff>
      <xdr:row>59</xdr:row>
      <xdr:rowOff>87897</xdr:rowOff>
    </xdr:to>
    <xdr:sp macro="" textlink="">
      <xdr:nvSpPr>
        <xdr:cNvPr id="813" name="楕円 812"/>
        <xdr:cNvSpPr/>
      </xdr:nvSpPr>
      <xdr:spPr>
        <a:xfrm>
          <a:off x="22110700" y="101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72674</xdr:rowOff>
    </xdr:from>
    <xdr:ext cx="378565" cy="259045"/>
    <xdr:sp macro="" textlink="">
      <xdr:nvSpPr>
        <xdr:cNvPr id="814" name="貸付金該当値テキスト"/>
        <xdr:cNvSpPr txBox="1"/>
      </xdr:nvSpPr>
      <xdr:spPr>
        <a:xfrm>
          <a:off x="22212300" y="10016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155118</xdr:rowOff>
    </xdr:from>
    <xdr:to>
      <xdr:col>112</xdr:col>
      <xdr:colOff>38100</xdr:colOff>
      <xdr:row>59</xdr:row>
      <xdr:rowOff>85268</xdr:rowOff>
    </xdr:to>
    <xdr:sp macro="" textlink="">
      <xdr:nvSpPr>
        <xdr:cNvPr id="815" name="楕円 814"/>
        <xdr:cNvSpPr/>
      </xdr:nvSpPr>
      <xdr:spPr>
        <a:xfrm>
          <a:off x="21272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76395</xdr:rowOff>
    </xdr:from>
    <xdr:ext cx="378565" cy="259045"/>
    <xdr:sp macro="" textlink="">
      <xdr:nvSpPr>
        <xdr:cNvPr id="816" name="テキスト ボックス 815"/>
        <xdr:cNvSpPr txBox="1"/>
      </xdr:nvSpPr>
      <xdr:spPr>
        <a:xfrm>
          <a:off x="21134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152336</xdr:rowOff>
    </xdr:from>
    <xdr:to>
      <xdr:col>107</xdr:col>
      <xdr:colOff>101600</xdr:colOff>
      <xdr:row>59</xdr:row>
      <xdr:rowOff>82486</xdr:rowOff>
    </xdr:to>
    <xdr:sp macro="" textlink="">
      <xdr:nvSpPr>
        <xdr:cNvPr id="817" name="楕円 816"/>
        <xdr:cNvSpPr/>
      </xdr:nvSpPr>
      <xdr:spPr>
        <a:xfrm>
          <a:off x="20383500" y="100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73613</xdr:rowOff>
    </xdr:from>
    <xdr:ext cx="378565" cy="259045"/>
    <xdr:sp macro="" textlink="">
      <xdr:nvSpPr>
        <xdr:cNvPr id="818" name="テキスト ボックス 817"/>
        <xdr:cNvSpPr txBox="1"/>
      </xdr:nvSpPr>
      <xdr:spPr>
        <a:xfrm>
          <a:off x="20245017" y="10189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154680</xdr:rowOff>
    </xdr:from>
    <xdr:to>
      <xdr:col>102</xdr:col>
      <xdr:colOff>165100</xdr:colOff>
      <xdr:row>59</xdr:row>
      <xdr:rowOff>84830</xdr:rowOff>
    </xdr:to>
    <xdr:sp macro="" textlink="">
      <xdr:nvSpPr>
        <xdr:cNvPr id="819" name="楕円 818"/>
        <xdr:cNvSpPr/>
      </xdr:nvSpPr>
      <xdr:spPr>
        <a:xfrm>
          <a:off x="19494500" y="10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75957</xdr:rowOff>
    </xdr:from>
    <xdr:ext cx="378565" cy="259045"/>
    <xdr:sp macro="" textlink="">
      <xdr:nvSpPr>
        <xdr:cNvPr id="820" name="テキスト ボックス 819"/>
        <xdr:cNvSpPr txBox="1"/>
      </xdr:nvSpPr>
      <xdr:spPr>
        <a:xfrm>
          <a:off x="19356017" y="10191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154832</xdr:rowOff>
    </xdr:from>
    <xdr:to>
      <xdr:col>98</xdr:col>
      <xdr:colOff>38100</xdr:colOff>
      <xdr:row>59</xdr:row>
      <xdr:rowOff>84982</xdr:rowOff>
    </xdr:to>
    <xdr:sp macro="" textlink="">
      <xdr:nvSpPr>
        <xdr:cNvPr id="821" name="楕円 820"/>
        <xdr:cNvSpPr/>
      </xdr:nvSpPr>
      <xdr:spPr>
        <a:xfrm>
          <a:off x="18605500" y="100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76109</xdr:rowOff>
    </xdr:from>
    <xdr:ext cx="378565" cy="259045"/>
    <xdr:sp macro="" textlink="">
      <xdr:nvSpPr>
        <xdr:cNvPr id="822" name="テキスト ボックス 821"/>
        <xdr:cNvSpPr txBox="1"/>
      </xdr:nvSpPr>
      <xdr:spPr>
        <a:xfrm>
          <a:off x="18467017" y="10191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3" name="テキスト ボックス 842"/>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5" name="テキスト ボックス 844"/>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7" name="テキスト ボックス 846"/>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95694</xdr:rowOff>
    </xdr:from>
    <xdr:to>
      <xdr:col>116</xdr:col>
      <xdr:colOff>62864</xdr:colOff>
      <xdr:row>78</xdr:row>
      <xdr:rowOff>98352</xdr:rowOff>
    </xdr:to>
    <xdr:cxnSp macro="">
      <xdr:nvCxnSpPr>
        <xdr:cNvPr id="851" name="直線コネクタ 850"/>
        <xdr:cNvCxnSpPr/>
      </xdr:nvCxnSpPr>
      <xdr:spPr>
        <a:xfrm flipV="1">
          <a:off x="22159595" y="12097194"/>
          <a:ext cx="1269" cy="137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102179</xdr:rowOff>
    </xdr:from>
    <xdr:ext cx="534377" cy="259045"/>
    <xdr:sp macro="" textlink="">
      <xdr:nvSpPr>
        <xdr:cNvPr id="852" name="繰出金最小値テキスト"/>
        <xdr:cNvSpPr txBox="1"/>
      </xdr:nvSpPr>
      <xdr:spPr>
        <a:xfrm>
          <a:off x="22212300" y="134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98352</xdr:rowOff>
    </xdr:from>
    <xdr:to>
      <xdr:col>116</xdr:col>
      <xdr:colOff>152400</xdr:colOff>
      <xdr:row>78</xdr:row>
      <xdr:rowOff>98352</xdr:rowOff>
    </xdr:to>
    <xdr:cxnSp macro="">
      <xdr:nvCxnSpPr>
        <xdr:cNvPr id="853" name="直線コネクタ 852"/>
        <xdr:cNvCxnSpPr/>
      </xdr:nvCxnSpPr>
      <xdr:spPr>
        <a:xfrm>
          <a:off x="22072600" y="1347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42371</xdr:rowOff>
    </xdr:from>
    <xdr:ext cx="599010" cy="259045"/>
    <xdr:sp macro="" textlink="">
      <xdr:nvSpPr>
        <xdr:cNvPr id="854" name="繰出金最大値テキスト"/>
        <xdr:cNvSpPr txBox="1"/>
      </xdr:nvSpPr>
      <xdr:spPr>
        <a:xfrm>
          <a:off x="22212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95694</xdr:rowOff>
    </xdr:from>
    <xdr:to>
      <xdr:col>116</xdr:col>
      <xdr:colOff>152400</xdr:colOff>
      <xdr:row>70</xdr:row>
      <xdr:rowOff>95694</xdr:rowOff>
    </xdr:to>
    <xdr:cxnSp macro="">
      <xdr:nvCxnSpPr>
        <xdr:cNvPr id="855" name="直線コネクタ 854"/>
        <xdr:cNvCxnSpPr/>
      </xdr:nvCxnSpPr>
      <xdr:spPr>
        <a:xfrm>
          <a:off x="22072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57632</xdr:rowOff>
    </xdr:from>
    <xdr:to>
      <xdr:col>116</xdr:col>
      <xdr:colOff>63500</xdr:colOff>
      <xdr:row>76</xdr:row>
      <xdr:rowOff>85950</xdr:rowOff>
    </xdr:to>
    <xdr:cxnSp macro="">
      <xdr:nvCxnSpPr>
        <xdr:cNvPr id="856" name="直線コネクタ 855"/>
        <xdr:cNvCxnSpPr/>
      </xdr:nvCxnSpPr>
      <xdr:spPr>
        <a:xfrm flipV="1">
          <a:off x="21323300" y="13087832"/>
          <a:ext cx="838200" cy="2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118834</xdr:rowOff>
    </xdr:from>
    <xdr:ext cx="534377" cy="259045"/>
    <xdr:sp macro="" textlink="">
      <xdr:nvSpPr>
        <xdr:cNvPr id="857" name="繰出金平均値テキスト"/>
        <xdr:cNvSpPr txBox="1"/>
      </xdr:nvSpPr>
      <xdr:spPr>
        <a:xfrm>
          <a:off x="22212300" y="13149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140407</xdr:rowOff>
    </xdr:from>
    <xdr:to>
      <xdr:col>116</xdr:col>
      <xdr:colOff>114300</xdr:colOff>
      <xdr:row>77</xdr:row>
      <xdr:rowOff>70557</xdr:rowOff>
    </xdr:to>
    <xdr:sp macro="" textlink="">
      <xdr:nvSpPr>
        <xdr:cNvPr id="858" name="フローチャート: 判断 857"/>
        <xdr:cNvSpPr/>
      </xdr:nvSpPr>
      <xdr:spPr>
        <a:xfrm>
          <a:off x="22110700" y="13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85950</xdr:rowOff>
    </xdr:from>
    <xdr:to>
      <xdr:col>111</xdr:col>
      <xdr:colOff>177800</xdr:colOff>
      <xdr:row>76</xdr:row>
      <xdr:rowOff>128412</xdr:rowOff>
    </xdr:to>
    <xdr:cxnSp macro="">
      <xdr:nvCxnSpPr>
        <xdr:cNvPr id="859" name="直線コネクタ 858"/>
        <xdr:cNvCxnSpPr/>
      </xdr:nvCxnSpPr>
      <xdr:spPr>
        <a:xfrm flipV="1">
          <a:off x="20434300" y="13116150"/>
          <a:ext cx="889000" cy="4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55425</xdr:rowOff>
    </xdr:from>
    <xdr:to>
      <xdr:col>112</xdr:col>
      <xdr:colOff>38100</xdr:colOff>
      <xdr:row>76</xdr:row>
      <xdr:rowOff>157025</xdr:rowOff>
    </xdr:to>
    <xdr:sp macro="" textlink="">
      <xdr:nvSpPr>
        <xdr:cNvPr id="860" name="フローチャート: 判断 859"/>
        <xdr:cNvSpPr/>
      </xdr:nvSpPr>
      <xdr:spPr>
        <a:xfrm>
          <a:off x="21272500" y="1308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148152</xdr:rowOff>
    </xdr:from>
    <xdr:ext cx="534377" cy="259045"/>
    <xdr:sp macro="" textlink="">
      <xdr:nvSpPr>
        <xdr:cNvPr id="861" name="テキスト ボックス 860"/>
        <xdr:cNvSpPr txBox="1"/>
      </xdr:nvSpPr>
      <xdr:spPr>
        <a:xfrm>
          <a:off x="21056111" y="131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128412</xdr:rowOff>
    </xdr:from>
    <xdr:to>
      <xdr:col>107</xdr:col>
      <xdr:colOff>50800</xdr:colOff>
      <xdr:row>76</xdr:row>
      <xdr:rowOff>134356</xdr:rowOff>
    </xdr:to>
    <xdr:cxnSp macro="">
      <xdr:nvCxnSpPr>
        <xdr:cNvPr id="862" name="直線コネクタ 861"/>
        <xdr:cNvCxnSpPr/>
      </xdr:nvCxnSpPr>
      <xdr:spPr>
        <a:xfrm flipV="1">
          <a:off x="19545300" y="1315861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44123</xdr:rowOff>
    </xdr:from>
    <xdr:to>
      <xdr:col>107</xdr:col>
      <xdr:colOff>101600</xdr:colOff>
      <xdr:row>76</xdr:row>
      <xdr:rowOff>145723</xdr:rowOff>
    </xdr:to>
    <xdr:sp macro="" textlink="">
      <xdr:nvSpPr>
        <xdr:cNvPr id="863" name="フローチャート: 判断 862"/>
        <xdr:cNvSpPr/>
      </xdr:nvSpPr>
      <xdr:spPr>
        <a:xfrm>
          <a:off x="20383500" y="1307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162250</xdr:rowOff>
    </xdr:from>
    <xdr:ext cx="534377" cy="259045"/>
    <xdr:sp macro="" textlink="">
      <xdr:nvSpPr>
        <xdr:cNvPr id="864" name="テキスト ボックス 863"/>
        <xdr:cNvSpPr txBox="1"/>
      </xdr:nvSpPr>
      <xdr:spPr>
        <a:xfrm>
          <a:off x="20167111" y="128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134356</xdr:rowOff>
    </xdr:from>
    <xdr:to>
      <xdr:col>102</xdr:col>
      <xdr:colOff>114300</xdr:colOff>
      <xdr:row>76</xdr:row>
      <xdr:rowOff>151059</xdr:rowOff>
    </xdr:to>
    <xdr:cxnSp macro="">
      <xdr:nvCxnSpPr>
        <xdr:cNvPr id="865" name="直線コネクタ 864"/>
        <xdr:cNvCxnSpPr/>
      </xdr:nvCxnSpPr>
      <xdr:spPr>
        <a:xfrm flipV="1">
          <a:off x="18656300" y="13164556"/>
          <a:ext cx="889000" cy="1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29978</xdr:rowOff>
    </xdr:from>
    <xdr:to>
      <xdr:col>102</xdr:col>
      <xdr:colOff>165100</xdr:colOff>
      <xdr:row>76</xdr:row>
      <xdr:rowOff>131578</xdr:rowOff>
    </xdr:to>
    <xdr:sp macro="" textlink="">
      <xdr:nvSpPr>
        <xdr:cNvPr id="866" name="フローチャート: 判断 865"/>
        <xdr:cNvSpPr/>
      </xdr:nvSpPr>
      <xdr:spPr>
        <a:xfrm>
          <a:off x="19494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148105</xdr:rowOff>
    </xdr:from>
    <xdr:ext cx="534377" cy="259045"/>
    <xdr:sp macro="" textlink="">
      <xdr:nvSpPr>
        <xdr:cNvPr id="867" name="テキスト ボックス 866"/>
        <xdr:cNvSpPr txBox="1"/>
      </xdr:nvSpPr>
      <xdr:spPr>
        <a:xfrm>
          <a:off x="19278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33837</xdr:rowOff>
    </xdr:from>
    <xdr:to>
      <xdr:col>98</xdr:col>
      <xdr:colOff>38100</xdr:colOff>
      <xdr:row>76</xdr:row>
      <xdr:rowOff>135437</xdr:rowOff>
    </xdr:to>
    <xdr:sp macro="" textlink="">
      <xdr:nvSpPr>
        <xdr:cNvPr id="868" name="フローチャート: 判断 867"/>
        <xdr:cNvSpPr/>
      </xdr:nvSpPr>
      <xdr:spPr>
        <a:xfrm>
          <a:off x="18605500" y="130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151963</xdr:rowOff>
    </xdr:from>
    <xdr:ext cx="534377" cy="259045"/>
    <xdr:sp macro="" textlink="">
      <xdr:nvSpPr>
        <xdr:cNvPr id="869" name="テキスト ボックス 868"/>
        <xdr:cNvSpPr txBox="1"/>
      </xdr:nvSpPr>
      <xdr:spPr>
        <a:xfrm>
          <a:off x="18389111" y="12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6832</xdr:rowOff>
    </xdr:from>
    <xdr:to>
      <xdr:col>116</xdr:col>
      <xdr:colOff>114300</xdr:colOff>
      <xdr:row>76</xdr:row>
      <xdr:rowOff>108432</xdr:rowOff>
    </xdr:to>
    <xdr:sp macro="" textlink="">
      <xdr:nvSpPr>
        <xdr:cNvPr id="875" name="楕円 874"/>
        <xdr:cNvSpPr/>
      </xdr:nvSpPr>
      <xdr:spPr>
        <a:xfrm>
          <a:off x="22110700" y="130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29710</xdr:rowOff>
    </xdr:from>
    <xdr:ext cx="534377" cy="259045"/>
    <xdr:sp macro="" textlink="">
      <xdr:nvSpPr>
        <xdr:cNvPr id="876" name="繰出金該当値テキスト"/>
        <xdr:cNvSpPr txBox="1"/>
      </xdr:nvSpPr>
      <xdr:spPr>
        <a:xfrm>
          <a:off x="22212300" y="128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35150</xdr:rowOff>
    </xdr:from>
    <xdr:to>
      <xdr:col>112</xdr:col>
      <xdr:colOff>38100</xdr:colOff>
      <xdr:row>76</xdr:row>
      <xdr:rowOff>136750</xdr:rowOff>
    </xdr:to>
    <xdr:sp macro="" textlink="">
      <xdr:nvSpPr>
        <xdr:cNvPr id="877" name="楕円 876"/>
        <xdr:cNvSpPr/>
      </xdr:nvSpPr>
      <xdr:spPr>
        <a:xfrm>
          <a:off x="21272500" y="1306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153278</xdr:rowOff>
    </xdr:from>
    <xdr:ext cx="534377" cy="259045"/>
    <xdr:sp macro="" textlink="">
      <xdr:nvSpPr>
        <xdr:cNvPr id="878" name="テキスト ボックス 877"/>
        <xdr:cNvSpPr txBox="1"/>
      </xdr:nvSpPr>
      <xdr:spPr>
        <a:xfrm>
          <a:off x="21056111" y="1284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77612</xdr:rowOff>
    </xdr:from>
    <xdr:to>
      <xdr:col>107</xdr:col>
      <xdr:colOff>101600</xdr:colOff>
      <xdr:row>77</xdr:row>
      <xdr:rowOff>7762</xdr:rowOff>
    </xdr:to>
    <xdr:sp macro="" textlink="">
      <xdr:nvSpPr>
        <xdr:cNvPr id="879" name="楕円 878"/>
        <xdr:cNvSpPr/>
      </xdr:nvSpPr>
      <xdr:spPr>
        <a:xfrm>
          <a:off x="20383500" y="131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170339</xdr:rowOff>
    </xdr:from>
    <xdr:ext cx="534377" cy="259045"/>
    <xdr:sp macro="" textlink="">
      <xdr:nvSpPr>
        <xdr:cNvPr id="880" name="テキスト ボックス 879"/>
        <xdr:cNvSpPr txBox="1"/>
      </xdr:nvSpPr>
      <xdr:spPr>
        <a:xfrm>
          <a:off x="20167111" y="1320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83556</xdr:rowOff>
    </xdr:from>
    <xdr:to>
      <xdr:col>102</xdr:col>
      <xdr:colOff>165100</xdr:colOff>
      <xdr:row>77</xdr:row>
      <xdr:rowOff>13706</xdr:rowOff>
    </xdr:to>
    <xdr:sp macro="" textlink="">
      <xdr:nvSpPr>
        <xdr:cNvPr id="881" name="楕円 880"/>
        <xdr:cNvSpPr/>
      </xdr:nvSpPr>
      <xdr:spPr>
        <a:xfrm>
          <a:off x="19494500" y="1311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4833</xdr:rowOff>
    </xdr:from>
    <xdr:ext cx="534377" cy="259045"/>
    <xdr:sp macro="" textlink="">
      <xdr:nvSpPr>
        <xdr:cNvPr id="882" name="テキスト ボックス 881"/>
        <xdr:cNvSpPr txBox="1"/>
      </xdr:nvSpPr>
      <xdr:spPr>
        <a:xfrm>
          <a:off x="19278111" y="1320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100259</xdr:rowOff>
    </xdr:from>
    <xdr:to>
      <xdr:col>98</xdr:col>
      <xdr:colOff>38100</xdr:colOff>
      <xdr:row>77</xdr:row>
      <xdr:rowOff>30409</xdr:rowOff>
    </xdr:to>
    <xdr:sp macro="" textlink="">
      <xdr:nvSpPr>
        <xdr:cNvPr id="883" name="楕円 882"/>
        <xdr:cNvSpPr/>
      </xdr:nvSpPr>
      <xdr:spPr>
        <a:xfrm>
          <a:off x="18605500" y="1313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21536</xdr:rowOff>
    </xdr:from>
    <xdr:ext cx="534377" cy="259045"/>
    <xdr:sp macro="" textlink="">
      <xdr:nvSpPr>
        <xdr:cNvPr id="884" name="テキスト ボックス 883"/>
        <xdr:cNvSpPr txBox="1"/>
      </xdr:nvSpPr>
      <xdr:spPr>
        <a:xfrm>
          <a:off x="18389111" y="1322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物件費は近年増加傾向にあったが、令和元年度に施設の管理運営を直営から一部事務組合の管理に移行してから減少し、令和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年度についても前年度から</a:t>
          </a:r>
          <a:r>
            <a:rPr kumimoji="1" lang="en-US" altLang="ja-JP" sz="1300">
              <a:latin typeface="ＭＳ Ｐゴシック" panose="020B0600070205080204" pitchFamily="50" charset="-128"/>
              <a:ea typeface="ＭＳ Ｐゴシック" panose="020B0600070205080204" pitchFamily="50" charset="-128"/>
            </a:rPr>
            <a:t>8,129</a:t>
          </a:r>
          <a:r>
            <a:rPr kumimoji="1" lang="ja-JP" altLang="en-US" sz="1300">
              <a:latin typeface="ＭＳ Ｐゴシック" panose="020B0600070205080204" pitchFamily="50" charset="-128"/>
              <a:ea typeface="ＭＳ Ｐゴシック" panose="020B0600070205080204" pitchFamily="50" charset="-128"/>
            </a:rPr>
            <a:t>円減少し、住民一人当たり</a:t>
          </a:r>
          <a:r>
            <a:rPr kumimoji="1" lang="en-US" altLang="ja-JP" sz="1300">
              <a:latin typeface="ＭＳ Ｐゴシック" panose="020B0600070205080204" pitchFamily="50" charset="-128"/>
              <a:ea typeface="ＭＳ Ｐゴシック" panose="020B0600070205080204" pitchFamily="50" charset="-128"/>
            </a:rPr>
            <a:t>87,921</a:t>
          </a:r>
          <a:r>
            <a:rPr kumimoji="1" lang="ja-JP" altLang="en-US" sz="1300">
              <a:latin typeface="ＭＳ Ｐゴシック" panose="020B0600070205080204" pitchFamily="50" charset="-128"/>
              <a:ea typeface="ＭＳ Ｐゴシック" panose="020B0600070205080204" pitchFamily="50" charset="-128"/>
            </a:rPr>
            <a:t>円となった。扶助費は住民一人当たり</a:t>
          </a:r>
          <a:r>
            <a:rPr kumimoji="1" lang="en-US" altLang="ja-JP" sz="1300">
              <a:latin typeface="ＭＳ Ｐゴシック" panose="020B0600070205080204" pitchFamily="50" charset="-128"/>
              <a:ea typeface="ＭＳ Ｐゴシック" panose="020B0600070205080204" pitchFamily="50" charset="-128"/>
            </a:rPr>
            <a:t>202,518</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番目に高くなっている。旧産炭地という特殊事情から、高齢化率（令和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39.7</a:t>
          </a:r>
          <a:r>
            <a:rPr kumimoji="1" lang="ja-JP" altLang="en-US" sz="1300">
              <a:latin typeface="ＭＳ Ｐゴシック" panose="020B0600070205080204" pitchFamily="50" charset="-128"/>
              <a:ea typeface="ＭＳ Ｐゴシック" panose="020B0600070205080204" pitchFamily="50" charset="-128"/>
            </a:rPr>
            <a:t>％）や生活保護率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6.09%</a:t>
          </a:r>
          <a:r>
            <a:rPr kumimoji="1" lang="ja-JP" altLang="en-US" sz="1300">
              <a:latin typeface="ＭＳ Ｐゴシック" panose="020B0600070205080204" pitchFamily="50" charset="-128"/>
              <a:ea typeface="ＭＳ Ｐゴシック" panose="020B0600070205080204" pitchFamily="50" charset="-128"/>
            </a:rPr>
            <a:t>）が非常に高いことが要因である。特に生活保護率については県内都市の中で最も高く、生活保護扶助費は普通会計決算額の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％を占めている。生活保護率はやや増加しており、扶助費に係る経常収支比率においても類似団体中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番目に高い数値となっている。補助費等は住民一人当たり</a:t>
          </a:r>
          <a:r>
            <a:rPr kumimoji="1" lang="en-US" altLang="ja-JP" sz="1300">
              <a:latin typeface="ＭＳ Ｐゴシック" panose="020B0600070205080204" pitchFamily="50" charset="-128"/>
              <a:ea typeface="ＭＳ Ｐゴシック" panose="020B0600070205080204" pitchFamily="50" charset="-128"/>
            </a:rPr>
            <a:t>172,087</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108,861</a:t>
          </a:r>
          <a:r>
            <a:rPr kumimoji="1" lang="ja-JP" altLang="en-US" sz="1300">
              <a:latin typeface="ＭＳ Ｐゴシック" panose="020B0600070205080204" pitchFamily="50" charset="-128"/>
              <a:ea typeface="ＭＳ Ｐゴシック" panose="020B0600070205080204" pitchFamily="50" charset="-128"/>
            </a:rPr>
            <a:t>円増加しているが、これは新型コロナウイルス感染症対策に係る特別定額給付金による増が主な要因となっている。普通建設事業費は義務教育学校の建設工事が開始されるなど増加の要因もあるが、新庁舎建設工事が令和元年度に完了したことなどの減要因の影響が大きく</a:t>
          </a:r>
          <a:r>
            <a:rPr kumimoji="1" lang="en-US" altLang="ja-JP" sz="1300">
              <a:latin typeface="ＭＳ Ｐゴシック" panose="020B0600070205080204" pitchFamily="50" charset="-128"/>
              <a:ea typeface="ＭＳ Ｐゴシック" panose="020B0600070205080204" pitchFamily="50" charset="-128"/>
            </a:rPr>
            <a:t>75,314</a:t>
          </a:r>
          <a:r>
            <a:rPr kumimoji="1" lang="ja-JP" altLang="en-US" sz="1300">
              <a:latin typeface="ＭＳ Ｐゴシック" panose="020B0600070205080204" pitchFamily="50" charset="-128"/>
              <a:ea typeface="ＭＳ Ｐゴシック" panose="020B0600070205080204" pitchFamily="50" charset="-128"/>
            </a:rPr>
            <a:t>円減少した。また、災害復旧事業については近年大雨などの災害が頻発し、特に平成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年度及び令和元年度の事業費が増加していたが、令和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年度については類似団体中</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番目に高い数値ではあるが、</a:t>
          </a:r>
          <a:r>
            <a:rPr kumimoji="1" lang="en-US" altLang="ja-JP" sz="1300">
              <a:latin typeface="ＭＳ Ｐゴシック" panose="020B0600070205080204" pitchFamily="50" charset="-128"/>
              <a:ea typeface="ＭＳ Ｐゴシック" panose="020B0600070205080204" pitchFamily="50" charset="-128"/>
            </a:rPr>
            <a:t>19,254</a:t>
          </a:r>
          <a:r>
            <a:rPr kumimoji="1" lang="ja-JP" altLang="en-US" sz="1300">
              <a:latin typeface="ＭＳ Ｐゴシック" panose="020B0600070205080204" pitchFamily="50" charset="-128"/>
              <a:ea typeface="ＭＳ Ｐゴシック" panose="020B0600070205080204" pitchFamily="50" charset="-128"/>
            </a:rPr>
            <a:t>円減少した。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36,946
36,632
135.11
30,984,012
30,137,501
578,935
12,664,004
25,351,617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108153</xdr:rowOff>
    </xdr:from>
    <xdr:to>
      <xdr:col>24</xdr:col>
      <xdr:colOff>62865</xdr:colOff>
      <xdr:row>38</xdr:row>
      <xdr:rowOff>2952</xdr:rowOff>
    </xdr:to>
    <xdr:cxnSp macro="">
      <xdr:nvCxnSpPr>
        <xdr:cNvPr id="53" name="直線コネクタ 52"/>
        <xdr:cNvCxnSpPr/>
      </xdr:nvCxnSpPr>
      <xdr:spPr>
        <a:xfrm flipV="1">
          <a:off x="4633595" y="5594553"/>
          <a:ext cx="1270" cy="92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6779</xdr:rowOff>
    </xdr:from>
    <xdr:ext cx="469744" cy="259045"/>
    <xdr:sp macro="" textlink="">
      <xdr:nvSpPr>
        <xdr:cNvPr id="54" name="議会費最小値テキスト"/>
        <xdr:cNvSpPr txBox="1"/>
      </xdr:nvSpPr>
      <xdr:spPr>
        <a:xfrm>
          <a:off x="4686300" y="65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2952</xdr:rowOff>
    </xdr:from>
    <xdr:to>
      <xdr:col>24</xdr:col>
      <xdr:colOff>152400</xdr:colOff>
      <xdr:row>38</xdr:row>
      <xdr:rowOff>2952</xdr:rowOff>
    </xdr:to>
    <xdr:cxnSp macro="">
      <xdr:nvCxnSpPr>
        <xdr:cNvPr id="55" name="直線コネクタ 54"/>
        <xdr:cNvCxnSpPr/>
      </xdr:nvCxnSpPr>
      <xdr:spPr>
        <a:xfrm>
          <a:off x="4546600" y="651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54830</xdr:rowOff>
    </xdr:from>
    <xdr:ext cx="534377" cy="259045"/>
    <xdr:sp macro="" textlink="">
      <xdr:nvSpPr>
        <xdr:cNvPr id="56" name="議会費最大値テキスト"/>
        <xdr:cNvSpPr txBox="1"/>
      </xdr:nvSpPr>
      <xdr:spPr>
        <a:xfrm>
          <a:off x="4686300" y="53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108153</xdr:rowOff>
    </xdr:from>
    <xdr:to>
      <xdr:col>24</xdr:col>
      <xdr:colOff>152400</xdr:colOff>
      <xdr:row>32</xdr:row>
      <xdr:rowOff>108153</xdr:rowOff>
    </xdr:to>
    <xdr:cxnSp macro="">
      <xdr:nvCxnSpPr>
        <xdr:cNvPr id="57" name="直線コネクタ 56"/>
        <xdr:cNvCxnSpPr/>
      </xdr:nvCxnSpPr>
      <xdr:spPr>
        <a:xfrm>
          <a:off x="4546600" y="559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89271</xdr:rowOff>
    </xdr:from>
    <xdr:to>
      <xdr:col>24</xdr:col>
      <xdr:colOff>63500</xdr:colOff>
      <xdr:row>37</xdr:row>
      <xdr:rowOff>91282</xdr:rowOff>
    </xdr:to>
    <xdr:cxnSp macro="">
      <xdr:nvCxnSpPr>
        <xdr:cNvPr id="58" name="直線コネクタ 57"/>
        <xdr:cNvCxnSpPr/>
      </xdr:nvCxnSpPr>
      <xdr:spPr>
        <a:xfrm>
          <a:off x="3797300" y="643292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53758</xdr:rowOff>
    </xdr:from>
    <xdr:ext cx="469744" cy="259045"/>
    <xdr:sp macro="" textlink="">
      <xdr:nvSpPr>
        <xdr:cNvPr id="59" name="議会費平均値テキスト"/>
        <xdr:cNvSpPr txBox="1"/>
      </xdr:nvSpPr>
      <xdr:spPr>
        <a:xfrm>
          <a:off x="4686300" y="6225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30881</xdr:rowOff>
    </xdr:from>
    <xdr:to>
      <xdr:col>24</xdr:col>
      <xdr:colOff>114300</xdr:colOff>
      <xdr:row>37</xdr:row>
      <xdr:rowOff>132481</xdr:rowOff>
    </xdr:to>
    <xdr:sp macro="" textlink="">
      <xdr:nvSpPr>
        <xdr:cNvPr id="60" name="フローチャート: 判断 59"/>
        <xdr:cNvSpPr/>
      </xdr:nvSpPr>
      <xdr:spPr>
        <a:xfrm>
          <a:off x="45847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89271</xdr:rowOff>
    </xdr:from>
    <xdr:to>
      <xdr:col>19</xdr:col>
      <xdr:colOff>177800</xdr:colOff>
      <xdr:row>37</xdr:row>
      <xdr:rowOff>94300</xdr:rowOff>
    </xdr:to>
    <xdr:cxnSp macro="">
      <xdr:nvCxnSpPr>
        <xdr:cNvPr id="61" name="直線コネクタ 60"/>
        <xdr:cNvCxnSpPr/>
      </xdr:nvCxnSpPr>
      <xdr:spPr>
        <a:xfrm flipV="1">
          <a:off x="2908300" y="643292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21737</xdr:rowOff>
    </xdr:from>
    <xdr:to>
      <xdr:col>20</xdr:col>
      <xdr:colOff>38100</xdr:colOff>
      <xdr:row>37</xdr:row>
      <xdr:rowOff>123337</xdr:rowOff>
    </xdr:to>
    <xdr:sp macro="" textlink="">
      <xdr:nvSpPr>
        <xdr:cNvPr id="62" name="フローチャート: 判断 61"/>
        <xdr:cNvSpPr/>
      </xdr:nvSpPr>
      <xdr:spPr>
        <a:xfrm>
          <a:off x="3746500" y="63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139864</xdr:rowOff>
    </xdr:from>
    <xdr:ext cx="469744" cy="259045"/>
    <xdr:sp macro="" textlink="">
      <xdr:nvSpPr>
        <xdr:cNvPr id="63" name="テキスト ボックス 62"/>
        <xdr:cNvSpPr txBox="1"/>
      </xdr:nvSpPr>
      <xdr:spPr>
        <a:xfrm>
          <a:off x="3562428" y="614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94300</xdr:rowOff>
    </xdr:from>
    <xdr:to>
      <xdr:col>15</xdr:col>
      <xdr:colOff>50800</xdr:colOff>
      <xdr:row>37</xdr:row>
      <xdr:rowOff>107376</xdr:rowOff>
    </xdr:to>
    <xdr:cxnSp macro="">
      <xdr:nvCxnSpPr>
        <xdr:cNvPr id="64" name="直線コネクタ 63"/>
        <xdr:cNvCxnSpPr/>
      </xdr:nvCxnSpPr>
      <xdr:spPr>
        <a:xfrm flipV="1">
          <a:off x="2019300" y="6437950"/>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26309</xdr:rowOff>
    </xdr:from>
    <xdr:to>
      <xdr:col>15</xdr:col>
      <xdr:colOff>101600</xdr:colOff>
      <xdr:row>37</xdr:row>
      <xdr:rowOff>127909</xdr:rowOff>
    </xdr:to>
    <xdr:sp macro="" textlink="">
      <xdr:nvSpPr>
        <xdr:cNvPr id="65" name="フローチャート: 判断 64"/>
        <xdr:cNvSpPr/>
      </xdr:nvSpPr>
      <xdr:spPr>
        <a:xfrm>
          <a:off x="2857500" y="63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144436</xdr:rowOff>
    </xdr:from>
    <xdr:ext cx="469744" cy="259045"/>
    <xdr:sp macro="" textlink="">
      <xdr:nvSpPr>
        <xdr:cNvPr id="66" name="テキスト ボックス 65"/>
        <xdr:cNvSpPr txBox="1"/>
      </xdr:nvSpPr>
      <xdr:spPr>
        <a:xfrm>
          <a:off x="2673428" y="614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97866</xdr:rowOff>
    </xdr:from>
    <xdr:to>
      <xdr:col>10</xdr:col>
      <xdr:colOff>114300</xdr:colOff>
      <xdr:row>37</xdr:row>
      <xdr:rowOff>107376</xdr:rowOff>
    </xdr:to>
    <xdr:cxnSp macro="">
      <xdr:nvCxnSpPr>
        <xdr:cNvPr id="67" name="直線コネクタ 66"/>
        <xdr:cNvCxnSpPr/>
      </xdr:nvCxnSpPr>
      <xdr:spPr>
        <a:xfrm>
          <a:off x="1130300" y="6441516"/>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29556</xdr:rowOff>
    </xdr:from>
    <xdr:to>
      <xdr:col>10</xdr:col>
      <xdr:colOff>165100</xdr:colOff>
      <xdr:row>37</xdr:row>
      <xdr:rowOff>131156</xdr:rowOff>
    </xdr:to>
    <xdr:sp macro="" textlink="">
      <xdr:nvSpPr>
        <xdr:cNvPr id="68" name="フローチャート: 判断 67"/>
        <xdr:cNvSpPr/>
      </xdr:nvSpPr>
      <xdr:spPr>
        <a:xfrm>
          <a:off x="1968500" y="63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147683</xdr:rowOff>
    </xdr:from>
    <xdr:ext cx="469744" cy="259045"/>
    <xdr:sp macro="" textlink="">
      <xdr:nvSpPr>
        <xdr:cNvPr id="69" name="テキスト ボックス 68"/>
        <xdr:cNvSpPr txBox="1"/>
      </xdr:nvSpPr>
      <xdr:spPr>
        <a:xfrm>
          <a:off x="1784428" y="614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28275</xdr:rowOff>
    </xdr:from>
    <xdr:to>
      <xdr:col>6</xdr:col>
      <xdr:colOff>38100</xdr:colOff>
      <xdr:row>37</xdr:row>
      <xdr:rowOff>129875</xdr:rowOff>
    </xdr:to>
    <xdr:sp macro="" textlink="">
      <xdr:nvSpPr>
        <xdr:cNvPr id="70" name="フローチャート: 判断 69"/>
        <xdr:cNvSpPr/>
      </xdr:nvSpPr>
      <xdr:spPr>
        <a:xfrm>
          <a:off x="1079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146402</xdr:rowOff>
    </xdr:from>
    <xdr:ext cx="469744" cy="259045"/>
    <xdr:sp macro="" textlink="">
      <xdr:nvSpPr>
        <xdr:cNvPr id="71" name="テキスト ボックス 70"/>
        <xdr:cNvSpPr txBox="1"/>
      </xdr:nvSpPr>
      <xdr:spPr>
        <a:xfrm>
          <a:off x="895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40482</xdr:rowOff>
    </xdr:from>
    <xdr:to>
      <xdr:col>24</xdr:col>
      <xdr:colOff>114300</xdr:colOff>
      <xdr:row>37</xdr:row>
      <xdr:rowOff>142082</xdr:rowOff>
    </xdr:to>
    <xdr:sp macro="" textlink="">
      <xdr:nvSpPr>
        <xdr:cNvPr id="77" name="楕円 76"/>
        <xdr:cNvSpPr/>
      </xdr:nvSpPr>
      <xdr:spPr>
        <a:xfrm>
          <a:off x="4584700" y="63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9308</xdr:rowOff>
    </xdr:from>
    <xdr:ext cx="469744" cy="259045"/>
    <xdr:sp macro="" textlink="">
      <xdr:nvSpPr>
        <xdr:cNvPr id="78" name="議会費該当値テキスト"/>
        <xdr:cNvSpPr txBox="1"/>
      </xdr:nvSpPr>
      <xdr:spPr>
        <a:xfrm>
          <a:off x="4686300" y="635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38471</xdr:rowOff>
    </xdr:from>
    <xdr:to>
      <xdr:col>20</xdr:col>
      <xdr:colOff>38100</xdr:colOff>
      <xdr:row>37</xdr:row>
      <xdr:rowOff>140071</xdr:rowOff>
    </xdr:to>
    <xdr:sp macro="" textlink="">
      <xdr:nvSpPr>
        <xdr:cNvPr id="79" name="楕円 78"/>
        <xdr:cNvSpPr/>
      </xdr:nvSpPr>
      <xdr:spPr>
        <a:xfrm>
          <a:off x="3746500" y="638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131198</xdr:rowOff>
    </xdr:from>
    <xdr:ext cx="469744" cy="259045"/>
    <xdr:sp macro="" textlink="">
      <xdr:nvSpPr>
        <xdr:cNvPr id="80" name="テキスト ボックス 79"/>
        <xdr:cNvSpPr txBox="1"/>
      </xdr:nvSpPr>
      <xdr:spPr>
        <a:xfrm>
          <a:off x="3562428" y="647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43500</xdr:rowOff>
    </xdr:from>
    <xdr:to>
      <xdr:col>15</xdr:col>
      <xdr:colOff>101600</xdr:colOff>
      <xdr:row>37</xdr:row>
      <xdr:rowOff>145100</xdr:rowOff>
    </xdr:to>
    <xdr:sp macro="" textlink="">
      <xdr:nvSpPr>
        <xdr:cNvPr id="81" name="楕円 80"/>
        <xdr:cNvSpPr/>
      </xdr:nvSpPr>
      <xdr:spPr>
        <a:xfrm>
          <a:off x="2857500" y="638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136227</xdr:rowOff>
    </xdr:from>
    <xdr:ext cx="469744" cy="259045"/>
    <xdr:sp macro="" textlink="">
      <xdr:nvSpPr>
        <xdr:cNvPr id="82" name="テキスト ボックス 81"/>
        <xdr:cNvSpPr txBox="1"/>
      </xdr:nvSpPr>
      <xdr:spPr>
        <a:xfrm>
          <a:off x="2673428" y="647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56576</xdr:rowOff>
    </xdr:from>
    <xdr:to>
      <xdr:col>10</xdr:col>
      <xdr:colOff>165100</xdr:colOff>
      <xdr:row>37</xdr:row>
      <xdr:rowOff>158176</xdr:rowOff>
    </xdr:to>
    <xdr:sp macro="" textlink="">
      <xdr:nvSpPr>
        <xdr:cNvPr id="83" name="楕円 82"/>
        <xdr:cNvSpPr/>
      </xdr:nvSpPr>
      <xdr:spPr>
        <a:xfrm>
          <a:off x="1968500" y="640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149303</xdr:rowOff>
    </xdr:from>
    <xdr:ext cx="469744" cy="259045"/>
    <xdr:sp macro="" textlink="">
      <xdr:nvSpPr>
        <xdr:cNvPr id="84" name="テキスト ボックス 83"/>
        <xdr:cNvSpPr txBox="1"/>
      </xdr:nvSpPr>
      <xdr:spPr>
        <a:xfrm>
          <a:off x="1784428" y="649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47066</xdr:rowOff>
    </xdr:from>
    <xdr:to>
      <xdr:col>6</xdr:col>
      <xdr:colOff>38100</xdr:colOff>
      <xdr:row>37</xdr:row>
      <xdr:rowOff>148666</xdr:rowOff>
    </xdr:to>
    <xdr:sp macro="" textlink="">
      <xdr:nvSpPr>
        <xdr:cNvPr id="85" name="楕円 84"/>
        <xdr:cNvSpPr/>
      </xdr:nvSpPr>
      <xdr:spPr>
        <a:xfrm>
          <a:off x="1079500" y="639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139793</xdr:rowOff>
    </xdr:from>
    <xdr:ext cx="469744" cy="259045"/>
    <xdr:sp macro="" textlink="">
      <xdr:nvSpPr>
        <xdr:cNvPr id="86" name="テキスト ボックス 85"/>
        <xdr:cNvSpPr txBox="1"/>
      </xdr:nvSpPr>
      <xdr:spPr>
        <a:xfrm>
          <a:off x="895428" y="648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12252</xdr:rowOff>
    </xdr:from>
    <xdr:to>
      <xdr:col>24</xdr:col>
      <xdr:colOff>62865</xdr:colOff>
      <xdr:row>56</xdr:row>
      <xdr:rowOff>105596</xdr:rowOff>
    </xdr:to>
    <xdr:cxnSp macro="">
      <xdr:nvCxnSpPr>
        <xdr:cNvPr id="112" name="直線コネクタ 111"/>
        <xdr:cNvCxnSpPr/>
      </xdr:nvCxnSpPr>
      <xdr:spPr>
        <a:xfrm flipV="1">
          <a:off x="4633595" y="8756202"/>
          <a:ext cx="1270" cy="95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109423</xdr:rowOff>
    </xdr:from>
    <xdr:ext cx="599010" cy="259045"/>
    <xdr:sp macro="" textlink="">
      <xdr:nvSpPr>
        <xdr:cNvPr id="113" name="総務費最小値テキスト"/>
        <xdr:cNvSpPr txBox="1"/>
      </xdr:nvSpPr>
      <xdr:spPr>
        <a:xfrm>
          <a:off x="4686300" y="97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105596</xdr:rowOff>
    </xdr:from>
    <xdr:to>
      <xdr:col>24</xdr:col>
      <xdr:colOff>152400</xdr:colOff>
      <xdr:row>56</xdr:row>
      <xdr:rowOff>105596</xdr:rowOff>
    </xdr:to>
    <xdr:cxnSp macro="">
      <xdr:nvCxnSpPr>
        <xdr:cNvPr id="114" name="直線コネクタ 113"/>
        <xdr:cNvCxnSpPr/>
      </xdr:nvCxnSpPr>
      <xdr:spPr>
        <a:xfrm>
          <a:off x="4546600" y="9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130379</xdr:rowOff>
    </xdr:from>
    <xdr:ext cx="599010" cy="259045"/>
    <xdr:sp macro="" textlink="">
      <xdr:nvSpPr>
        <xdr:cNvPr id="115" name="総務費最大値テキスト"/>
        <xdr:cNvSpPr txBox="1"/>
      </xdr:nvSpPr>
      <xdr:spPr>
        <a:xfrm>
          <a:off x="4686300" y="85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12252</xdr:rowOff>
    </xdr:from>
    <xdr:to>
      <xdr:col>24</xdr:col>
      <xdr:colOff>152400</xdr:colOff>
      <xdr:row>51</xdr:row>
      <xdr:rowOff>12252</xdr:rowOff>
    </xdr:to>
    <xdr:cxnSp macro="">
      <xdr:nvCxnSpPr>
        <xdr:cNvPr id="116" name="直線コネクタ 115"/>
        <xdr:cNvCxnSpPr/>
      </xdr:nvCxnSpPr>
      <xdr:spPr>
        <a:xfrm>
          <a:off x="4546600" y="875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146578</xdr:rowOff>
    </xdr:from>
    <xdr:to>
      <xdr:col>24</xdr:col>
      <xdr:colOff>63500</xdr:colOff>
      <xdr:row>56</xdr:row>
      <xdr:rowOff>136784</xdr:rowOff>
    </xdr:to>
    <xdr:cxnSp macro="">
      <xdr:nvCxnSpPr>
        <xdr:cNvPr id="117" name="直線コネクタ 116"/>
        <xdr:cNvCxnSpPr/>
      </xdr:nvCxnSpPr>
      <xdr:spPr>
        <a:xfrm flipV="1">
          <a:off x="3797300" y="9576328"/>
          <a:ext cx="838200" cy="16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88430</xdr:rowOff>
    </xdr:from>
    <xdr:ext cx="599010" cy="259045"/>
    <xdr:sp macro="" textlink="">
      <xdr:nvSpPr>
        <xdr:cNvPr id="118" name="総務費平均値テキスト"/>
        <xdr:cNvSpPr txBox="1"/>
      </xdr:nvSpPr>
      <xdr:spPr>
        <a:xfrm>
          <a:off x="4686300" y="9346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65553</xdr:rowOff>
    </xdr:from>
    <xdr:to>
      <xdr:col>24</xdr:col>
      <xdr:colOff>114300</xdr:colOff>
      <xdr:row>55</xdr:row>
      <xdr:rowOff>167153</xdr:rowOff>
    </xdr:to>
    <xdr:sp macro="" textlink="">
      <xdr:nvSpPr>
        <xdr:cNvPr id="119" name="フローチャート: 判断 118"/>
        <xdr:cNvSpPr/>
      </xdr:nvSpPr>
      <xdr:spPr>
        <a:xfrm>
          <a:off x="45847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136784</xdr:rowOff>
    </xdr:from>
    <xdr:to>
      <xdr:col>19</xdr:col>
      <xdr:colOff>177800</xdr:colOff>
      <xdr:row>57</xdr:row>
      <xdr:rowOff>90166</xdr:rowOff>
    </xdr:to>
    <xdr:cxnSp macro="">
      <xdr:nvCxnSpPr>
        <xdr:cNvPr id="120" name="直線コネクタ 119"/>
        <xdr:cNvCxnSpPr/>
      </xdr:nvCxnSpPr>
      <xdr:spPr>
        <a:xfrm flipV="1">
          <a:off x="2908300" y="9737984"/>
          <a:ext cx="889000" cy="12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110920</xdr:rowOff>
    </xdr:from>
    <xdr:to>
      <xdr:col>20</xdr:col>
      <xdr:colOff>38100</xdr:colOff>
      <xdr:row>58</xdr:row>
      <xdr:rowOff>41070</xdr:rowOff>
    </xdr:to>
    <xdr:sp macro="" textlink="">
      <xdr:nvSpPr>
        <xdr:cNvPr id="121" name="フローチャート: 判断 120"/>
        <xdr:cNvSpPr/>
      </xdr:nvSpPr>
      <xdr:spPr>
        <a:xfrm>
          <a:off x="3746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32197</xdr:rowOff>
    </xdr:from>
    <xdr:ext cx="534377" cy="259045"/>
    <xdr:sp macro="" textlink="">
      <xdr:nvSpPr>
        <xdr:cNvPr id="122" name="テキスト ボックス 121"/>
        <xdr:cNvSpPr txBox="1"/>
      </xdr:nvSpPr>
      <xdr:spPr>
        <a:xfrm>
          <a:off x="3530111" y="9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90166</xdr:rowOff>
    </xdr:from>
    <xdr:to>
      <xdr:col>15</xdr:col>
      <xdr:colOff>50800</xdr:colOff>
      <xdr:row>58</xdr:row>
      <xdr:rowOff>37623</xdr:rowOff>
    </xdr:to>
    <xdr:cxnSp macro="">
      <xdr:nvCxnSpPr>
        <xdr:cNvPr id="123" name="直線コネクタ 122"/>
        <xdr:cNvCxnSpPr/>
      </xdr:nvCxnSpPr>
      <xdr:spPr>
        <a:xfrm flipV="1">
          <a:off x="2019300" y="9862816"/>
          <a:ext cx="889000" cy="11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125933</xdr:rowOff>
    </xdr:from>
    <xdr:to>
      <xdr:col>15</xdr:col>
      <xdr:colOff>101600</xdr:colOff>
      <xdr:row>58</xdr:row>
      <xdr:rowOff>56083</xdr:rowOff>
    </xdr:to>
    <xdr:sp macro="" textlink="">
      <xdr:nvSpPr>
        <xdr:cNvPr id="124" name="フローチャート: 判断 123"/>
        <xdr:cNvSpPr/>
      </xdr:nvSpPr>
      <xdr:spPr>
        <a:xfrm>
          <a:off x="2857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47210</xdr:rowOff>
    </xdr:from>
    <xdr:ext cx="534377" cy="259045"/>
    <xdr:sp macro="" textlink="">
      <xdr:nvSpPr>
        <xdr:cNvPr id="125" name="テキスト ボックス 124"/>
        <xdr:cNvSpPr txBox="1"/>
      </xdr:nvSpPr>
      <xdr:spPr>
        <a:xfrm>
          <a:off x="2641111" y="99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19483</xdr:rowOff>
    </xdr:from>
    <xdr:to>
      <xdr:col>10</xdr:col>
      <xdr:colOff>114300</xdr:colOff>
      <xdr:row>58</xdr:row>
      <xdr:rowOff>37623</xdr:rowOff>
    </xdr:to>
    <xdr:cxnSp macro="">
      <xdr:nvCxnSpPr>
        <xdr:cNvPr id="126" name="直線コネクタ 125"/>
        <xdr:cNvCxnSpPr/>
      </xdr:nvCxnSpPr>
      <xdr:spPr>
        <a:xfrm>
          <a:off x="1130300" y="9963583"/>
          <a:ext cx="889000" cy="1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151964</xdr:rowOff>
    </xdr:from>
    <xdr:to>
      <xdr:col>10</xdr:col>
      <xdr:colOff>165100</xdr:colOff>
      <xdr:row>58</xdr:row>
      <xdr:rowOff>82114</xdr:rowOff>
    </xdr:to>
    <xdr:sp macro="" textlink="">
      <xdr:nvSpPr>
        <xdr:cNvPr id="127" name="フローチャート: 判断 126"/>
        <xdr:cNvSpPr/>
      </xdr:nvSpPr>
      <xdr:spPr>
        <a:xfrm>
          <a:off x="1968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98641</xdr:rowOff>
    </xdr:from>
    <xdr:ext cx="534377" cy="259045"/>
    <xdr:sp macro="" textlink="">
      <xdr:nvSpPr>
        <xdr:cNvPr id="128" name="テキスト ボックス 127"/>
        <xdr:cNvSpPr txBox="1"/>
      </xdr:nvSpPr>
      <xdr:spPr>
        <a:xfrm>
          <a:off x="1752111" y="96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143509</xdr:rowOff>
    </xdr:from>
    <xdr:to>
      <xdr:col>6</xdr:col>
      <xdr:colOff>38100</xdr:colOff>
      <xdr:row>58</xdr:row>
      <xdr:rowOff>73659</xdr:rowOff>
    </xdr:to>
    <xdr:sp macro="" textlink="">
      <xdr:nvSpPr>
        <xdr:cNvPr id="129" name="フローチャート: 判断 128"/>
        <xdr:cNvSpPr/>
      </xdr:nvSpPr>
      <xdr:spPr>
        <a:xfrm>
          <a:off x="1079500" y="99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64786</xdr:rowOff>
    </xdr:from>
    <xdr:ext cx="534377" cy="259045"/>
    <xdr:sp macro="" textlink="">
      <xdr:nvSpPr>
        <xdr:cNvPr id="130" name="テキスト ボックス 129"/>
        <xdr:cNvSpPr txBox="1"/>
      </xdr:nvSpPr>
      <xdr:spPr>
        <a:xfrm>
          <a:off x="863111" y="1000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95778</xdr:rowOff>
    </xdr:from>
    <xdr:to>
      <xdr:col>24</xdr:col>
      <xdr:colOff>114300</xdr:colOff>
      <xdr:row>56</xdr:row>
      <xdr:rowOff>25928</xdr:rowOff>
    </xdr:to>
    <xdr:sp macro="" textlink="">
      <xdr:nvSpPr>
        <xdr:cNvPr id="136" name="楕円 135"/>
        <xdr:cNvSpPr/>
      </xdr:nvSpPr>
      <xdr:spPr>
        <a:xfrm>
          <a:off x="4584700" y="95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74205</xdr:rowOff>
    </xdr:from>
    <xdr:ext cx="599010" cy="259045"/>
    <xdr:sp macro="" textlink="">
      <xdr:nvSpPr>
        <xdr:cNvPr id="137" name="総務費該当値テキスト"/>
        <xdr:cNvSpPr txBox="1"/>
      </xdr:nvSpPr>
      <xdr:spPr>
        <a:xfrm>
          <a:off x="4686300" y="950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85984</xdr:rowOff>
    </xdr:from>
    <xdr:to>
      <xdr:col>20</xdr:col>
      <xdr:colOff>38100</xdr:colOff>
      <xdr:row>57</xdr:row>
      <xdr:rowOff>16134</xdr:rowOff>
    </xdr:to>
    <xdr:sp macro="" textlink="">
      <xdr:nvSpPr>
        <xdr:cNvPr id="138" name="楕円 137"/>
        <xdr:cNvSpPr/>
      </xdr:nvSpPr>
      <xdr:spPr>
        <a:xfrm>
          <a:off x="3746500" y="96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32661</xdr:rowOff>
    </xdr:from>
    <xdr:ext cx="599010" cy="259045"/>
    <xdr:sp macro="" textlink="">
      <xdr:nvSpPr>
        <xdr:cNvPr id="139" name="テキスト ボックス 138"/>
        <xdr:cNvSpPr txBox="1"/>
      </xdr:nvSpPr>
      <xdr:spPr>
        <a:xfrm>
          <a:off x="3497795" y="946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39366</xdr:rowOff>
    </xdr:from>
    <xdr:to>
      <xdr:col>15</xdr:col>
      <xdr:colOff>101600</xdr:colOff>
      <xdr:row>57</xdr:row>
      <xdr:rowOff>140966</xdr:rowOff>
    </xdr:to>
    <xdr:sp macro="" textlink="">
      <xdr:nvSpPr>
        <xdr:cNvPr id="140" name="楕円 139"/>
        <xdr:cNvSpPr/>
      </xdr:nvSpPr>
      <xdr:spPr>
        <a:xfrm>
          <a:off x="2857500" y="981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157493</xdr:rowOff>
    </xdr:from>
    <xdr:ext cx="599010" cy="259045"/>
    <xdr:sp macro="" textlink="">
      <xdr:nvSpPr>
        <xdr:cNvPr id="141" name="テキスト ボックス 140"/>
        <xdr:cNvSpPr txBox="1"/>
      </xdr:nvSpPr>
      <xdr:spPr>
        <a:xfrm>
          <a:off x="2608795" y="958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158273</xdr:rowOff>
    </xdr:from>
    <xdr:to>
      <xdr:col>10</xdr:col>
      <xdr:colOff>165100</xdr:colOff>
      <xdr:row>58</xdr:row>
      <xdr:rowOff>88423</xdr:rowOff>
    </xdr:to>
    <xdr:sp macro="" textlink="">
      <xdr:nvSpPr>
        <xdr:cNvPr id="142" name="楕円 141"/>
        <xdr:cNvSpPr/>
      </xdr:nvSpPr>
      <xdr:spPr>
        <a:xfrm>
          <a:off x="1968500" y="99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79550</xdr:rowOff>
    </xdr:from>
    <xdr:ext cx="534377" cy="259045"/>
    <xdr:sp macro="" textlink="">
      <xdr:nvSpPr>
        <xdr:cNvPr id="143" name="テキスト ボックス 142"/>
        <xdr:cNvSpPr txBox="1"/>
      </xdr:nvSpPr>
      <xdr:spPr>
        <a:xfrm>
          <a:off x="1752111" y="100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140133</xdr:rowOff>
    </xdr:from>
    <xdr:to>
      <xdr:col>6</xdr:col>
      <xdr:colOff>38100</xdr:colOff>
      <xdr:row>58</xdr:row>
      <xdr:rowOff>70283</xdr:rowOff>
    </xdr:to>
    <xdr:sp macro="" textlink="">
      <xdr:nvSpPr>
        <xdr:cNvPr id="144" name="楕円 143"/>
        <xdr:cNvSpPr/>
      </xdr:nvSpPr>
      <xdr:spPr>
        <a:xfrm>
          <a:off x="1079500" y="99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86810</xdr:rowOff>
    </xdr:from>
    <xdr:ext cx="534377" cy="259045"/>
    <xdr:sp macro="" textlink="">
      <xdr:nvSpPr>
        <xdr:cNvPr id="145" name="テキスト ボックス 144"/>
        <xdr:cNvSpPr txBox="1"/>
      </xdr:nvSpPr>
      <xdr:spPr>
        <a:xfrm>
          <a:off x="863111" y="968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57644</xdr:rowOff>
    </xdr:from>
    <xdr:to>
      <xdr:col>24</xdr:col>
      <xdr:colOff>62865</xdr:colOff>
      <xdr:row>78</xdr:row>
      <xdr:rowOff>115030</xdr:rowOff>
    </xdr:to>
    <xdr:cxnSp macro="">
      <xdr:nvCxnSpPr>
        <xdr:cNvPr id="170" name="直線コネクタ 169"/>
        <xdr:cNvCxnSpPr/>
      </xdr:nvCxnSpPr>
      <xdr:spPr>
        <a:xfrm flipV="1">
          <a:off x="4633595" y="12230594"/>
          <a:ext cx="1270" cy="1257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118857</xdr:rowOff>
    </xdr:from>
    <xdr:ext cx="599010" cy="259045"/>
    <xdr:sp macro="" textlink="">
      <xdr:nvSpPr>
        <xdr:cNvPr id="171" name="民生費最小値テキスト"/>
        <xdr:cNvSpPr txBox="1"/>
      </xdr:nvSpPr>
      <xdr:spPr>
        <a:xfrm>
          <a:off x="4686300" y="1349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115030</xdr:rowOff>
    </xdr:from>
    <xdr:to>
      <xdr:col>24</xdr:col>
      <xdr:colOff>152400</xdr:colOff>
      <xdr:row>78</xdr:row>
      <xdr:rowOff>115030</xdr:rowOff>
    </xdr:to>
    <xdr:cxnSp macro="">
      <xdr:nvCxnSpPr>
        <xdr:cNvPr id="172" name="直線コネクタ 171"/>
        <xdr:cNvCxnSpPr/>
      </xdr:nvCxnSpPr>
      <xdr:spPr>
        <a:xfrm>
          <a:off x="4546600" y="134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4321</xdr:rowOff>
    </xdr:from>
    <xdr:ext cx="599010" cy="259045"/>
    <xdr:sp macro="" textlink="">
      <xdr:nvSpPr>
        <xdr:cNvPr id="173" name="民生費最大値テキスト"/>
        <xdr:cNvSpPr txBox="1"/>
      </xdr:nvSpPr>
      <xdr:spPr>
        <a:xfrm>
          <a:off x="4686300" y="1200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456,537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57644</xdr:rowOff>
    </xdr:from>
    <xdr:to>
      <xdr:col>24</xdr:col>
      <xdr:colOff>152400</xdr:colOff>
      <xdr:row>71</xdr:row>
      <xdr:rowOff>57644</xdr:rowOff>
    </xdr:to>
    <xdr:cxnSp macro="">
      <xdr:nvCxnSpPr>
        <xdr:cNvPr id="174" name="直線コネクタ 173"/>
        <xdr:cNvCxnSpPr/>
      </xdr:nvCxnSpPr>
      <xdr:spPr>
        <a:xfrm>
          <a:off x="4546600" y="1223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90364</xdr:rowOff>
    </xdr:from>
    <xdr:to>
      <xdr:col>24</xdr:col>
      <xdr:colOff>63500</xdr:colOff>
      <xdr:row>74</xdr:row>
      <xdr:rowOff>94524</xdr:rowOff>
    </xdr:to>
    <xdr:cxnSp macro="">
      <xdr:nvCxnSpPr>
        <xdr:cNvPr id="175" name="直線コネクタ 174"/>
        <xdr:cNvCxnSpPr/>
      </xdr:nvCxnSpPr>
      <xdr:spPr>
        <a:xfrm>
          <a:off x="3797300" y="12777664"/>
          <a:ext cx="8382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93152</xdr:rowOff>
    </xdr:from>
    <xdr:ext cx="599010" cy="259045"/>
    <xdr:sp macro="" textlink="">
      <xdr:nvSpPr>
        <xdr:cNvPr id="176" name="民生費平均値テキスト"/>
        <xdr:cNvSpPr txBox="1"/>
      </xdr:nvSpPr>
      <xdr:spPr>
        <a:xfrm>
          <a:off x="4686300" y="1312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114725</xdr:rowOff>
    </xdr:from>
    <xdr:to>
      <xdr:col>24</xdr:col>
      <xdr:colOff>114300</xdr:colOff>
      <xdr:row>77</xdr:row>
      <xdr:rowOff>44875</xdr:rowOff>
    </xdr:to>
    <xdr:sp macro="" textlink="">
      <xdr:nvSpPr>
        <xdr:cNvPr id="177" name="フローチャート: 判断 176"/>
        <xdr:cNvSpPr/>
      </xdr:nvSpPr>
      <xdr:spPr>
        <a:xfrm>
          <a:off x="45847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90364</xdr:rowOff>
    </xdr:from>
    <xdr:to>
      <xdr:col>19</xdr:col>
      <xdr:colOff>177800</xdr:colOff>
      <xdr:row>74</xdr:row>
      <xdr:rowOff>142561</xdr:rowOff>
    </xdr:to>
    <xdr:cxnSp macro="">
      <xdr:nvCxnSpPr>
        <xdr:cNvPr id="178" name="直線コネクタ 177"/>
        <xdr:cNvCxnSpPr/>
      </xdr:nvCxnSpPr>
      <xdr:spPr>
        <a:xfrm flipV="1">
          <a:off x="2908300" y="12777664"/>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132468</xdr:rowOff>
    </xdr:from>
    <xdr:to>
      <xdr:col>20</xdr:col>
      <xdr:colOff>38100</xdr:colOff>
      <xdr:row>77</xdr:row>
      <xdr:rowOff>62618</xdr:rowOff>
    </xdr:to>
    <xdr:sp macro="" textlink="">
      <xdr:nvSpPr>
        <xdr:cNvPr id="179" name="フローチャート: 判断 178"/>
        <xdr:cNvSpPr/>
      </xdr:nvSpPr>
      <xdr:spPr>
        <a:xfrm>
          <a:off x="3746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53745</xdr:rowOff>
    </xdr:from>
    <xdr:ext cx="599010" cy="259045"/>
    <xdr:sp macro="" textlink="">
      <xdr:nvSpPr>
        <xdr:cNvPr id="180" name="テキスト ボックス 179"/>
        <xdr:cNvSpPr txBox="1"/>
      </xdr:nvSpPr>
      <xdr:spPr>
        <a:xfrm>
          <a:off x="3497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142561</xdr:rowOff>
    </xdr:from>
    <xdr:to>
      <xdr:col>15</xdr:col>
      <xdr:colOff>50800</xdr:colOff>
      <xdr:row>74</xdr:row>
      <xdr:rowOff>145282</xdr:rowOff>
    </xdr:to>
    <xdr:cxnSp macro="">
      <xdr:nvCxnSpPr>
        <xdr:cNvPr id="181" name="直線コネクタ 180"/>
        <xdr:cNvCxnSpPr/>
      </xdr:nvCxnSpPr>
      <xdr:spPr>
        <a:xfrm flipV="1">
          <a:off x="2019300" y="12829861"/>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161454</xdr:rowOff>
    </xdr:from>
    <xdr:to>
      <xdr:col>15</xdr:col>
      <xdr:colOff>101600</xdr:colOff>
      <xdr:row>77</xdr:row>
      <xdr:rowOff>91604</xdr:rowOff>
    </xdr:to>
    <xdr:sp macro="" textlink="">
      <xdr:nvSpPr>
        <xdr:cNvPr id="182" name="フローチャート: 判断 181"/>
        <xdr:cNvSpPr/>
      </xdr:nvSpPr>
      <xdr:spPr>
        <a:xfrm>
          <a:off x="28575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82731</xdr:rowOff>
    </xdr:from>
    <xdr:ext cx="599010" cy="259045"/>
    <xdr:sp macro="" textlink="">
      <xdr:nvSpPr>
        <xdr:cNvPr id="183" name="テキスト ボックス 182"/>
        <xdr:cNvSpPr txBox="1"/>
      </xdr:nvSpPr>
      <xdr:spPr>
        <a:xfrm>
          <a:off x="2608795" y="1328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145282</xdr:rowOff>
    </xdr:from>
    <xdr:to>
      <xdr:col>10</xdr:col>
      <xdr:colOff>114300</xdr:colOff>
      <xdr:row>74</xdr:row>
      <xdr:rowOff>164682</xdr:rowOff>
    </xdr:to>
    <xdr:cxnSp macro="">
      <xdr:nvCxnSpPr>
        <xdr:cNvPr id="184" name="直線コネクタ 183"/>
        <xdr:cNvCxnSpPr/>
      </xdr:nvCxnSpPr>
      <xdr:spPr>
        <a:xfrm flipV="1">
          <a:off x="1130300" y="12832582"/>
          <a:ext cx="889000" cy="1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158589</xdr:rowOff>
    </xdr:from>
    <xdr:to>
      <xdr:col>10</xdr:col>
      <xdr:colOff>165100</xdr:colOff>
      <xdr:row>77</xdr:row>
      <xdr:rowOff>88739</xdr:rowOff>
    </xdr:to>
    <xdr:sp macro="" textlink="">
      <xdr:nvSpPr>
        <xdr:cNvPr id="185" name="フローチャート: 判断 184"/>
        <xdr:cNvSpPr/>
      </xdr:nvSpPr>
      <xdr:spPr>
        <a:xfrm>
          <a:off x="1968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79866</xdr:rowOff>
    </xdr:from>
    <xdr:ext cx="599010" cy="259045"/>
    <xdr:sp macro="" textlink="">
      <xdr:nvSpPr>
        <xdr:cNvPr id="186" name="テキスト ボックス 185"/>
        <xdr:cNvSpPr txBox="1"/>
      </xdr:nvSpPr>
      <xdr:spPr>
        <a:xfrm>
          <a:off x="1719795" y="132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170731</xdr:rowOff>
    </xdr:from>
    <xdr:to>
      <xdr:col>6</xdr:col>
      <xdr:colOff>38100</xdr:colOff>
      <xdr:row>77</xdr:row>
      <xdr:rowOff>100881</xdr:rowOff>
    </xdr:to>
    <xdr:sp macro="" textlink="">
      <xdr:nvSpPr>
        <xdr:cNvPr id="187" name="フローチャート: 判断 186"/>
        <xdr:cNvSpPr/>
      </xdr:nvSpPr>
      <xdr:spPr>
        <a:xfrm>
          <a:off x="1079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92008</xdr:rowOff>
    </xdr:from>
    <xdr:ext cx="599010" cy="259045"/>
    <xdr:sp macro="" textlink="">
      <xdr:nvSpPr>
        <xdr:cNvPr id="188" name="テキスト ボックス 187"/>
        <xdr:cNvSpPr txBox="1"/>
      </xdr:nvSpPr>
      <xdr:spPr>
        <a:xfrm>
          <a:off x="830795" y="132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43724</xdr:rowOff>
    </xdr:from>
    <xdr:to>
      <xdr:col>24</xdr:col>
      <xdr:colOff>114300</xdr:colOff>
      <xdr:row>74</xdr:row>
      <xdr:rowOff>145324</xdr:rowOff>
    </xdr:to>
    <xdr:sp macro="" textlink="">
      <xdr:nvSpPr>
        <xdr:cNvPr id="194" name="楕円 193"/>
        <xdr:cNvSpPr/>
      </xdr:nvSpPr>
      <xdr:spPr>
        <a:xfrm>
          <a:off x="4584700" y="127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66601</xdr:rowOff>
    </xdr:from>
    <xdr:ext cx="599010" cy="259045"/>
    <xdr:sp macro="" textlink="">
      <xdr:nvSpPr>
        <xdr:cNvPr id="195" name="民生費該当値テキスト"/>
        <xdr:cNvSpPr txBox="1"/>
      </xdr:nvSpPr>
      <xdr:spPr>
        <a:xfrm>
          <a:off x="4686300" y="1258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39564</xdr:rowOff>
    </xdr:from>
    <xdr:to>
      <xdr:col>20</xdr:col>
      <xdr:colOff>38100</xdr:colOff>
      <xdr:row>74</xdr:row>
      <xdr:rowOff>141164</xdr:rowOff>
    </xdr:to>
    <xdr:sp macro="" textlink="">
      <xdr:nvSpPr>
        <xdr:cNvPr id="196" name="楕円 195"/>
        <xdr:cNvSpPr/>
      </xdr:nvSpPr>
      <xdr:spPr>
        <a:xfrm>
          <a:off x="3746500" y="1272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157691</xdr:rowOff>
    </xdr:from>
    <xdr:ext cx="599010" cy="259045"/>
    <xdr:sp macro="" textlink="">
      <xdr:nvSpPr>
        <xdr:cNvPr id="197" name="テキスト ボックス 196"/>
        <xdr:cNvSpPr txBox="1"/>
      </xdr:nvSpPr>
      <xdr:spPr>
        <a:xfrm>
          <a:off x="3497795" y="1250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91761</xdr:rowOff>
    </xdr:from>
    <xdr:to>
      <xdr:col>15</xdr:col>
      <xdr:colOff>101600</xdr:colOff>
      <xdr:row>75</xdr:row>
      <xdr:rowOff>21911</xdr:rowOff>
    </xdr:to>
    <xdr:sp macro="" textlink="">
      <xdr:nvSpPr>
        <xdr:cNvPr id="198" name="楕円 197"/>
        <xdr:cNvSpPr/>
      </xdr:nvSpPr>
      <xdr:spPr>
        <a:xfrm>
          <a:off x="2857500" y="127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38438</xdr:rowOff>
    </xdr:from>
    <xdr:ext cx="599010" cy="259045"/>
    <xdr:sp macro="" textlink="">
      <xdr:nvSpPr>
        <xdr:cNvPr id="199" name="テキスト ボックス 198"/>
        <xdr:cNvSpPr txBox="1"/>
      </xdr:nvSpPr>
      <xdr:spPr>
        <a:xfrm>
          <a:off x="2608795" y="1255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94482</xdr:rowOff>
    </xdr:from>
    <xdr:to>
      <xdr:col>10</xdr:col>
      <xdr:colOff>165100</xdr:colOff>
      <xdr:row>75</xdr:row>
      <xdr:rowOff>24632</xdr:rowOff>
    </xdr:to>
    <xdr:sp macro="" textlink="">
      <xdr:nvSpPr>
        <xdr:cNvPr id="200" name="楕円 199"/>
        <xdr:cNvSpPr/>
      </xdr:nvSpPr>
      <xdr:spPr>
        <a:xfrm>
          <a:off x="1968500" y="1278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41159</xdr:rowOff>
    </xdr:from>
    <xdr:ext cx="599010" cy="259045"/>
    <xdr:sp macro="" textlink="">
      <xdr:nvSpPr>
        <xdr:cNvPr id="201" name="テキスト ボックス 200"/>
        <xdr:cNvSpPr txBox="1"/>
      </xdr:nvSpPr>
      <xdr:spPr>
        <a:xfrm>
          <a:off x="1719795" y="1255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113882</xdr:rowOff>
    </xdr:from>
    <xdr:to>
      <xdr:col>6</xdr:col>
      <xdr:colOff>38100</xdr:colOff>
      <xdr:row>75</xdr:row>
      <xdr:rowOff>44032</xdr:rowOff>
    </xdr:to>
    <xdr:sp macro="" textlink="">
      <xdr:nvSpPr>
        <xdr:cNvPr id="202" name="楕円 201"/>
        <xdr:cNvSpPr/>
      </xdr:nvSpPr>
      <xdr:spPr>
        <a:xfrm>
          <a:off x="1079500" y="1280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60559</xdr:rowOff>
    </xdr:from>
    <xdr:ext cx="599010" cy="259045"/>
    <xdr:sp macro="" textlink="">
      <xdr:nvSpPr>
        <xdr:cNvPr id="203" name="テキスト ボックス 202"/>
        <xdr:cNvSpPr txBox="1"/>
      </xdr:nvSpPr>
      <xdr:spPr>
        <a:xfrm>
          <a:off x="830795" y="1257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108534</xdr:rowOff>
    </xdr:from>
    <xdr:to>
      <xdr:col>24</xdr:col>
      <xdr:colOff>62865</xdr:colOff>
      <xdr:row>98</xdr:row>
      <xdr:rowOff>35992</xdr:rowOff>
    </xdr:to>
    <xdr:cxnSp macro="">
      <xdr:nvCxnSpPr>
        <xdr:cNvPr id="227" name="直線コネクタ 226"/>
        <xdr:cNvCxnSpPr/>
      </xdr:nvCxnSpPr>
      <xdr:spPr>
        <a:xfrm flipV="1">
          <a:off x="4633595" y="15539034"/>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39819</xdr:rowOff>
    </xdr:from>
    <xdr:ext cx="534377" cy="259045"/>
    <xdr:sp macro="" textlink="">
      <xdr:nvSpPr>
        <xdr:cNvPr id="228" name="衛生費最小値テキスト"/>
        <xdr:cNvSpPr txBox="1"/>
      </xdr:nvSpPr>
      <xdr:spPr>
        <a:xfrm>
          <a:off x="4686300"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35992</xdr:rowOff>
    </xdr:from>
    <xdr:to>
      <xdr:col>24</xdr:col>
      <xdr:colOff>152400</xdr:colOff>
      <xdr:row>98</xdr:row>
      <xdr:rowOff>35992</xdr:rowOff>
    </xdr:to>
    <xdr:cxnSp macro="">
      <xdr:nvCxnSpPr>
        <xdr:cNvPr id="229" name="直線コネクタ 228"/>
        <xdr:cNvCxnSpPr/>
      </xdr:nvCxnSpPr>
      <xdr:spPr>
        <a:xfrm>
          <a:off x="4546600" y="1683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55211</xdr:rowOff>
    </xdr:from>
    <xdr:ext cx="599010" cy="259045"/>
    <xdr:sp macro="" textlink="">
      <xdr:nvSpPr>
        <xdr:cNvPr id="230" name="衛生費最大値テキスト"/>
        <xdr:cNvSpPr txBox="1"/>
      </xdr:nvSpPr>
      <xdr:spPr>
        <a:xfrm>
          <a:off x="4686300" y="153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194,090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108534</xdr:rowOff>
    </xdr:from>
    <xdr:to>
      <xdr:col>24</xdr:col>
      <xdr:colOff>152400</xdr:colOff>
      <xdr:row>90</xdr:row>
      <xdr:rowOff>108534</xdr:rowOff>
    </xdr:to>
    <xdr:cxnSp macro="">
      <xdr:nvCxnSpPr>
        <xdr:cNvPr id="231" name="直線コネクタ 230"/>
        <xdr:cNvCxnSpPr/>
      </xdr:nvCxnSpPr>
      <xdr:spPr>
        <a:xfrm>
          <a:off x="4546600" y="1553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14053</xdr:rowOff>
    </xdr:from>
    <xdr:to>
      <xdr:col>24</xdr:col>
      <xdr:colOff>63500</xdr:colOff>
      <xdr:row>97</xdr:row>
      <xdr:rowOff>51491</xdr:rowOff>
    </xdr:to>
    <xdr:cxnSp macro="">
      <xdr:nvCxnSpPr>
        <xdr:cNvPr id="232" name="直線コネクタ 231"/>
        <xdr:cNvCxnSpPr/>
      </xdr:nvCxnSpPr>
      <xdr:spPr>
        <a:xfrm flipV="1">
          <a:off x="3797300" y="16644703"/>
          <a:ext cx="838200" cy="3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51388</xdr:rowOff>
    </xdr:from>
    <xdr:ext cx="534377" cy="259045"/>
    <xdr:sp macro="" textlink="">
      <xdr:nvSpPr>
        <xdr:cNvPr id="233" name="衛生費平均値テキスト"/>
        <xdr:cNvSpPr txBox="1"/>
      </xdr:nvSpPr>
      <xdr:spPr>
        <a:xfrm>
          <a:off x="4686300" y="1633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28511</xdr:rowOff>
    </xdr:from>
    <xdr:to>
      <xdr:col>24</xdr:col>
      <xdr:colOff>114300</xdr:colOff>
      <xdr:row>96</xdr:row>
      <xdr:rowOff>130111</xdr:rowOff>
    </xdr:to>
    <xdr:sp macro="" textlink="">
      <xdr:nvSpPr>
        <xdr:cNvPr id="234" name="フローチャート: 判断 233"/>
        <xdr:cNvSpPr/>
      </xdr:nvSpPr>
      <xdr:spPr>
        <a:xfrm>
          <a:off x="45847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46065</xdr:rowOff>
    </xdr:from>
    <xdr:to>
      <xdr:col>19</xdr:col>
      <xdr:colOff>177800</xdr:colOff>
      <xdr:row>97</xdr:row>
      <xdr:rowOff>51491</xdr:rowOff>
    </xdr:to>
    <xdr:cxnSp macro="">
      <xdr:nvCxnSpPr>
        <xdr:cNvPr id="235" name="直線コネクタ 234"/>
        <xdr:cNvCxnSpPr/>
      </xdr:nvCxnSpPr>
      <xdr:spPr>
        <a:xfrm>
          <a:off x="2908300" y="16676715"/>
          <a:ext cx="889000" cy="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89381</xdr:rowOff>
    </xdr:from>
    <xdr:to>
      <xdr:col>20</xdr:col>
      <xdr:colOff>38100</xdr:colOff>
      <xdr:row>97</xdr:row>
      <xdr:rowOff>19531</xdr:rowOff>
    </xdr:to>
    <xdr:sp macro="" textlink="">
      <xdr:nvSpPr>
        <xdr:cNvPr id="236" name="フローチャート: 判断 235"/>
        <xdr:cNvSpPr/>
      </xdr:nvSpPr>
      <xdr:spPr>
        <a:xfrm>
          <a:off x="3746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36058</xdr:rowOff>
    </xdr:from>
    <xdr:ext cx="534377" cy="259045"/>
    <xdr:sp macro="" textlink="">
      <xdr:nvSpPr>
        <xdr:cNvPr id="237" name="テキスト ボックス 236"/>
        <xdr:cNvSpPr txBox="1"/>
      </xdr:nvSpPr>
      <xdr:spPr>
        <a:xfrm>
          <a:off x="3530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65999</xdr:rowOff>
    </xdr:from>
    <xdr:to>
      <xdr:col>15</xdr:col>
      <xdr:colOff>50800</xdr:colOff>
      <xdr:row>97</xdr:row>
      <xdr:rowOff>46065</xdr:rowOff>
    </xdr:to>
    <xdr:cxnSp macro="">
      <xdr:nvCxnSpPr>
        <xdr:cNvPr id="238" name="直線コネクタ 237"/>
        <xdr:cNvCxnSpPr/>
      </xdr:nvCxnSpPr>
      <xdr:spPr>
        <a:xfrm>
          <a:off x="2019300" y="16525199"/>
          <a:ext cx="889000" cy="15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118701</xdr:rowOff>
    </xdr:from>
    <xdr:to>
      <xdr:col>15</xdr:col>
      <xdr:colOff>101600</xdr:colOff>
      <xdr:row>97</xdr:row>
      <xdr:rowOff>48851</xdr:rowOff>
    </xdr:to>
    <xdr:sp macro="" textlink="">
      <xdr:nvSpPr>
        <xdr:cNvPr id="239" name="フローチャート: 判断 238"/>
        <xdr:cNvSpPr/>
      </xdr:nvSpPr>
      <xdr:spPr>
        <a:xfrm>
          <a:off x="2857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65378</xdr:rowOff>
    </xdr:from>
    <xdr:ext cx="534377" cy="259045"/>
    <xdr:sp macro="" textlink="">
      <xdr:nvSpPr>
        <xdr:cNvPr id="240" name="テキスト ボックス 239"/>
        <xdr:cNvSpPr txBox="1"/>
      </xdr:nvSpPr>
      <xdr:spPr>
        <a:xfrm>
          <a:off x="2641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65999</xdr:rowOff>
    </xdr:from>
    <xdr:to>
      <xdr:col>10</xdr:col>
      <xdr:colOff>114300</xdr:colOff>
      <xdr:row>96</xdr:row>
      <xdr:rowOff>94004</xdr:rowOff>
    </xdr:to>
    <xdr:cxnSp macro="">
      <xdr:nvCxnSpPr>
        <xdr:cNvPr id="241" name="直線コネクタ 240"/>
        <xdr:cNvCxnSpPr/>
      </xdr:nvCxnSpPr>
      <xdr:spPr>
        <a:xfrm flipV="1">
          <a:off x="1130300" y="16525199"/>
          <a:ext cx="889000" cy="2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97473</xdr:rowOff>
    </xdr:from>
    <xdr:to>
      <xdr:col>10</xdr:col>
      <xdr:colOff>165100</xdr:colOff>
      <xdr:row>97</xdr:row>
      <xdr:rowOff>27623</xdr:rowOff>
    </xdr:to>
    <xdr:sp macro="" textlink="">
      <xdr:nvSpPr>
        <xdr:cNvPr id="242" name="フローチャート: 判断 241"/>
        <xdr:cNvSpPr/>
      </xdr:nvSpPr>
      <xdr:spPr>
        <a:xfrm>
          <a:off x="1968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18750</xdr:rowOff>
    </xdr:from>
    <xdr:ext cx="534377" cy="259045"/>
    <xdr:sp macro="" textlink="">
      <xdr:nvSpPr>
        <xdr:cNvPr id="243" name="テキスト ボックス 242"/>
        <xdr:cNvSpPr txBox="1"/>
      </xdr:nvSpPr>
      <xdr:spPr>
        <a:xfrm>
          <a:off x="1752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44" name="フローチャート: 判断 243"/>
        <xdr:cNvSpPr/>
      </xdr:nvSpPr>
      <xdr:spPr>
        <a:xfrm>
          <a:off x="1079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28351</xdr:rowOff>
    </xdr:from>
    <xdr:ext cx="534377" cy="259045"/>
    <xdr:sp macro="" textlink="">
      <xdr:nvSpPr>
        <xdr:cNvPr id="245" name="テキスト ボックス 244"/>
        <xdr:cNvSpPr txBox="1"/>
      </xdr:nvSpPr>
      <xdr:spPr>
        <a:xfrm>
          <a:off x="863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134703</xdr:rowOff>
    </xdr:from>
    <xdr:to>
      <xdr:col>24</xdr:col>
      <xdr:colOff>114300</xdr:colOff>
      <xdr:row>97</xdr:row>
      <xdr:rowOff>64853</xdr:rowOff>
    </xdr:to>
    <xdr:sp macro="" textlink="">
      <xdr:nvSpPr>
        <xdr:cNvPr id="251" name="楕円 250"/>
        <xdr:cNvSpPr/>
      </xdr:nvSpPr>
      <xdr:spPr>
        <a:xfrm>
          <a:off x="4584700" y="165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113130</xdr:rowOff>
    </xdr:from>
    <xdr:ext cx="534377" cy="259045"/>
    <xdr:sp macro="" textlink="">
      <xdr:nvSpPr>
        <xdr:cNvPr id="252" name="衛生費該当値テキスト"/>
        <xdr:cNvSpPr txBox="1"/>
      </xdr:nvSpPr>
      <xdr:spPr>
        <a:xfrm>
          <a:off x="4686300" y="1657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691</xdr:rowOff>
    </xdr:from>
    <xdr:to>
      <xdr:col>20</xdr:col>
      <xdr:colOff>38100</xdr:colOff>
      <xdr:row>97</xdr:row>
      <xdr:rowOff>102291</xdr:rowOff>
    </xdr:to>
    <xdr:sp macro="" textlink="">
      <xdr:nvSpPr>
        <xdr:cNvPr id="253" name="楕円 252"/>
        <xdr:cNvSpPr/>
      </xdr:nvSpPr>
      <xdr:spPr>
        <a:xfrm>
          <a:off x="3746500" y="1663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93418</xdr:rowOff>
    </xdr:from>
    <xdr:ext cx="534377" cy="259045"/>
    <xdr:sp macro="" textlink="">
      <xdr:nvSpPr>
        <xdr:cNvPr id="254" name="テキスト ボックス 253"/>
        <xdr:cNvSpPr txBox="1"/>
      </xdr:nvSpPr>
      <xdr:spPr>
        <a:xfrm>
          <a:off x="3530111" y="1672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166715</xdr:rowOff>
    </xdr:from>
    <xdr:to>
      <xdr:col>15</xdr:col>
      <xdr:colOff>101600</xdr:colOff>
      <xdr:row>97</xdr:row>
      <xdr:rowOff>96865</xdr:rowOff>
    </xdr:to>
    <xdr:sp macro="" textlink="">
      <xdr:nvSpPr>
        <xdr:cNvPr id="255" name="楕円 254"/>
        <xdr:cNvSpPr/>
      </xdr:nvSpPr>
      <xdr:spPr>
        <a:xfrm>
          <a:off x="2857500" y="1662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87992</xdr:rowOff>
    </xdr:from>
    <xdr:ext cx="534377" cy="259045"/>
    <xdr:sp macro="" textlink="">
      <xdr:nvSpPr>
        <xdr:cNvPr id="256" name="テキスト ボックス 255"/>
        <xdr:cNvSpPr txBox="1"/>
      </xdr:nvSpPr>
      <xdr:spPr>
        <a:xfrm>
          <a:off x="2641111" y="1671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15199</xdr:rowOff>
    </xdr:from>
    <xdr:to>
      <xdr:col>10</xdr:col>
      <xdr:colOff>165100</xdr:colOff>
      <xdr:row>96</xdr:row>
      <xdr:rowOff>116799</xdr:rowOff>
    </xdr:to>
    <xdr:sp macro="" textlink="">
      <xdr:nvSpPr>
        <xdr:cNvPr id="257" name="楕円 256"/>
        <xdr:cNvSpPr/>
      </xdr:nvSpPr>
      <xdr:spPr>
        <a:xfrm>
          <a:off x="1968500" y="1647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133326</xdr:rowOff>
    </xdr:from>
    <xdr:ext cx="534377" cy="259045"/>
    <xdr:sp macro="" textlink="">
      <xdr:nvSpPr>
        <xdr:cNvPr id="258" name="テキスト ボックス 257"/>
        <xdr:cNvSpPr txBox="1"/>
      </xdr:nvSpPr>
      <xdr:spPr>
        <a:xfrm>
          <a:off x="1752111" y="162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43204</xdr:rowOff>
    </xdr:from>
    <xdr:to>
      <xdr:col>6</xdr:col>
      <xdr:colOff>38100</xdr:colOff>
      <xdr:row>96</xdr:row>
      <xdr:rowOff>144804</xdr:rowOff>
    </xdr:to>
    <xdr:sp macro="" textlink="">
      <xdr:nvSpPr>
        <xdr:cNvPr id="259" name="楕円 258"/>
        <xdr:cNvSpPr/>
      </xdr:nvSpPr>
      <xdr:spPr>
        <a:xfrm>
          <a:off x="1079500" y="1650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161331</xdr:rowOff>
    </xdr:from>
    <xdr:ext cx="534377" cy="259045"/>
    <xdr:sp macro="" textlink="">
      <xdr:nvSpPr>
        <xdr:cNvPr id="260" name="テキスト ボックス 259"/>
        <xdr:cNvSpPr txBox="1"/>
      </xdr:nvSpPr>
      <xdr:spPr>
        <a:xfrm>
          <a:off x="863111" y="1627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36373</xdr:rowOff>
    </xdr:from>
    <xdr:to>
      <xdr:col>54</xdr:col>
      <xdr:colOff>189865</xdr:colOff>
      <xdr:row>38</xdr:row>
      <xdr:rowOff>139700</xdr:rowOff>
    </xdr:to>
    <xdr:cxnSp macro="">
      <xdr:nvCxnSpPr>
        <xdr:cNvPr id="282" name="直線コネクタ 281"/>
        <xdr:cNvCxnSpPr/>
      </xdr:nvCxnSpPr>
      <xdr:spPr>
        <a:xfrm flipV="1">
          <a:off x="10475595" y="5351323"/>
          <a:ext cx="1270" cy="130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154500</xdr:rowOff>
    </xdr:from>
    <xdr:ext cx="469744" cy="259045"/>
    <xdr:sp macro="" textlink="">
      <xdr:nvSpPr>
        <xdr:cNvPr id="285" name="労働費最大値テキスト"/>
        <xdr:cNvSpPr txBox="1"/>
      </xdr:nvSpPr>
      <xdr:spPr>
        <a:xfrm>
          <a:off x="10528300" y="512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36373</xdr:rowOff>
    </xdr:from>
    <xdr:to>
      <xdr:col>55</xdr:col>
      <xdr:colOff>88900</xdr:colOff>
      <xdr:row>31</xdr:row>
      <xdr:rowOff>36373</xdr:rowOff>
    </xdr:to>
    <xdr:cxnSp macro="">
      <xdr:nvCxnSpPr>
        <xdr:cNvPr id="286" name="直線コネクタ 285"/>
        <xdr:cNvCxnSpPr/>
      </xdr:nvCxnSpPr>
      <xdr:spPr>
        <a:xfrm>
          <a:off x="10388600" y="53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137185</xdr:rowOff>
    </xdr:from>
    <xdr:to>
      <xdr:col>55</xdr:col>
      <xdr:colOff>0</xdr:colOff>
      <xdr:row>36</xdr:row>
      <xdr:rowOff>147015</xdr:rowOff>
    </xdr:to>
    <xdr:cxnSp macro="">
      <xdr:nvCxnSpPr>
        <xdr:cNvPr id="287" name="直線コネクタ 286"/>
        <xdr:cNvCxnSpPr/>
      </xdr:nvCxnSpPr>
      <xdr:spPr>
        <a:xfrm>
          <a:off x="9639300" y="6309385"/>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62298</xdr:rowOff>
    </xdr:from>
    <xdr:ext cx="378565" cy="259045"/>
    <xdr:sp macro="" textlink="">
      <xdr:nvSpPr>
        <xdr:cNvPr id="288" name="労働費平均値テキスト"/>
        <xdr:cNvSpPr txBox="1"/>
      </xdr:nvSpPr>
      <xdr:spPr>
        <a:xfrm>
          <a:off x="10528300" y="64059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83871</xdr:rowOff>
    </xdr:from>
    <xdr:to>
      <xdr:col>55</xdr:col>
      <xdr:colOff>50800</xdr:colOff>
      <xdr:row>38</xdr:row>
      <xdr:rowOff>14021</xdr:rowOff>
    </xdr:to>
    <xdr:sp macro="" textlink="">
      <xdr:nvSpPr>
        <xdr:cNvPr id="289" name="フローチャート: 判断 288"/>
        <xdr:cNvSpPr/>
      </xdr:nvSpPr>
      <xdr:spPr>
        <a:xfrm>
          <a:off x="104267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137185</xdr:rowOff>
    </xdr:from>
    <xdr:to>
      <xdr:col>50</xdr:col>
      <xdr:colOff>114300</xdr:colOff>
      <xdr:row>37</xdr:row>
      <xdr:rowOff>167360</xdr:rowOff>
    </xdr:to>
    <xdr:cxnSp macro="">
      <xdr:nvCxnSpPr>
        <xdr:cNvPr id="290" name="直線コネクタ 289"/>
        <xdr:cNvCxnSpPr/>
      </xdr:nvCxnSpPr>
      <xdr:spPr>
        <a:xfrm flipV="1">
          <a:off x="8750300" y="6309385"/>
          <a:ext cx="889000" cy="2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1" name="フローチャート: 判断 290"/>
        <xdr:cNvSpPr/>
      </xdr:nvSpPr>
      <xdr:spPr>
        <a:xfrm>
          <a:off x="9588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347</xdr:rowOff>
    </xdr:from>
    <xdr:ext cx="378565" cy="259045"/>
    <xdr:sp macro="" textlink="">
      <xdr:nvSpPr>
        <xdr:cNvPr id="292" name="テキスト ボックス 291"/>
        <xdr:cNvSpPr txBox="1"/>
      </xdr:nvSpPr>
      <xdr:spPr>
        <a:xfrm>
          <a:off x="9450017" y="651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167360</xdr:rowOff>
    </xdr:from>
    <xdr:to>
      <xdr:col>45</xdr:col>
      <xdr:colOff>177800</xdr:colOff>
      <xdr:row>38</xdr:row>
      <xdr:rowOff>82779</xdr:rowOff>
    </xdr:to>
    <xdr:cxnSp macro="">
      <xdr:nvCxnSpPr>
        <xdr:cNvPr id="293" name="直線コネクタ 292"/>
        <xdr:cNvCxnSpPr/>
      </xdr:nvCxnSpPr>
      <xdr:spPr>
        <a:xfrm flipV="1">
          <a:off x="7861300" y="6511010"/>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100787</xdr:rowOff>
    </xdr:from>
    <xdr:to>
      <xdr:col>46</xdr:col>
      <xdr:colOff>38100</xdr:colOff>
      <xdr:row>38</xdr:row>
      <xdr:rowOff>30938</xdr:rowOff>
    </xdr:to>
    <xdr:sp macro="" textlink="">
      <xdr:nvSpPr>
        <xdr:cNvPr id="294" name="フローチャート: 判断 293"/>
        <xdr:cNvSpPr/>
      </xdr:nvSpPr>
      <xdr:spPr>
        <a:xfrm>
          <a:off x="8699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295" name="テキスト ボックス 294"/>
        <xdr:cNvSpPr txBox="1"/>
      </xdr:nvSpPr>
      <xdr:spPr>
        <a:xfrm>
          <a:off x="8561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78663</xdr:rowOff>
    </xdr:from>
    <xdr:to>
      <xdr:col>41</xdr:col>
      <xdr:colOff>50800</xdr:colOff>
      <xdr:row>38</xdr:row>
      <xdr:rowOff>82779</xdr:rowOff>
    </xdr:to>
    <xdr:cxnSp macro="">
      <xdr:nvCxnSpPr>
        <xdr:cNvPr id="296" name="直線コネクタ 295"/>
        <xdr:cNvCxnSpPr/>
      </xdr:nvCxnSpPr>
      <xdr:spPr>
        <a:xfrm>
          <a:off x="6972300" y="6593763"/>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97130</xdr:rowOff>
    </xdr:from>
    <xdr:to>
      <xdr:col>41</xdr:col>
      <xdr:colOff>101600</xdr:colOff>
      <xdr:row>38</xdr:row>
      <xdr:rowOff>27280</xdr:rowOff>
    </xdr:to>
    <xdr:sp macro="" textlink="">
      <xdr:nvSpPr>
        <xdr:cNvPr id="297" name="フローチャート: 判断 296"/>
        <xdr:cNvSpPr/>
      </xdr:nvSpPr>
      <xdr:spPr>
        <a:xfrm>
          <a:off x="7810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43807</xdr:rowOff>
    </xdr:from>
    <xdr:ext cx="378565" cy="259045"/>
    <xdr:sp macro="" textlink="">
      <xdr:nvSpPr>
        <xdr:cNvPr id="298" name="テキスト ボックス 297"/>
        <xdr:cNvSpPr txBox="1"/>
      </xdr:nvSpPr>
      <xdr:spPr>
        <a:xfrm>
          <a:off x="7672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72441</xdr:rowOff>
    </xdr:from>
    <xdr:to>
      <xdr:col>36</xdr:col>
      <xdr:colOff>165100</xdr:colOff>
      <xdr:row>38</xdr:row>
      <xdr:rowOff>2591</xdr:rowOff>
    </xdr:to>
    <xdr:sp macro="" textlink="">
      <xdr:nvSpPr>
        <xdr:cNvPr id="299" name="フローチャート: 判断 298"/>
        <xdr:cNvSpPr/>
      </xdr:nvSpPr>
      <xdr:spPr>
        <a:xfrm>
          <a:off x="6921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19118</xdr:rowOff>
    </xdr:from>
    <xdr:ext cx="378565" cy="259045"/>
    <xdr:sp macro="" textlink="">
      <xdr:nvSpPr>
        <xdr:cNvPr id="300" name="テキスト ボックス 299"/>
        <xdr:cNvSpPr txBox="1"/>
      </xdr:nvSpPr>
      <xdr:spPr>
        <a:xfrm>
          <a:off x="6783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96215</xdr:rowOff>
    </xdr:from>
    <xdr:to>
      <xdr:col>55</xdr:col>
      <xdr:colOff>50800</xdr:colOff>
      <xdr:row>37</xdr:row>
      <xdr:rowOff>26365</xdr:rowOff>
    </xdr:to>
    <xdr:sp macro="" textlink="">
      <xdr:nvSpPr>
        <xdr:cNvPr id="306" name="楕円 305"/>
        <xdr:cNvSpPr/>
      </xdr:nvSpPr>
      <xdr:spPr>
        <a:xfrm>
          <a:off x="104267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119092</xdr:rowOff>
    </xdr:from>
    <xdr:ext cx="469744" cy="259045"/>
    <xdr:sp macro="" textlink="">
      <xdr:nvSpPr>
        <xdr:cNvPr id="307" name="労働費該当値テキスト"/>
        <xdr:cNvSpPr txBox="1"/>
      </xdr:nvSpPr>
      <xdr:spPr>
        <a:xfrm>
          <a:off x="10528300" y="61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86385</xdr:rowOff>
    </xdr:from>
    <xdr:to>
      <xdr:col>50</xdr:col>
      <xdr:colOff>165100</xdr:colOff>
      <xdr:row>37</xdr:row>
      <xdr:rowOff>16535</xdr:rowOff>
    </xdr:to>
    <xdr:sp macro="" textlink="">
      <xdr:nvSpPr>
        <xdr:cNvPr id="308" name="楕円 307"/>
        <xdr:cNvSpPr/>
      </xdr:nvSpPr>
      <xdr:spPr>
        <a:xfrm>
          <a:off x="9588500" y="62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33062</xdr:rowOff>
    </xdr:from>
    <xdr:ext cx="469744" cy="259045"/>
    <xdr:sp macro="" textlink="">
      <xdr:nvSpPr>
        <xdr:cNvPr id="309" name="テキスト ボックス 308"/>
        <xdr:cNvSpPr txBox="1"/>
      </xdr:nvSpPr>
      <xdr:spPr>
        <a:xfrm>
          <a:off x="9404428" y="60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116561</xdr:rowOff>
    </xdr:from>
    <xdr:to>
      <xdr:col>46</xdr:col>
      <xdr:colOff>38100</xdr:colOff>
      <xdr:row>38</xdr:row>
      <xdr:rowOff>46710</xdr:rowOff>
    </xdr:to>
    <xdr:sp macro="" textlink="">
      <xdr:nvSpPr>
        <xdr:cNvPr id="310" name="楕円 309"/>
        <xdr:cNvSpPr/>
      </xdr:nvSpPr>
      <xdr:spPr>
        <a:xfrm>
          <a:off x="8699500" y="6460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37837</xdr:rowOff>
    </xdr:from>
    <xdr:ext cx="378565" cy="259045"/>
    <xdr:sp macro="" textlink="">
      <xdr:nvSpPr>
        <xdr:cNvPr id="311" name="テキスト ボックス 310"/>
        <xdr:cNvSpPr txBox="1"/>
      </xdr:nvSpPr>
      <xdr:spPr>
        <a:xfrm>
          <a:off x="8561017" y="6552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31979</xdr:rowOff>
    </xdr:from>
    <xdr:to>
      <xdr:col>41</xdr:col>
      <xdr:colOff>101600</xdr:colOff>
      <xdr:row>38</xdr:row>
      <xdr:rowOff>133579</xdr:rowOff>
    </xdr:to>
    <xdr:sp macro="" textlink="">
      <xdr:nvSpPr>
        <xdr:cNvPr id="312" name="楕円 311"/>
        <xdr:cNvSpPr/>
      </xdr:nvSpPr>
      <xdr:spPr>
        <a:xfrm>
          <a:off x="7810500" y="65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124706</xdr:rowOff>
    </xdr:from>
    <xdr:ext cx="378565" cy="259045"/>
    <xdr:sp macro="" textlink="">
      <xdr:nvSpPr>
        <xdr:cNvPr id="313" name="テキスト ボックス 312"/>
        <xdr:cNvSpPr txBox="1"/>
      </xdr:nvSpPr>
      <xdr:spPr>
        <a:xfrm>
          <a:off x="7672017" y="66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27863</xdr:rowOff>
    </xdr:from>
    <xdr:to>
      <xdr:col>36</xdr:col>
      <xdr:colOff>165100</xdr:colOff>
      <xdr:row>38</xdr:row>
      <xdr:rowOff>129463</xdr:rowOff>
    </xdr:to>
    <xdr:sp macro="" textlink="">
      <xdr:nvSpPr>
        <xdr:cNvPr id="314" name="楕円 313"/>
        <xdr:cNvSpPr/>
      </xdr:nvSpPr>
      <xdr:spPr>
        <a:xfrm>
          <a:off x="6921500" y="654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120590</xdr:rowOff>
    </xdr:from>
    <xdr:ext cx="378565" cy="259045"/>
    <xdr:sp macro="" textlink="">
      <xdr:nvSpPr>
        <xdr:cNvPr id="315" name="テキスト ボックス 314"/>
        <xdr:cNvSpPr txBox="1"/>
      </xdr:nvSpPr>
      <xdr:spPr>
        <a:xfrm>
          <a:off x="6783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97158</xdr:rowOff>
    </xdr:from>
    <xdr:to>
      <xdr:col>54</xdr:col>
      <xdr:colOff>189865</xdr:colOff>
      <xdr:row>58</xdr:row>
      <xdr:rowOff>107079</xdr:rowOff>
    </xdr:to>
    <xdr:cxnSp macro="">
      <xdr:nvCxnSpPr>
        <xdr:cNvPr id="337" name="直線コネクタ 336"/>
        <xdr:cNvCxnSpPr/>
      </xdr:nvCxnSpPr>
      <xdr:spPr>
        <a:xfrm flipV="1">
          <a:off x="10475595" y="8841108"/>
          <a:ext cx="1270" cy="121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110906</xdr:rowOff>
    </xdr:from>
    <xdr:ext cx="469744" cy="259045"/>
    <xdr:sp macro="" textlink="">
      <xdr:nvSpPr>
        <xdr:cNvPr id="338" name="農林水産業費最小値テキスト"/>
        <xdr:cNvSpPr txBox="1"/>
      </xdr:nvSpPr>
      <xdr:spPr>
        <a:xfrm>
          <a:off x="10528300" y="1005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107079</xdr:rowOff>
    </xdr:from>
    <xdr:to>
      <xdr:col>55</xdr:col>
      <xdr:colOff>88900</xdr:colOff>
      <xdr:row>58</xdr:row>
      <xdr:rowOff>107079</xdr:rowOff>
    </xdr:to>
    <xdr:cxnSp macro="">
      <xdr:nvCxnSpPr>
        <xdr:cNvPr id="339" name="直線コネクタ 338"/>
        <xdr:cNvCxnSpPr/>
      </xdr:nvCxnSpPr>
      <xdr:spPr>
        <a:xfrm>
          <a:off x="10388600" y="1005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43835</xdr:rowOff>
    </xdr:from>
    <xdr:ext cx="534377" cy="259045"/>
    <xdr:sp macro="" textlink="">
      <xdr:nvSpPr>
        <xdr:cNvPr id="340" name="農林水産業費最大値テキスト"/>
        <xdr:cNvSpPr txBox="1"/>
      </xdr:nvSpPr>
      <xdr:spPr>
        <a:xfrm>
          <a:off x="10528300" y="86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97158</xdr:rowOff>
    </xdr:from>
    <xdr:to>
      <xdr:col>55</xdr:col>
      <xdr:colOff>88900</xdr:colOff>
      <xdr:row>51</xdr:row>
      <xdr:rowOff>97158</xdr:rowOff>
    </xdr:to>
    <xdr:cxnSp macro="">
      <xdr:nvCxnSpPr>
        <xdr:cNvPr id="341" name="直線コネクタ 340"/>
        <xdr:cNvCxnSpPr/>
      </xdr:nvCxnSpPr>
      <xdr:spPr>
        <a:xfrm>
          <a:off x="10388600" y="884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150353</xdr:rowOff>
    </xdr:from>
    <xdr:to>
      <xdr:col>55</xdr:col>
      <xdr:colOff>0</xdr:colOff>
      <xdr:row>56</xdr:row>
      <xdr:rowOff>9147</xdr:rowOff>
    </xdr:to>
    <xdr:cxnSp macro="">
      <xdr:nvCxnSpPr>
        <xdr:cNvPr id="342" name="直線コネクタ 341"/>
        <xdr:cNvCxnSpPr/>
      </xdr:nvCxnSpPr>
      <xdr:spPr>
        <a:xfrm flipV="1">
          <a:off x="9639300" y="9580103"/>
          <a:ext cx="838200" cy="3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144091</xdr:rowOff>
    </xdr:from>
    <xdr:ext cx="534377" cy="259045"/>
    <xdr:sp macro="" textlink="">
      <xdr:nvSpPr>
        <xdr:cNvPr id="343" name="農林水産業費平均値テキスト"/>
        <xdr:cNvSpPr txBox="1"/>
      </xdr:nvSpPr>
      <xdr:spPr>
        <a:xfrm>
          <a:off x="10528300" y="9573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165664</xdr:rowOff>
    </xdr:from>
    <xdr:to>
      <xdr:col>55</xdr:col>
      <xdr:colOff>50800</xdr:colOff>
      <xdr:row>56</xdr:row>
      <xdr:rowOff>95814</xdr:rowOff>
    </xdr:to>
    <xdr:sp macro="" textlink="">
      <xdr:nvSpPr>
        <xdr:cNvPr id="344" name="フローチャート: 判断 343"/>
        <xdr:cNvSpPr/>
      </xdr:nvSpPr>
      <xdr:spPr>
        <a:xfrm>
          <a:off x="104267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9147</xdr:rowOff>
    </xdr:from>
    <xdr:to>
      <xdr:col>50</xdr:col>
      <xdr:colOff>114300</xdr:colOff>
      <xdr:row>56</xdr:row>
      <xdr:rowOff>92449</xdr:rowOff>
    </xdr:to>
    <xdr:cxnSp macro="">
      <xdr:nvCxnSpPr>
        <xdr:cNvPr id="345" name="直線コネクタ 344"/>
        <xdr:cNvCxnSpPr/>
      </xdr:nvCxnSpPr>
      <xdr:spPr>
        <a:xfrm flipV="1">
          <a:off x="8750300" y="9610347"/>
          <a:ext cx="889000" cy="8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24572</xdr:rowOff>
    </xdr:from>
    <xdr:to>
      <xdr:col>50</xdr:col>
      <xdr:colOff>165100</xdr:colOff>
      <xdr:row>56</xdr:row>
      <xdr:rowOff>126172</xdr:rowOff>
    </xdr:to>
    <xdr:sp macro="" textlink="">
      <xdr:nvSpPr>
        <xdr:cNvPr id="346" name="フローチャート: 判断 345"/>
        <xdr:cNvSpPr/>
      </xdr:nvSpPr>
      <xdr:spPr>
        <a:xfrm>
          <a:off x="9588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117299</xdr:rowOff>
    </xdr:from>
    <xdr:ext cx="534377" cy="259045"/>
    <xdr:sp macro="" textlink="">
      <xdr:nvSpPr>
        <xdr:cNvPr id="347" name="テキスト ボックス 346"/>
        <xdr:cNvSpPr txBox="1"/>
      </xdr:nvSpPr>
      <xdr:spPr>
        <a:xfrm>
          <a:off x="9372111" y="971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92449</xdr:rowOff>
    </xdr:from>
    <xdr:to>
      <xdr:col>45</xdr:col>
      <xdr:colOff>177800</xdr:colOff>
      <xdr:row>56</xdr:row>
      <xdr:rowOff>100633</xdr:rowOff>
    </xdr:to>
    <xdr:cxnSp macro="">
      <xdr:nvCxnSpPr>
        <xdr:cNvPr id="348" name="直線コネクタ 347"/>
        <xdr:cNvCxnSpPr/>
      </xdr:nvCxnSpPr>
      <xdr:spPr>
        <a:xfrm flipV="1">
          <a:off x="7861300" y="9693649"/>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65674</xdr:rowOff>
    </xdr:from>
    <xdr:to>
      <xdr:col>46</xdr:col>
      <xdr:colOff>38100</xdr:colOff>
      <xdr:row>56</xdr:row>
      <xdr:rowOff>167274</xdr:rowOff>
    </xdr:to>
    <xdr:sp macro="" textlink="">
      <xdr:nvSpPr>
        <xdr:cNvPr id="349" name="フローチャート: 判断 348"/>
        <xdr:cNvSpPr/>
      </xdr:nvSpPr>
      <xdr:spPr>
        <a:xfrm>
          <a:off x="8699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158401</xdr:rowOff>
    </xdr:from>
    <xdr:ext cx="534377" cy="259045"/>
    <xdr:sp macro="" textlink="">
      <xdr:nvSpPr>
        <xdr:cNvPr id="350" name="テキスト ボックス 349"/>
        <xdr:cNvSpPr txBox="1"/>
      </xdr:nvSpPr>
      <xdr:spPr>
        <a:xfrm>
          <a:off x="8483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93660</xdr:rowOff>
    </xdr:from>
    <xdr:to>
      <xdr:col>41</xdr:col>
      <xdr:colOff>50800</xdr:colOff>
      <xdr:row>56</xdr:row>
      <xdr:rowOff>100633</xdr:rowOff>
    </xdr:to>
    <xdr:cxnSp macro="">
      <xdr:nvCxnSpPr>
        <xdr:cNvPr id="351" name="直線コネクタ 350"/>
        <xdr:cNvCxnSpPr/>
      </xdr:nvCxnSpPr>
      <xdr:spPr>
        <a:xfrm>
          <a:off x="6972300" y="9694860"/>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15954</xdr:rowOff>
    </xdr:from>
    <xdr:to>
      <xdr:col>41</xdr:col>
      <xdr:colOff>101600</xdr:colOff>
      <xdr:row>56</xdr:row>
      <xdr:rowOff>117554</xdr:rowOff>
    </xdr:to>
    <xdr:sp macro="" textlink="">
      <xdr:nvSpPr>
        <xdr:cNvPr id="352" name="フローチャート: 判断 351"/>
        <xdr:cNvSpPr/>
      </xdr:nvSpPr>
      <xdr:spPr>
        <a:xfrm>
          <a:off x="7810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134081</xdr:rowOff>
    </xdr:from>
    <xdr:ext cx="534377" cy="259045"/>
    <xdr:sp macro="" textlink="">
      <xdr:nvSpPr>
        <xdr:cNvPr id="353" name="テキスト ボックス 352"/>
        <xdr:cNvSpPr txBox="1"/>
      </xdr:nvSpPr>
      <xdr:spPr>
        <a:xfrm>
          <a:off x="7594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51021</xdr:rowOff>
    </xdr:from>
    <xdr:to>
      <xdr:col>36</xdr:col>
      <xdr:colOff>165100</xdr:colOff>
      <xdr:row>56</xdr:row>
      <xdr:rowOff>152621</xdr:rowOff>
    </xdr:to>
    <xdr:sp macro="" textlink="">
      <xdr:nvSpPr>
        <xdr:cNvPr id="354" name="フローチャート: 判断 353"/>
        <xdr:cNvSpPr/>
      </xdr:nvSpPr>
      <xdr:spPr>
        <a:xfrm>
          <a:off x="6921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143748</xdr:rowOff>
    </xdr:from>
    <xdr:ext cx="534377" cy="259045"/>
    <xdr:sp macro="" textlink="">
      <xdr:nvSpPr>
        <xdr:cNvPr id="355" name="テキスト ボックス 354"/>
        <xdr:cNvSpPr txBox="1"/>
      </xdr:nvSpPr>
      <xdr:spPr>
        <a:xfrm>
          <a:off x="6705111" y="97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99553</xdr:rowOff>
    </xdr:from>
    <xdr:to>
      <xdr:col>55</xdr:col>
      <xdr:colOff>50800</xdr:colOff>
      <xdr:row>56</xdr:row>
      <xdr:rowOff>29703</xdr:rowOff>
    </xdr:to>
    <xdr:sp macro="" textlink="">
      <xdr:nvSpPr>
        <xdr:cNvPr id="361" name="楕円 360"/>
        <xdr:cNvSpPr/>
      </xdr:nvSpPr>
      <xdr:spPr>
        <a:xfrm>
          <a:off x="10426700" y="952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122430</xdr:rowOff>
    </xdr:from>
    <xdr:ext cx="534377" cy="259045"/>
    <xdr:sp macro="" textlink="">
      <xdr:nvSpPr>
        <xdr:cNvPr id="362" name="農林水産業費該当値テキスト"/>
        <xdr:cNvSpPr txBox="1"/>
      </xdr:nvSpPr>
      <xdr:spPr>
        <a:xfrm>
          <a:off x="10528300" y="938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129797</xdr:rowOff>
    </xdr:from>
    <xdr:to>
      <xdr:col>50</xdr:col>
      <xdr:colOff>165100</xdr:colOff>
      <xdr:row>56</xdr:row>
      <xdr:rowOff>59947</xdr:rowOff>
    </xdr:to>
    <xdr:sp macro="" textlink="">
      <xdr:nvSpPr>
        <xdr:cNvPr id="363" name="楕円 362"/>
        <xdr:cNvSpPr/>
      </xdr:nvSpPr>
      <xdr:spPr>
        <a:xfrm>
          <a:off x="9588500" y="955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76474</xdr:rowOff>
    </xdr:from>
    <xdr:ext cx="534377" cy="259045"/>
    <xdr:sp macro="" textlink="">
      <xdr:nvSpPr>
        <xdr:cNvPr id="364" name="テキスト ボックス 363"/>
        <xdr:cNvSpPr txBox="1"/>
      </xdr:nvSpPr>
      <xdr:spPr>
        <a:xfrm>
          <a:off x="9372111" y="933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41649</xdr:rowOff>
    </xdr:from>
    <xdr:to>
      <xdr:col>46</xdr:col>
      <xdr:colOff>38100</xdr:colOff>
      <xdr:row>56</xdr:row>
      <xdr:rowOff>143249</xdr:rowOff>
    </xdr:to>
    <xdr:sp macro="" textlink="">
      <xdr:nvSpPr>
        <xdr:cNvPr id="365" name="楕円 364"/>
        <xdr:cNvSpPr/>
      </xdr:nvSpPr>
      <xdr:spPr>
        <a:xfrm>
          <a:off x="8699500" y="96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159776</xdr:rowOff>
    </xdr:from>
    <xdr:ext cx="534377" cy="259045"/>
    <xdr:sp macro="" textlink="">
      <xdr:nvSpPr>
        <xdr:cNvPr id="366" name="テキスト ボックス 365"/>
        <xdr:cNvSpPr txBox="1"/>
      </xdr:nvSpPr>
      <xdr:spPr>
        <a:xfrm>
          <a:off x="8483111" y="94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49833</xdr:rowOff>
    </xdr:from>
    <xdr:to>
      <xdr:col>41</xdr:col>
      <xdr:colOff>101600</xdr:colOff>
      <xdr:row>56</xdr:row>
      <xdr:rowOff>151433</xdr:rowOff>
    </xdr:to>
    <xdr:sp macro="" textlink="">
      <xdr:nvSpPr>
        <xdr:cNvPr id="367" name="楕円 366"/>
        <xdr:cNvSpPr/>
      </xdr:nvSpPr>
      <xdr:spPr>
        <a:xfrm>
          <a:off x="7810500" y="96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142560</xdr:rowOff>
    </xdr:from>
    <xdr:ext cx="534377" cy="259045"/>
    <xdr:sp macro="" textlink="">
      <xdr:nvSpPr>
        <xdr:cNvPr id="368" name="テキスト ボックス 367"/>
        <xdr:cNvSpPr txBox="1"/>
      </xdr:nvSpPr>
      <xdr:spPr>
        <a:xfrm>
          <a:off x="7594111" y="974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42860</xdr:rowOff>
    </xdr:from>
    <xdr:to>
      <xdr:col>36</xdr:col>
      <xdr:colOff>165100</xdr:colOff>
      <xdr:row>56</xdr:row>
      <xdr:rowOff>144460</xdr:rowOff>
    </xdr:to>
    <xdr:sp macro="" textlink="">
      <xdr:nvSpPr>
        <xdr:cNvPr id="369" name="楕円 368"/>
        <xdr:cNvSpPr/>
      </xdr:nvSpPr>
      <xdr:spPr>
        <a:xfrm>
          <a:off x="6921500" y="96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160987</xdr:rowOff>
    </xdr:from>
    <xdr:ext cx="534377" cy="259045"/>
    <xdr:sp macro="" textlink="">
      <xdr:nvSpPr>
        <xdr:cNvPr id="370" name="テキスト ボックス 369"/>
        <xdr:cNvSpPr txBox="1"/>
      </xdr:nvSpPr>
      <xdr:spPr>
        <a:xfrm>
          <a:off x="6705111" y="941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71381</xdr:rowOff>
    </xdr:from>
    <xdr:to>
      <xdr:col>54</xdr:col>
      <xdr:colOff>189865</xdr:colOff>
      <xdr:row>79</xdr:row>
      <xdr:rowOff>3879</xdr:rowOff>
    </xdr:to>
    <xdr:cxnSp macro="">
      <xdr:nvCxnSpPr>
        <xdr:cNvPr id="396" name="直線コネクタ 395"/>
        <xdr:cNvCxnSpPr/>
      </xdr:nvCxnSpPr>
      <xdr:spPr>
        <a:xfrm flipV="1">
          <a:off x="10475595" y="12072881"/>
          <a:ext cx="1270" cy="14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7706</xdr:rowOff>
    </xdr:from>
    <xdr:ext cx="469744" cy="259045"/>
    <xdr:sp macro="" textlink="">
      <xdr:nvSpPr>
        <xdr:cNvPr id="397" name="商工費最小値テキスト"/>
        <xdr:cNvSpPr txBox="1"/>
      </xdr:nvSpPr>
      <xdr:spPr>
        <a:xfrm>
          <a:off x="10528300" y="135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3879</xdr:rowOff>
    </xdr:from>
    <xdr:to>
      <xdr:col>55</xdr:col>
      <xdr:colOff>88900</xdr:colOff>
      <xdr:row>79</xdr:row>
      <xdr:rowOff>3879</xdr:rowOff>
    </xdr:to>
    <xdr:cxnSp macro="">
      <xdr:nvCxnSpPr>
        <xdr:cNvPr id="398" name="直線コネクタ 397"/>
        <xdr:cNvCxnSpPr/>
      </xdr:nvCxnSpPr>
      <xdr:spPr>
        <a:xfrm>
          <a:off x="10388600" y="1354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18058</xdr:rowOff>
    </xdr:from>
    <xdr:ext cx="534377" cy="259045"/>
    <xdr:sp macro="" textlink="">
      <xdr:nvSpPr>
        <xdr:cNvPr id="399" name="商工費最大値テキスト"/>
        <xdr:cNvSpPr txBox="1"/>
      </xdr:nvSpPr>
      <xdr:spPr>
        <a:xfrm>
          <a:off x="10528300" y="118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71381</xdr:rowOff>
    </xdr:from>
    <xdr:to>
      <xdr:col>55</xdr:col>
      <xdr:colOff>88900</xdr:colOff>
      <xdr:row>70</xdr:row>
      <xdr:rowOff>71381</xdr:rowOff>
    </xdr:to>
    <xdr:cxnSp macro="">
      <xdr:nvCxnSpPr>
        <xdr:cNvPr id="400" name="直線コネクタ 399"/>
        <xdr:cNvCxnSpPr/>
      </xdr:nvCxnSpPr>
      <xdr:spPr>
        <a:xfrm>
          <a:off x="10388600" y="1207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152992</xdr:rowOff>
    </xdr:from>
    <xdr:to>
      <xdr:col>55</xdr:col>
      <xdr:colOff>0</xdr:colOff>
      <xdr:row>78</xdr:row>
      <xdr:rowOff>121869</xdr:rowOff>
    </xdr:to>
    <xdr:cxnSp macro="">
      <xdr:nvCxnSpPr>
        <xdr:cNvPr id="401" name="直線コネクタ 400"/>
        <xdr:cNvCxnSpPr/>
      </xdr:nvCxnSpPr>
      <xdr:spPr>
        <a:xfrm>
          <a:off x="9639300" y="13354642"/>
          <a:ext cx="838200" cy="14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105932</xdr:rowOff>
    </xdr:from>
    <xdr:ext cx="534377" cy="259045"/>
    <xdr:sp macro="" textlink="">
      <xdr:nvSpPr>
        <xdr:cNvPr id="402" name="商工費平均値テキスト"/>
        <xdr:cNvSpPr txBox="1"/>
      </xdr:nvSpPr>
      <xdr:spPr>
        <a:xfrm>
          <a:off x="10528300" y="12964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03" name="フローチャート: 判断 402"/>
        <xdr:cNvSpPr/>
      </xdr:nvSpPr>
      <xdr:spPr>
        <a:xfrm>
          <a:off x="104267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152992</xdr:rowOff>
    </xdr:from>
    <xdr:to>
      <xdr:col>50</xdr:col>
      <xdr:colOff>114300</xdr:colOff>
      <xdr:row>78</xdr:row>
      <xdr:rowOff>116939</xdr:rowOff>
    </xdr:to>
    <xdr:cxnSp macro="">
      <xdr:nvCxnSpPr>
        <xdr:cNvPr id="404" name="直線コネクタ 403"/>
        <xdr:cNvCxnSpPr/>
      </xdr:nvCxnSpPr>
      <xdr:spPr>
        <a:xfrm flipV="1">
          <a:off x="8750300" y="13354642"/>
          <a:ext cx="889000" cy="13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74498</xdr:rowOff>
    </xdr:from>
    <xdr:to>
      <xdr:col>50</xdr:col>
      <xdr:colOff>165100</xdr:colOff>
      <xdr:row>78</xdr:row>
      <xdr:rowOff>4648</xdr:rowOff>
    </xdr:to>
    <xdr:sp macro="" textlink="">
      <xdr:nvSpPr>
        <xdr:cNvPr id="405" name="フローチャート: 判断 404"/>
        <xdr:cNvSpPr/>
      </xdr:nvSpPr>
      <xdr:spPr>
        <a:xfrm>
          <a:off x="9588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21175</xdr:rowOff>
    </xdr:from>
    <xdr:ext cx="534377" cy="259045"/>
    <xdr:sp macro="" textlink="">
      <xdr:nvSpPr>
        <xdr:cNvPr id="406" name="テキスト ボックス 405"/>
        <xdr:cNvSpPr txBox="1"/>
      </xdr:nvSpPr>
      <xdr:spPr>
        <a:xfrm>
          <a:off x="9372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110048</xdr:rowOff>
    </xdr:from>
    <xdr:to>
      <xdr:col>45</xdr:col>
      <xdr:colOff>177800</xdr:colOff>
      <xdr:row>78</xdr:row>
      <xdr:rowOff>116939</xdr:rowOff>
    </xdr:to>
    <xdr:cxnSp macro="">
      <xdr:nvCxnSpPr>
        <xdr:cNvPr id="407" name="直線コネクタ 406"/>
        <xdr:cNvCxnSpPr/>
      </xdr:nvCxnSpPr>
      <xdr:spPr>
        <a:xfrm>
          <a:off x="7861300" y="13483148"/>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144173</xdr:rowOff>
    </xdr:from>
    <xdr:to>
      <xdr:col>46</xdr:col>
      <xdr:colOff>38100</xdr:colOff>
      <xdr:row>78</xdr:row>
      <xdr:rowOff>74323</xdr:rowOff>
    </xdr:to>
    <xdr:sp macro="" textlink="">
      <xdr:nvSpPr>
        <xdr:cNvPr id="408" name="フローチャート: 判断 407"/>
        <xdr:cNvSpPr/>
      </xdr:nvSpPr>
      <xdr:spPr>
        <a:xfrm>
          <a:off x="8699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90850</xdr:rowOff>
    </xdr:from>
    <xdr:ext cx="534377" cy="259045"/>
    <xdr:sp macro="" textlink="">
      <xdr:nvSpPr>
        <xdr:cNvPr id="409" name="テキスト ボックス 408"/>
        <xdr:cNvSpPr txBox="1"/>
      </xdr:nvSpPr>
      <xdr:spPr>
        <a:xfrm>
          <a:off x="8483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110048</xdr:rowOff>
    </xdr:from>
    <xdr:to>
      <xdr:col>41</xdr:col>
      <xdr:colOff>50800</xdr:colOff>
      <xdr:row>79</xdr:row>
      <xdr:rowOff>12778</xdr:rowOff>
    </xdr:to>
    <xdr:cxnSp macro="">
      <xdr:nvCxnSpPr>
        <xdr:cNvPr id="410" name="直線コネクタ 409"/>
        <xdr:cNvCxnSpPr/>
      </xdr:nvCxnSpPr>
      <xdr:spPr>
        <a:xfrm flipV="1">
          <a:off x="6972300" y="13483148"/>
          <a:ext cx="889000" cy="7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141641</xdr:rowOff>
    </xdr:from>
    <xdr:to>
      <xdr:col>41</xdr:col>
      <xdr:colOff>101600</xdr:colOff>
      <xdr:row>78</xdr:row>
      <xdr:rowOff>71791</xdr:rowOff>
    </xdr:to>
    <xdr:sp macro="" textlink="">
      <xdr:nvSpPr>
        <xdr:cNvPr id="411" name="フローチャート: 判断 410"/>
        <xdr:cNvSpPr/>
      </xdr:nvSpPr>
      <xdr:spPr>
        <a:xfrm>
          <a:off x="7810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88318</xdr:rowOff>
    </xdr:from>
    <xdr:ext cx="534377" cy="259045"/>
    <xdr:sp macro="" textlink="">
      <xdr:nvSpPr>
        <xdr:cNvPr id="412" name="テキスト ボックス 411"/>
        <xdr:cNvSpPr txBox="1"/>
      </xdr:nvSpPr>
      <xdr:spPr>
        <a:xfrm>
          <a:off x="7594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152434</xdr:rowOff>
    </xdr:from>
    <xdr:to>
      <xdr:col>36</xdr:col>
      <xdr:colOff>165100</xdr:colOff>
      <xdr:row>78</xdr:row>
      <xdr:rowOff>82584</xdr:rowOff>
    </xdr:to>
    <xdr:sp macro="" textlink="">
      <xdr:nvSpPr>
        <xdr:cNvPr id="413" name="フローチャート: 判断 412"/>
        <xdr:cNvSpPr/>
      </xdr:nvSpPr>
      <xdr:spPr>
        <a:xfrm>
          <a:off x="6921500" y="1335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99111</xdr:rowOff>
    </xdr:from>
    <xdr:ext cx="534377" cy="259045"/>
    <xdr:sp macro="" textlink="">
      <xdr:nvSpPr>
        <xdr:cNvPr id="414" name="テキスト ボックス 413"/>
        <xdr:cNvSpPr txBox="1"/>
      </xdr:nvSpPr>
      <xdr:spPr>
        <a:xfrm>
          <a:off x="6705111" y="131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71069</xdr:rowOff>
    </xdr:from>
    <xdr:to>
      <xdr:col>55</xdr:col>
      <xdr:colOff>50800</xdr:colOff>
      <xdr:row>79</xdr:row>
      <xdr:rowOff>1219</xdr:rowOff>
    </xdr:to>
    <xdr:sp macro="" textlink="">
      <xdr:nvSpPr>
        <xdr:cNvPr id="420" name="楕円 419"/>
        <xdr:cNvSpPr/>
      </xdr:nvSpPr>
      <xdr:spPr>
        <a:xfrm>
          <a:off x="10426700" y="134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157446</xdr:rowOff>
    </xdr:from>
    <xdr:ext cx="469744" cy="259045"/>
    <xdr:sp macro="" textlink="">
      <xdr:nvSpPr>
        <xdr:cNvPr id="421" name="商工費該当値テキスト"/>
        <xdr:cNvSpPr txBox="1"/>
      </xdr:nvSpPr>
      <xdr:spPr>
        <a:xfrm>
          <a:off x="10528300" y="1335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102192</xdr:rowOff>
    </xdr:from>
    <xdr:to>
      <xdr:col>50</xdr:col>
      <xdr:colOff>165100</xdr:colOff>
      <xdr:row>78</xdr:row>
      <xdr:rowOff>32342</xdr:rowOff>
    </xdr:to>
    <xdr:sp macro="" textlink="">
      <xdr:nvSpPr>
        <xdr:cNvPr id="422" name="楕円 421"/>
        <xdr:cNvSpPr/>
      </xdr:nvSpPr>
      <xdr:spPr>
        <a:xfrm>
          <a:off x="9588500" y="133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23469</xdr:rowOff>
    </xdr:from>
    <xdr:ext cx="534377" cy="259045"/>
    <xdr:sp macro="" textlink="">
      <xdr:nvSpPr>
        <xdr:cNvPr id="423" name="テキスト ボックス 422"/>
        <xdr:cNvSpPr txBox="1"/>
      </xdr:nvSpPr>
      <xdr:spPr>
        <a:xfrm>
          <a:off x="9372111" y="133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66139</xdr:rowOff>
    </xdr:from>
    <xdr:to>
      <xdr:col>46</xdr:col>
      <xdr:colOff>38100</xdr:colOff>
      <xdr:row>78</xdr:row>
      <xdr:rowOff>167739</xdr:rowOff>
    </xdr:to>
    <xdr:sp macro="" textlink="">
      <xdr:nvSpPr>
        <xdr:cNvPr id="424" name="楕円 423"/>
        <xdr:cNvSpPr/>
      </xdr:nvSpPr>
      <xdr:spPr>
        <a:xfrm>
          <a:off x="8699500" y="1343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158866</xdr:rowOff>
    </xdr:from>
    <xdr:ext cx="469744" cy="259045"/>
    <xdr:sp macro="" textlink="">
      <xdr:nvSpPr>
        <xdr:cNvPr id="425" name="テキスト ボックス 424"/>
        <xdr:cNvSpPr txBox="1"/>
      </xdr:nvSpPr>
      <xdr:spPr>
        <a:xfrm>
          <a:off x="8515428" y="135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59248</xdr:rowOff>
    </xdr:from>
    <xdr:to>
      <xdr:col>41</xdr:col>
      <xdr:colOff>101600</xdr:colOff>
      <xdr:row>78</xdr:row>
      <xdr:rowOff>160848</xdr:rowOff>
    </xdr:to>
    <xdr:sp macro="" textlink="">
      <xdr:nvSpPr>
        <xdr:cNvPr id="426" name="楕円 425"/>
        <xdr:cNvSpPr/>
      </xdr:nvSpPr>
      <xdr:spPr>
        <a:xfrm>
          <a:off x="7810500" y="134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151975</xdr:rowOff>
    </xdr:from>
    <xdr:ext cx="469744" cy="259045"/>
    <xdr:sp macro="" textlink="">
      <xdr:nvSpPr>
        <xdr:cNvPr id="427" name="テキスト ボックス 426"/>
        <xdr:cNvSpPr txBox="1"/>
      </xdr:nvSpPr>
      <xdr:spPr>
        <a:xfrm>
          <a:off x="7626428" y="1352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133428</xdr:rowOff>
    </xdr:from>
    <xdr:to>
      <xdr:col>36</xdr:col>
      <xdr:colOff>165100</xdr:colOff>
      <xdr:row>79</xdr:row>
      <xdr:rowOff>63578</xdr:rowOff>
    </xdr:to>
    <xdr:sp macro="" textlink="">
      <xdr:nvSpPr>
        <xdr:cNvPr id="428" name="楕円 427"/>
        <xdr:cNvSpPr/>
      </xdr:nvSpPr>
      <xdr:spPr>
        <a:xfrm>
          <a:off x="6921500" y="135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54705</xdr:rowOff>
    </xdr:from>
    <xdr:ext cx="469744" cy="259045"/>
    <xdr:sp macro="" textlink="">
      <xdr:nvSpPr>
        <xdr:cNvPr id="429" name="テキスト ボックス 428"/>
        <xdr:cNvSpPr txBox="1"/>
      </xdr:nvSpPr>
      <xdr:spPr>
        <a:xfrm>
          <a:off x="6737428" y="1359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23327</xdr:rowOff>
    </xdr:from>
    <xdr:to>
      <xdr:col>54</xdr:col>
      <xdr:colOff>189865</xdr:colOff>
      <xdr:row>98</xdr:row>
      <xdr:rowOff>55797</xdr:rowOff>
    </xdr:to>
    <xdr:cxnSp macro="">
      <xdr:nvCxnSpPr>
        <xdr:cNvPr id="453" name="直線コネクタ 452"/>
        <xdr:cNvCxnSpPr/>
      </xdr:nvCxnSpPr>
      <xdr:spPr>
        <a:xfrm flipV="1">
          <a:off x="10475595" y="15625277"/>
          <a:ext cx="1270" cy="123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59624</xdr:rowOff>
    </xdr:from>
    <xdr:ext cx="534377" cy="259045"/>
    <xdr:sp macro="" textlink="">
      <xdr:nvSpPr>
        <xdr:cNvPr id="454" name="土木費最小値テキスト"/>
        <xdr:cNvSpPr txBox="1"/>
      </xdr:nvSpPr>
      <xdr:spPr>
        <a:xfrm>
          <a:off x="10528300" y="1686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55797</xdr:rowOff>
    </xdr:from>
    <xdr:to>
      <xdr:col>55</xdr:col>
      <xdr:colOff>88900</xdr:colOff>
      <xdr:row>98</xdr:row>
      <xdr:rowOff>55797</xdr:rowOff>
    </xdr:to>
    <xdr:cxnSp macro="">
      <xdr:nvCxnSpPr>
        <xdr:cNvPr id="455" name="直線コネクタ 454"/>
        <xdr:cNvCxnSpPr/>
      </xdr:nvCxnSpPr>
      <xdr:spPr>
        <a:xfrm>
          <a:off x="10388600" y="1685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141454</xdr:rowOff>
    </xdr:from>
    <xdr:ext cx="599010" cy="259045"/>
    <xdr:sp macro="" textlink="">
      <xdr:nvSpPr>
        <xdr:cNvPr id="456" name="土木費最大値テキスト"/>
        <xdr:cNvSpPr txBox="1"/>
      </xdr:nvSpPr>
      <xdr:spPr>
        <a:xfrm>
          <a:off x="10528300" y="154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23327</xdr:rowOff>
    </xdr:from>
    <xdr:to>
      <xdr:col>55</xdr:col>
      <xdr:colOff>88900</xdr:colOff>
      <xdr:row>91</xdr:row>
      <xdr:rowOff>23327</xdr:rowOff>
    </xdr:to>
    <xdr:cxnSp macro="">
      <xdr:nvCxnSpPr>
        <xdr:cNvPr id="457" name="直線コネクタ 456"/>
        <xdr:cNvCxnSpPr/>
      </xdr:nvCxnSpPr>
      <xdr:spPr>
        <a:xfrm>
          <a:off x="10388600" y="156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146924</xdr:rowOff>
    </xdr:from>
    <xdr:to>
      <xdr:col>55</xdr:col>
      <xdr:colOff>0</xdr:colOff>
      <xdr:row>97</xdr:row>
      <xdr:rowOff>160875</xdr:rowOff>
    </xdr:to>
    <xdr:cxnSp macro="">
      <xdr:nvCxnSpPr>
        <xdr:cNvPr id="458" name="直線コネクタ 457"/>
        <xdr:cNvCxnSpPr/>
      </xdr:nvCxnSpPr>
      <xdr:spPr>
        <a:xfrm>
          <a:off x="9639300" y="16777574"/>
          <a:ext cx="838200" cy="1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57111</xdr:rowOff>
    </xdr:from>
    <xdr:ext cx="534377" cy="259045"/>
    <xdr:sp macro="" textlink="">
      <xdr:nvSpPr>
        <xdr:cNvPr id="459" name="土木費平均値テキスト"/>
        <xdr:cNvSpPr txBox="1"/>
      </xdr:nvSpPr>
      <xdr:spPr>
        <a:xfrm>
          <a:off x="10528300" y="1634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34234</xdr:rowOff>
    </xdr:from>
    <xdr:to>
      <xdr:col>55</xdr:col>
      <xdr:colOff>50800</xdr:colOff>
      <xdr:row>96</xdr:row>
      <xdr:rowOff>135834</xdr:rowOff>
    </xdr:to>
    <xdr:sp macro="" textlink="">
      <xdr:nvSpPr>
        <xdr:cNvPr id="460" name="フローチャート: 判断 459"/>
        <xdr:cNvSpPr/>
      </xdr:nvSpPr>
      <xdr:spPr>
        <a:xfrm>
          <a:off x="104267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111909</xdr:rowOff>
    </xdr:from>
    <xdr:to>
      <xdr:col>50</xdr:col>
      <xdr:colOff>114300</xdr:colOff>
      <xdr:row>97</xdr:row>
      <xdr:rowOff>146924</xdr:rowOff>
    </xdr:to>
    <xdr:cxnSp macro="">
      <xdr:nvCxnSpPr>
        <xdr:cNvPr id="461" name="直線コネクタ 460"/>
        <xdr:cNvCxnSpPr/>
      </xdr:nvCxnSpPr>
      <xdr:spPr>
        <a:xfrm>
          <a:off x="8750300" y="16742559"/>
          <a:ext cx="889000" cy="3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79231</xdr:rowOff>
    </xdr:from>
    <xdr:to>
      <xdr:col>50</xdr:col>
      <xdr:colOff>165100</xdr:colOff>
      <xdr:row>97</xdr:row>
      <xdr:rowOff>9381</xdr:rowOff>
    </xdr:to>
    <xdr:sp macro="" textlink="">
      <xdr:nvSpPr>
        <xdr:cNvPr id="462" name="フローチャート: 判断 461"/>
        <xdr:cNvSpPr/>
      </xdr:nvSpPr>
      <xdr:spPr>
        <a:xfrm>
          <a:off x="9588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25908</xdr:rowOff>
    </xdr:from>
    <xdr:ext cx="534377" cy="259045"/>
    <xdr:sp macro="" textlink="">
      <xdr:nvSpPr>
        <xdr:cNvPr id="463" name="テキスト ボックス 462"/>
        <xdr:cNvSpPr txBox="1"/>
      </xdr:nvSpPr>
      <xdr:spPr>
        <a:xfrm>
          <a:off x="9372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111909</xdr:rowOff>
    </xdr:from>
    <xdr:to>
      <xdr:col>45</xdr:col>
      <xdr:colOff>177800</xdr:colOff>
      <xdr:row>97</xdr:row>
      <xdr:rowOff>117464</xdr:rowOff>
    </xdr:to>
    <xdr:cxnSp macro="">
      <xdr:nvCxnSpPr>
        <xdr:cNvPr id="464" name="直線コネクタ 463"/>
        <xdr:cNvCxnSpPr/>
      </xdr:nvCxnSpPr>
      <xdr:spPr>
        <a:xfrm flipV="1">
          <a:off x="7861300" y="16742559"/>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84739</xdr:rowOff>
    </xdr:from>
    <xdr:to>
      <xdr:col>46</xdr:col>
      <xdr:colOff>38100</xdr:colOff>
      <xdr:row>97</xdr:row>
      <xdr:rowOff>14889</xdr:rowOff>
    </xdr:to>
    <xdr:sp macro="" textlink="">
      <xdr:nvSpPr>
        <xdr:cNvPr id="465" name="フローチャート: 判断 464"/>
        <xdr:cNvSpPr/>
      </xdr:nvSpPr>
      <xdr:spPr>
        <a:xfrm>
          <a:off x="8699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31416</xdr:rowOff>
    </xdr:from>
    <xdr:ext cx="534377" cy="259045"/>
    <xdr:sp macro="" textlink="">
      <xdr:nvSpPr>
        <xdr:cNvPr id="466" name="テキスト ボックス 465"/>
        <xdr:cNvSpPr txBox="1"/>
      </xdr:nvSpPr>
      <xdr:spPr>
        <a:xfrm>
          <a:off x="8483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63599</xdr:rowOff>
    </xdr:from>
    <xdr:to>
      <xdr:col>41</xdr:col>
      <xdr:colOff>50800</xdr:colOff>
      <xdr:row>97</xdr:row>
      <xdr:rowOff>117464</xdr:rowOff>
    </xdr:to>
    <xdr:cxnSp macro="">
      <xdr:nvCxnSpPr>
        <xdr:cNvPr id="467" name="直線コネクタ 466"/>
        <xdr:cNvCxnSpPr/>
      </xdr:nvCxnSpPr>
      <xdr:spPr>
        <a:xfrm>
          <a:off x="6972300" y="16694249"/>
          <a:ext cx="889000" cy="5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69790</xdr:rowOff>
    </xdr:from>
    <xdr:to>
      <xdr:col>41</xdr:col>
      <xdr:colOff>101600</xdr:colOff>
      <xdr:row>96</xdr:row>
      <xdr:rowOff>171390</xdr:rowOff>
    </xdr:to>
    <xdr:sp macro="" textlink="">
      <xdr:nvSpPr>
        <xdr:cNvPr id="468" name="フローチャート: 判断 467"/>
        <xdr:cNvSpPr/>
      </xdr:nvSpPr>
      <xdr:spPr>
        <a:xfrm>
          <a:off x="7810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xdr:rowOff>
    </xdr:from>
    <xdr:ext cx="534377" cy="259045"/>
    <xdr:sp macro="" textlink="">
      <xdr:nvSpPr>
        <xdr:cNvPr id="469" name="テキスト ボックス 468"/>
        <xdr:cNvSpPr txBox="1"/>
      </xdr:nvSpPr>
      <xdr:spPr>
        <a:xfrm>
          <a:off x="7594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107111</xdr:rowOff>
    </xdr:from>
    <xdr:to>
      <xdr:col>36</xdr:col>
      <xdr:colOff>165100</xdr:colOff>
      <xdr:row>97</xdr:row>
      <xdr:rowOff>37261</xdr:rowOff>
    </xdr:to>
    <xdr:sp macro="" textlink="">
      <xdr:nvSpPr>
        <xdr:cNvPr id="470" name="フローチャート: 判断 469"/>
        <xdr:cNvSpPr/>
      </xdr:nvSpPr>
      <xdr:spPr>
        <a:xfrm>
          <a:off x="6921500" y="1656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53788</xdr:rowOff>
    </xdr:from>
    <xdr:ext cx="534377" cy="259045"/>
    <xdr:sp macro="" textlink="">
      <xdr:nvSpPr>
        <xdr:cNvPr id="471" name="テキスト ボックス 470"/>
        <xdr:cNvSpPr txBox="1"/>
      </xdr:nvSpPr>
      <xdr:spPr>
        <a:xfrm>
          <a:off x="6705111" y="163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110075</xdr:rowOff>
    </xdr:from>
    <xdr:to>
      <xdr:col>55</xdr:col>
      <xdr:colOff>50800</xdr:colOff>
      <xdr:row>98</xdr:row>
      <xdr:rowOff>40225</xdr:rowOff>
    </xdr:to>
    <xdr:sp macro="" textlink="">
      <xdr:nvSpPr>
        <xdr:cNvPr id="477" name="楕円 476"/>
        <xdr:cNvSpPr/>
      </xdr:nvSpPr>
      <xdr:spPr>
        <a:xfrm>
          <a:off x="10426700" y="1674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25002</xdr:rowOff>
    </xdr:from>
    <xdr:ext cx="534377" cy="259045"/>
    <xdr:sp macro="" textlink="">
      <xdr:nvSpPr>
        <xdr:cNvPr id="478" name="土木費該当値テキスト"/>
        <xdr:cNvSpPr txBox="1"/>
      </xdr:nvSpPr>
      <xdr:spPr>
        <a:xfrm>
          <a:off x="10528300" y="1665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96124</xdr:rowOff>
    </xdr:from>
    <xdr:to>
      <xdr:col>50</xdr:col>
      <xdr:colOff>165100</xdr:colOff>
      <xdr:row>98</xdr:row>
      <xdr:rowOff>26274</xdr:rowOff>
    </xdr:to>
    <xdr:sp macro="" textlink="">
      <xdr:nvSpPr>
        <xdr:cNvPr id="479" name="楕円 478"/>
        <xdr:cNvSpPr/>
      </xdr:nvSpPr>
      <xdr:spPr>
        <a:xfrm>
          <a:off x="9588500" y="1672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17401</xdr:rowOff>
    </xdr:from>
    <xdr:ext cx="534377" cy="259045"/>
    <xdr:sp macro="" textlink="">
      <xdr:nvSpPr>
        <xdr:cNvPr id="480" name="テキスト ボックス 479"/>
        <xdr:cNvSpPr txBox="1"/>
      </xdr:nvSpPr>
      <xdr:spPr>
        <a:xfrm>
          <a:off x="9372111" y="168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61109</xdr:rowOff>
    </xdr:from>
    <xdr:to>
      <xdr:col>46</xdr:col>
      <xdr:colOff>38100</xdr:colOff>
      <xdr:row>97</xdr:row>
      <xdr:rowOff>162709</xdr:rowOff>
    </xdr:to>
    <xdr:sp macro="" textlink="">
      <xdr:nvSpPr>
        <xdr:cNvPr id="481" name="楕円 480"/>
        <xdr:cNvSpPr/>
      </xdr:nvSpPr>
      <xdr:spPr>
        <a:xfrm>
          <a:off x="8699500" y="1669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153836</xdr:rowOff>
    </xdr:from>
    <xdr:ext cx="534377" cy="259045"/>
    <xdr:sp macro="" textlink="">
      <xdr:nvSpPr>
        <xdr:cNvPr id="482" name="テキスト ボックス 481"/>
        <xdr:cNvSpPr txBox="1"/>
      </xdr:nvSpPr>
      <xdr:spPr>
        <a:xfrm>
          <a:off x="8483111" y="1678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66664</xdr:rowOff>
    </xdr:from>
    <xdr:to>
      <xdr:col>41</xdr:col>
      <xdr:colOff>101600</xdr:colOff>
      <xdr:row>97</xdr:row>
      <xdr:rowOff>168264</xdr:rowOff>
    </xdr:to>
    <xdr:sp macro="" textlink="">
      <xdr:nvSpPr>
        <xdr:cNvPr id="483" name="楕円 482"/>
        <xdr:cNvSpPr/>
      </xdr:nvSpPr>
      <xdr:spPr>
        <a:xfrm>
          <a:off x="7810500" y="166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159391</xdr:rowOff>
    </xdr:from>
    <xdr:ext cx="534377" cy="259045"/>
    <xdr:sp macro="" textlink="">
      <xdr:nvSpPr>
        <xdr:cNvPr id="484" name="テキスト ボックス 483"/>
        <xdr:cNvSpPr txBox="1"/>
      </xdr:nvSpPr>
      <xdr:spPr>
        <a:xfrm>
          <a:off x="7594111" y="1679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12799</xdr:rowOff>
    </xdr:from>
    <xdr:to>
      <xdr:col>36</xdr:col>
      <xdr:colOff>165100</xdr:colOff>
      <xdr:row>97</xdr:row>
      <xdr:rowOff>114399</xdr:rowOff>
    </xdr:to>
    <xdr:sp macro="" textlink="">
      <xdr:nvSpPr>
        <xdr:cNvPr id="485" name="楕円 484"/>
        <xdr:cNvSpPr/>
      </xdr:nvSpPr>
      <xdr:spPr>
        <a:xfrm>
          <a:off x="6921500" y="1664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105526</xdr:rowOff>
    </xdr:from>
    <xdr:ext cx="534377" cy="259045"/>
    <xdr:sp macro="" textlink="">
      <xdr:nvSpPr>
        <xdr:cNvPr id="486" name="テキスト ボックス 485"/>
        <xdr:cNvSpPr txBox="1"/>
      </xdr:nvSpPr>
      <xdr:spPr>
        <a:xfrm>
          <a:off x="6705111" y="1673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12530</xdr:rowOff>
    </xdr:from>
    <xdr:to>
      <xdr:col>85</xdr:col>
      <xdr:colOff>126364</xdr:colOff>
      <xdr:row>37</xdr:row>
      <xdr:rowOff>50569</xdr:rowOff>
    </xdr:to>
    <xdr:cxnSp macro="">
      <xdr:nvCxnSpPr>
        <xdr:cNvPr id="508" name="直線コネクタ 507"/>
        <xdr:cNvCxnSpPr/>
      </xdr:nvCxnSpPr>
      <xdr:spPr>
        <a:xfrm flipV="1">
          <a:off x="16317595" y="5156030"/>
          <a:ext cx="1269" cy="1238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54396</xdr:rowOff>
    </xdr:from>
    <xdr:ext cx="534377" cy="259045"/>
    <xdr:sp macro="" textlink="">
      <xdr:nvSpPr>
        <xdr:cNvPr id="509" name="消防費最小値テキスト"/>
        <xdr:cNvSpPr txBox="1"/>
      </xdr:nvSpPr>
      <xdr:spPr>
        <a:xfrm>
          <a:off x="16370300" y="63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50569</xdr:rowOff>
    </xdr:from>
    <xdr:to>
      <xdr:col>86</xdr:col>
      <xdr:colOff>25400</xdr:colOff>
      <xdr:row>37</xdr:row>
      <xdr:rowOff>50569</xdr:rowOff>
    </xdr:to>
    <xdr:cxnSp macro="">
      <xdr:nvCxnSpPr>
        <xdr:cNvPr id="510" name="直線コネクタ 509"/>
        <xdr:cNvCxnSpPr/>
      </xdr:nvCxnSpPr>
      <xdr:spPr>
        <a:xfrm>
          <a:off x="16230600" y="63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130657</xdr:rowOff>
    </xdr:from>
    <xdr:ext cx="534377" cy="259045"/>
    <xdr:sp macro="" textlink="">
      <xdr:nvSpPr>
        <xdr:cNvPr id="511" name="消防費最大値テキスト"/>
        <xdr:cNvSpPr txBox="1"/>
      </xdr:nvSpPr>
      <xdr:spPr>
        <a:xfrm>
          <a:off x="16370300" y="49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12530</xdr:rowOff>
    </xdr:from>
    <xdr:to>
      <xdr:col>86</xdr:col>
      <xdr:colOff>25400</xdr:colOff>
      <xdr:row>30</xdr:row>
      <xdr:rowOff>12530</xdr:rowOff>
    </xdr:to>
    <xdr:cxnSp macro="">
      <xdr:nvCxnSpPr>
        <xdr:cNvPr id="512" name="直線コネクタ 511"/>
        <xdr:cNvCxnSpPr/>
      </xdr:nvCxnSpPr>
      <xdr:spPr>
        <a:xfrm>
          <a:off x="16230600" y="515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44945</xdr:rowOff>
    </xdr:from>
    <xdr:to>
      <xdr:col>85</xdr:col>
      <xdr:colOff>127000</xdr:colOff>
      <xdr:row>36</xdr:row>
      <xdr:rowOff>58547</xdr:rowOff>
    </xdr:to>
    <xdr:cxnSp macro="">
      <xdr:nvCxnSpPr>
        <xdr:cNvPr id="513" name="直線コネクタ 512"/>
        <xdr:cNvCxnSpPr/>
      </xdr:nvCxnSpPr>
      <xdr:spPr>
        <a:xfrm flipV="1">
          <a:off x="15481300" y="6217145"/>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55861</xdr:rowOff>
    </xdr:from>
    <xdr:ext cx="534377" cy="259045"/>
    <xdr:sp macro="" textlink="">
      <xdr:nvSpPr>
        <xdr:cNvPr id="514" name="消防費平均値テキスト"/>
        <xdr:cNvSpPr txBox="1"/>
      </xdr:nvSpPr>
      <xdr:spPr>
        <a:xfrm>
          <a:off x="16370300" y="588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32984</xdr:rowOff>
    </xdr:from>
    <xdr:to>
      <xdr:col>85</xdr:col>
      <xdr:colOff>177800</xdr:colOff>
      <xdr:row>35</xdr:row>
      <xdr:rowOff>134584</xdr:rowOff>
    </xdr:to>
    <xdr:sp macro="" textlink="">
      <xdr:nvSpPr>
        <xdr:cNvPr id="515" name="フローチャート: 判断 514"/>
        <xdr:cNvSpPr/>
      </xdr:nvSpPr>
      <xdr:spPr>
        <a:xfrm>
          <a:off x="162687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170904</xdr:rowOff>
    </xdr:from>
    <xdr:to>
      <xdr:col>81</xdr:col>
      <xdr:colOff>50800</xdr:colOff>
      <xdr:row>36</xdr:row>
      <xdr:rowOff>58547</xdr:rowOff>
    </xdr:to>
    <xdr:cxnSp macro="">
      <xdr:nvCxnSpPr>
        <xdr:cNvPr id="516" name="直線コネクタ 515"/>
        <xdr:cNvCxnSpPr/>
      </xdr:nvCxnSpPr>
      <xdr:spPr>
        <a:xfrm>
          <a:off x="14592300" y="6171654"/>
          <a:ext cx="8890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78476</xdr:rowOff>
    </xdr:from>
    <xdr:to>
      <xdr:col>81</xdr:col>
      <xdr:colOff>101600</xdr:colOff>
      <xdr:row>36</xdr:row>
      <xdr:rowOff>8626</xdr:rowOff>
    </xdr:to>
    <xdr:sp macro="" textlink="">
      <xdr:nvSpPr>
        <xdr:cNvPr id="517" name="フローチャート: 判断 516"/>
        <xdr:cNvSpPr/>
      </xdr:nvSpPr>
      <xdr:spPr>
        <a:xfrm>
          <a:off x="15430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25153</xdr:rowOff>
    </xdr:from>
    <xdr:ext cx="534377" cy="259045"/>
    <xdr:sp macro="" textlink="">
      <xdr:nvSpPr>
        <xdr:cNvPr id="518" name="テキスト ボックス 517"/>
        <xdr:cNvSpPr txBox="1"/>
      </xdr:nvSpPr>
      <xdr:spPr>
        <a:xfrm>
          <a:off x="15214111" y="585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159131</xdr:rowOff>
    </xdr:from>
    <xdr:to>
      <xdr:col>76</xdr:col>
      <xdr:colOff>114300</xdr:colOff>
      <xdr:row>35</xdr:row>
      <xdr:rowOff>170904</xdr:rowOff>
    </xdr:to>
    <xdr:cxnSp macro="">
      <xdr:nvCxnSpPr>
        <xdr:cNvPr id="519" name="直線コネクタ 518"/>
        <xdr:cNvCxnSpPr/>
      </xdr:nvCxnSpPr>
      <xdr:spPr>
        <a:xfrm>
          <a:off x="13703300" y="6159881"/>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103873</xdr:rowOff>
    </xdr:from>
    <xdr:to>
      <xdr:col>76</xdr:col>
      <xdr:colOff>165100</xdr:colOff>
      <xdr:row>36</xdr:row>
      <xdr:rowOff>34023</xdr:rowOff>
    </xdr:to>
    <xdr:sp macro="" textlink="">
      <xdr:nvSpPr>
        <xdr:cNvPr id="520" name="フローチャート: 判断 519"/>
        <xdr:cNvSpPr/>
      </xdr:nvSpPr>
      <xdr:spPr>
        <a:xfrm>
          <a:off x="14541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50550</xdr:rowOff>
    </xdr:from>
    <xdr:ext cx="534377" cy="259045"/>
    <xdr:sp macro="" textlink="">
      <xdr:nvSpPr>
        <xdr:cNvPr id="521" name="テキスト ボックス 520"/>
        <xdr:cNvSpPr txBox="1"/>
      </xdr:nvSpPr>
      <xdr:spPr>
        <a:xfrm>
          <a:off x="14325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159131</xdr:rowOff>
    </xdr:from>
    <xdr:to>
      <xdr:col>71</xdr:col>
      <xdr:colOff>177800</xdr:colOff>
      <xdr:row>36</xdr:row>
      <xdr:rowOff>40008</xdr:rowOff>
    </xdr:to>
    <xdr:cxnSp macro="">
      <xdr:nvCxnSpPr>
        <xdr:cNvPr id="522" name="直線コネクタ 521"/>
        <xdr:cNvCxnSpPr/>
      </xdr:nvCxnSpPr>
      <xdr:spPr>
        <a:xfrm flipV="1">
          <a:off x="12814300" y="6159881"/>
          <a:ext cx="889000" cy="5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100719</xdr:rowOff>
    </xdr:from>
    <xdr:to>
      <xdr:col>72</xdr:col>
      <xdr:colOff>38100</xdr:colOff>
      <xdr:row>36</xdr:row>
      <xdr:rowOff>30869</xdr:rowOff>
    </xdr:to>
    <xdr:sp macro="" textlink="">
      <xdr:nvSpPr>
        <xdr:cNvPr id="523" name="フローチャート: 判断 522"/>
        <xdr:cNvSpPr/>
      </xdr:nvSpPr>
      <xdr:spPr>
        <a:xfrm>
          <a:off x="13652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47396</xdr:rowOff>
    </xdr:from>
    <xdr:ext cx="534377" cy="259045"/>
    <xdr:sp macro="" textlink="">
      <xdr:nvSpPr>
        <xdr:cNvPr id="524" name="テキスト ボックス 523"/>
        <xdr:cNvSpPr txBox="1"/>
      </xdr:nvSpPr>
      <xdr:spPr>
        <a:xfrm>
          <a:off x="13436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95598</xdr:rowOff>
    </xdr:from>
    <xdr:to>
      <xdr:col>67</xdr:col>
      <xdr:colOff>101600</xdr:colOff>
      <xdr:row>36</xdr:row>
      <xdr:rowOff>25748</xdr:rowOff>
    </xdr:to>
    <xdr:sp macro="" textlink="">
      <xdr:nvSpPr>
        <xdr:cNvPr id="525" name="フローチャート: 判断 524"/>
        <xdr:cNvSpPr/>
      </xdr:nvSpPr>
      <xdr:spPr>
        <a:xfrm>
          <a:off x="12763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42275</xdr:rowOff>
    </xdr:from>
    <xdr:ext cx="534377" cy="259045"/>
    <xdr:sp macro="" textlink="">
      <xdr:nvSpPr>
        <xdr:cNvPr id="526" name="テキスト ボックス 525"/>
        <xdr:cNvSpPr txBox="1"/>
      </xdr:nvSpPr>
      <xdr:spPr>
        <a:xfrm>
          <a:off x="12547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165595</xdr:rowOff>
    </xdr:from>
    <xdr:to>
      <xdr:col>85</xdr:col>
      <xdr:colOff>177800</xdr:colOff>
      <xdr:row>36</xdr:row>
      <xdr:rowOff>95745</xdr:rowOff>
    </xdr:to>
    <xdr:sp macro="" textlink="">
      <xdr:nvSpPr>
        <xdr:cNvPr id="532" name="楕円 531"/>
        <xdr:cNvSpPr/>
      </xdr:nvSpPr>
      <xdr:spPr>
        <a:xfrm>
          <a:off x="16268700" y="61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144022</xdr:rowOff>
    </xdr:from>
    <xdr:ext cx="534377" cy="259045"/>
    <xdr:sp macro="" textlink="">
      <xdr:nvSpPr>
        <xdr:cNvPr id="533" name="消防費該当値テキスト"/>
        <xdr:cNvSpPr txBox="1"/>
      </xdr:nvSpPr>
      <xdr:spPr>
        <a:xfrm>
          <a:off x="16370300" y="614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7747</xdr:rowOff>
    </xdr:from>
    <xdr:to>
      <xdr:col>81</xdr:col>
      <xdr:colOff>101600</xdr:colOff>
      <xdr:row>36</xdr:row>
      <xdr:rowOff>109347</xdr:rowOff>
    </xdr:to>
    <xdr:sp macro="" textlink="">
      <xdr:nvSpPr>
        <xdr:cNvPr id="534" name="楕円 533"/>
        <xdr:cNvSpPr/>
      </xdr:nvSpPr>
      <xdr:spPr>
        <a:xfrm>
          <a:off x="15430500" y="61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100474</xdr:rowOff>
    </xdr:from>
    <xdr:ext cx="534377" cy="259045"/>
    <xdr:sp macro="" textlink="">
      <xdr:nvSpPr>
        <xdr:cNvPr id="535" name="テキスト ボックス 534"/>
        <xdr:cNvSpPr txBox="1"/>
      </xdr:nvSpPr>
      <xdr:spPr>
        <a:xfrm>
          <a:off x="15214111" y="627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120104</xdr:rowOff>
    </xdr:from>
    <xdr:to>
      <xdr:col>76</xdr:col>
      <xdr:colOff>165100</xdr:colOff>
      <xdr:row>36</xdr:row>
      <xdr:rowOff>50254</xdr:rowOff>
    </xdr:to>
    <xdr:sp macro="" textlink="">
      <xdr:nvSpPr>
        <xdr:cNvPr id="536" name="楕円 535"/>
        <xdr:cNvSpPr/>
      </xdr:nvSpPr>
      <xdr:spPr>
        <a:xfrm>
          <a:off x="14541500" y="612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41381</xdr:rowOff>
    </xdr:from>
    <xdr:ext cx="534377" cy="259045"/>
    <xdr:sp macro="" textlink="">
      <xdr:nvSpPr>
        <xdr:cNvPr id="537" name="テキスト ボックス 536"/>
        <xdr:cNvSpPr txBox="1"/>
      </xdr:nvSpPr>
      <xdr:spPr>
        <a:xfrm>
          <a:off x="14325111" y="621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108331</xdr:rowOff>
    </xdr:from>
    <xdr:to>
      <xdr:col>72</xdr:col>
      <xdr:colOff>38100</xdr:colOff>
      <xdr:row>36</xdr:row>
      <xdr:rowOff>38481</xdr:rowOff>
    </xdr:to>
    <xdr:sp macro="" textlink="">
      <xdr:nvSpPr>
        <xdr:cNvPr id="538" name="楕円 537"/>
        <xdr:cNvSpPr/>
      </xdr:nvSpPr>
      <xdr:spPr>
        <a:xfrm>
          <a:off x="13652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29608</xdr:rowOff>
    </xdr:from>
    <xdr:ext cx="534377" cy="259045"/>
    <xdr:sp macro="" textlink="">
      <xdr:nvSpPr>
        <xdr:cNvPr id="539" name="テキスト ボックス 538"/>
        <xdr:cNvSpPr txBox="1"/>
      </xdr:nvSpPr>
      <xdr:spPr>
        <a:xfrm>
          <a:off x="13436111" y="620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160658</xdr:rowOff>
    </xdr:from>
    <xdr:to>
      <xdr:col>67</xdr:col>
      <xdr:colOff>101600</xdr:colOff>
      <xdr:row>36</xdr:row>
      <xdr:rowOff>90808</xdr:rowOff>
    </xdr:to>
    <xdr:sp macro="" textlink="">
      <xdr:nvSpPr>
        <xdr:cNvPr id="540" name="楕円 539"/>
        <xdr:cNvSpPr/>
      </xdr:nvSpPr>
      <xdr:spPr>
        <a:xfrm>
          <a:off x="12763500" y="616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81935</xdr:rowOff>
    </xdr:from>
    <xdr:ext cx="534377" cy="259045"/>
    <xdr:sp macro="" textlink="">
      <xdr:nvSpPr>
        <xdr:cNvPr id="541" name="テキスト ボックス 540"/>
        <xdr:cNvSpPr txBox="1"/>
      </xdr:nvSpPr>
      <xdr:spPr>
        <a:xfrm>
          <a:off x="12547111" y="625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104153</xdr:rowOff>
    </xdr:from>
    <xdr:to>
      <xdr:col>85</xdr:col>
      <xdr:colOff>126364</xdr:colOff>
      <xdr:row>57</xdr:row>
      <xdr:rowOff>132636</xdr:rowOff>
    </xdr:to>
    <xdr:cxnSp macro="">
      <xdr:nvCxnSpPr>
        <xdr:cNvPr id="565" name="直線コネクタ 564"/>
        <xdr:cNvCxnSpPr/>
      </xdr:nvCxnSpPr>
      <xdr:spPr>
        <a:xfrm flipV="1">
          <a:off x="16317595" y="8676653"/>
          <a:ext cx="1269" cy="122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136463</xdr:rowOff>
    </xdr:from>
    <xdr:ext cx="534377" cy="259045"/>
    <xdr:sp macro="" textlink="">
      <xdr:nvSpPr>
        <xdr:cNvPr id="566" name="教育費最小値テキスト"/>
        <xdr:cNvSpPr txBox="1"/>
      </xdr:nvSpPr>
      <xdr:spPr>
        <a:xfrm>
          <a:off x="16370300" y="99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132636</xdr:rowOff>
    </xdr:from>
    <xdr:to>
      <xdr:col>86</xdr:col>
      <xdr:colOff>25400</xdr:colOff>
      <xdr:row>57</xdr:row>
      <xdr:rowOff>132636</xdr:rowOff>
    </xdr:to>
    <xdr:cxnSp macro="">
      <xdr:nvCxnSpPr>
        <xdr:cNvPr id="567" name="直線コネクタ 566"/>
        <xdr:cNvCxnSpPr/>
      </xdr:nvCxnSpPr>
      <xdr:spPr>
        <a:xfrm>
          <a:off x="16230600" y="990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50830</xdr:rowOff>
    </xdr:from>
    <xdr:ext cx="599010" cy="259045"/>
    <xdr:sp macro="" textlink="">
      <xdr:nvSpPr>
        <xdr:cNvPr id="568" name="教育費最大値テキスト"/>
        <xdr:cNvSpPr txBox="1"/>
      </xdr:nvSpPr>
      <xdr:spPr>
        <a:xfrm>
          <a:off x="16370300" y="845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104153</xdr:rowOff>
    </xdr:from>
    <xdr:to>
      <xdr:col>86</xdr:col>
      <xdr:colOff>25400</xdr:colOff>
      <xdr:row>50</xdr:row>
      <xdr:rowOff>104153</xdr:rowOff>
    </xdr:to>
    <xdr:cxnSp macro="">
      <xdr:nvCxnSpPr>
        <xdr:cNvPr id="569" name="直線コネクタ 568"/>
        <xdr:cNvCxnSpPr/>
      </xdr:nvCxnSpPr>
      <xdr:spPr>
        <a:xfrm>
          <a:off x="16230600" y="867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55560</xdr:rowOff>
    </xdr:from>
    <xdr:to>
      <xdr:col>85</xdr:col>
      <xdr:colOff>127000</xdr:colOff>
      <xdr:row>56</xdr:row>
      <xdr:rowOff>8986</xdr:rowOff>
    </xdr:to>
    <xdr:cxnSp macro="">
      <xdr:nvCxnSpPr>
        <xdr:cNvPr id="570" name="直線コネクタ 569"/>
        <xdr:cNvCxnSpPr/>
      </xdr:nvCxnSpPr>
      <xdr:spPr>
        <a:xfrm flipV="1">
          <a:off x="15481300" y="9485310"/>
          <a:ext cx="838200" cy="12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4843</xdr:rowOff>
    </xdr:from>
    <xdr:ext cx="534377" cy="259045"/>
    <xdr:sp macro="" textlink="">
      <xdr:nvSpPr>
        <xdr:cNvPr id="571" name="教育費平均値テキスト"/>
        <xdr:cNvSpPr txBox="1"/>
      </xdr:nvSpPr>
      <xdr:spPr>
        <a:xfrm>
          <a:off x="16370300" y="960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26416</xdr:rowOff>
    </xdr:from>
    <xdr:to>
      <xdr:col>85</xdr:col>
      <xdr:colOff>177800</xdr:colOff>
      <xdr:row>56</xdr:row>
      <xdr:rowOff>128016</xdr:rowOff>
    </xdr:to>
    <xdr:sp macro="" textlink="">
      <xdr:nvSpPr>
        <xdr:cNvPr id="572" name="フローチャート: 判断 571"/>
        <xdr:cNvSpPr/>
      </xdr:nvSpPr>
      <xdr:spPr>
        <a:xfrm>
          <a:off x="162687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8986</xdr:rowOff>
    </xdr:from>
    <xdr:to>
      <xdr:col>81</xdr:col>
      <xdr:colOff>50800</xdr:colOff>
      <xdr:row>56</xdr:row>
      <xdr:rowOff>88136</xdr:rowOff>
    </xdr:to>
    <xdr:cxnSp macro="">
      <xdr:nvCxnSpPr>
        <xdr:cNvPr id="573" name="直線コネクタ 572"/>
        <xdr:cNvCxnSpPr/>
      </xdr:nvCxnSpPr>
      <xdr:spPr>
        <a:xfrm flipV="1">
          <a:off x="14592300" y="9610186"/>
          <a:ext cx="889000" cy="7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71221</xdr:rowOff>
    </xdr:from>
    <xdr:to>
      <xdr:col>81</xdr:col>
      <xdr:colOff>101600</xdr:colOff>
      <xdr:row>57</xdr:row>
      <xdr:rowOff>1371</xdr:rowOff>
    </xdr:to>
    <xdr:sp macro="" textlink="">
      <xdr:nvSpPr>
        <xdr:cNvPr id="574" name="フローチャート: 判断 573"/>
        <xdr:cNvSpPr/>
      </xdr:nvSpPr>
      <xdr:spPr>
        <a:xfrm>
          <a:off x="15430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163948</xdr:rowOff>
    </xdr:from>
    <xdr:ext cx="534377" cy="259045"/>
    <xdr:sp macro="" textlink="">
      <xdr:nvSpPr>
        <xdr:cNvPr id="575" name="テキスト ボックス 574"/>
        <xdr:cNvSpPr txBox="1"/>
      </xdr:nvSpPr>
      <xdr:spPr>
        <a:xfrm>
          <a:off x="15214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88136</xdr:rowOff>
    </xdr:from>
    <xdr:to>
      <xdr:col>76</xdr:col>
      <xdr:colOff>114300</xdr:colOff>
      <xdr:row>56</xdr:row>
      <xdr:rowOff>127302</xdr:rowOff>
    </xdr:to>
    <xdr:cxnSp macro="">
      <xdr:nvCxnSpPr>
        <xdr:cNvPr id="576" name="直線コネクタ 575"/>
        <xdr:cNvCxnSpPr/>
      </xdr:nvCxnSpPr>
      <xdr:spPr>
        <a:xfrm flipV="1">
          <a:off x="13703300" y="9689336"/>
          <a:ext cx="889000" cy="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126749</xdr:rowOff>
    </xdr:from>
    <xdr:to>
      <xdr:col>76</xdr:col>
      <xdr:colOff>165100</xdr:colOff>
      <xdr:row>57</xdr:row>
      <xdr:rowOff>56899</xdr:rowOff>
    </xdr:to>
    <xdr:sp macro="" textlink="">
      <xdr:nvSpPr>
        <xdr:cNvPr id="577" name="フローチャート: 判断 576"/>
        <xdr:cNvSpPr/>
      </xdr:nvSpPr>
      <xdr:spPr>
        <a:xfrm>
          <a:off x="14541500" y="97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48026</xdr:rowOff>
    </xdr:from>
    <xdr:ext cx="534377" cy="259045"/>
    <xdr:sp macro="" textlink="">
      <xdr:nvSpPr>
        <xdr:cNvPr id="578" name="テキスト ボックス 577"/>
        <xdr:cNvSpPr txBox="1"/>
      </xdr:nvSpPr>
      <xdr:spPr>
        <a:xfrm>
          <a:off x="14325111" y="982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53076</xdr:rowOff>
    </xdr:from>
    <xdr:to>
      <xdr:col>71</xdr:col>
      <xdr:colOff>177800</xdr:colOff>
      <xdr:row>56</xdr:row>
      <xdr:rowOff>127302</xdr:rowOff>
    </xdr:to>
    <xdr:cxnSp macro="">
      <xdr:nvCxnSpPr>
        <xdr:cNvPr id="579" name="直線コネクタ 578"/>
        <xdr:cNvCxnSpPr/>
      </xdr:nvCxnSpPr>
      <xdr:spPr>
        <a:xfrm>
          <a:off x="12814300" y="9654276"/>
          <a:ext cx="889000" cy="7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121438</xdr:rowOff>
    </xdr:from>
    <xdr:to>
      <xdr:col>72</xdr:col>
      <xdr:colOff>38100</xdr:colOff>
      <xdr:row>57</xdr:row>
      <xdr:rowOff>51588</xdr:rowOff>
    </xdr:to>
    <xdr:sp macro="" textlink="">
      <xdr:nvSpPr>
        <xdr:cNvPr id="580" name="フローチャート: 判断 579"/>
        <xdr:cNvSpPr/>
      </xdr:nvSpPr>
      <xdr:spPr>
        <a:xfrm>
          <a:off x="136525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42715</xdr:rowOff>
    </xdr:from>
    <xdr:ext cx="534377" cy="259045"/>
    <xdr:sp macro="" textlink="">
      <xdr:nvSpPr>
        <xdr:cNvPr id="581" name="テキスト ボックス 580"/>
        <xdr:cNvSpPr txBox="1"/>
      </xdr:nvSpPr>
      <xdr:spPr>
        <a:xfrm>
          <a:off x="13436111" y="981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129446</xdr:rowOff>
    </xdr:from>
    <xdr:to>
      <xdr:col>67</xdr:col>
      <xdr:colOff>101600</xdr:colOff>
      <xdr:row>57</xdr:row>
      <xdr:rowOff>59596</xdr:rowOff>
    </xdr:to>
    <xdr:sp macro="" textlink="">
      <xdr:nvSpPr>
        <xdr:cNvPr id="582" name="フローチャート: 判断 581"/>
        <xdr:cNvSpPr/>
      </xdr:nvSpPr>
      <xdr:spPr>
        <a:xfrm>
          <a:off x="12763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50723</xdr:rowOff>
    </xdr:from>
    <xdr:ext cx="534377" cy="259045"/>
    <xdr:sp macro="" textlink="">
      <xdr:nvSpPr>
        <xdr:cNvPr id="583" name="テキスト ボックス 582"/>
        <xdr:cNvSpPr txBox="1"/>
      </xdr:nvSpPr>
      <xdr:spPr>
        <a:xfrm>
          <a:off x="12547111" y="98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4760</xdr:rowOff>
    </xdr:from>
    <xdr:to>
      <xdr:col>85</xdr:col>
      <xdr:colOff>177800</xdr:colOff>
      <xdr:row>55</xdr:row>
      <xdr:rowOff>106360</xdr:rowOff>
    </xdr:to>
    <xdr:sp macro="" textlink="">
      <xdr:nvSpPr>
        <xdr:cNvPr id="589" name="楕円 588"/>
        <xdr:cNvSpPr/>
      </xdr:nvSpPr>
      <xdr:spPr>
        <a:xfrm>
          <a:off x="16268700" y="94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27637</xdr:rowOff>
    </xdr:from>
    <xdr:ext cx="534377" cy="259045"/>
    <xdr:sp macro="" textlink="">
      <xdr:nvSpPr>
        <xdr:cNvPr id="590" name="教育費該当値テキスト"/>
        <xdr:cNvSpPr txBox="1"/>
      </xdr:nvSpPr>
      <xdr:spPr>
        <a:xfrm>
          <a:off x="16370300" y="928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129636</xdr:rowOff>
    </xdr:from>
    <xdr:to>
      <xdr:col>81</xdr:col>
      <xdr:colOff>101600</xdr:colOff>
      <xdr:row>56</xdr:row>
      <xdr:rowOff>59786</xdr:rowOff>
    </xdr:to>
    <xdr:sp macro="" textlink="">
      <xdr:nvSpPr>
        <xdr:cNvPr id="591" name="楕円 590"/>
        <xdr:cNvSpPr/>
      </xdr:nvSpPr>
      <xdr:spPr>
        <a:xfrm>
          <a:off x="15430500" y="955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76313</xdr:rowOff>
    </xdr:from>
    <xdr:ext cx="534377" cy="259045"/>
    <xdr:sp macro="" textlink="">
      <xdr:nvSpPr>
        <xdr:cNvPr id="592" name="テキスト ボックス 591"/>
        <xdr:cNvSpPr txBox="1"/>
      </xdr:nvSpPr>
      <xdr:spPr>
        <a:xfrm>
          <a:off x="15214111" y="933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37336</xdr:rowOff>
    </xdr:from>
    <xdr:to>
      <xdr:col>76</xdr:col>
      <xdr:colOff>165100</xdr:colOff>
      <xdr:row>56</xdr:row>
      <xdr:rowOff>138936</xdr:rowOff>
    </xdr:to>
    <xdr:sp macro="" textlink="">
      <xdr:nvSpPr>
        <xdr:cNvPr id="593" name="楕円 592"/>
        <xdr:cNvSpPr/>
      </xdr:nvSpPr>
      <xdr:spPr>
        <a:xfrm>
          <a:off x="14541500" y="9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155463</xdr:rowOff>
    </xdr:from>
    <xdr:ext cx="534377" cy="259045"/>
    <xdr:sp macro="" textlink="">
      <xdr:nvSpPr>
        <xdr:cNvPr id="594" name="テキスト ボックス 593"/>
        <xdr:cNvSpPr txBox="1"/>
      </xdr:nvSpPr>
      <xdr:spPr>
        <a:xfrm>
          <a:off x="14325111" y="94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76502</xdr:rowOff>
    </xdr:from>
    <xdr:to>
      <xdr:col>72</xdr:col>
      <xdr:colOff>38100</xdr:colOff>
      <xdr:row>57</xdr:row>
      <xdr:rowOff>6652</xdr:rowOff>
    </xdr:to>
    <xdr:sp macro="" textlink="">
      <xdr:nvSpPr>
        <xdr:cNvPr id="595" name="楕円 594"/>
        <xdr:cNvSpPr/>
      </xdr:nvSpPr>
      <xdr:spPr>
        <a:xfrm>
          <a:off x="13652500" y="967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23179</xdr:rowOff>
    </xdr:from>
    <xdr:ext cx="534377" cy="259045"/>
    <xdr:sp macro="" textlink="">
      <xdr:nvSpPr>
        <xdr:cNvPr id="596" name="テキスト ボックス 595"/>
        <xdr:cNvSpPr txBox="1"/>
      </xdr:nvSpPr>
      <xdr:spPr>
        <a:xfrm>
          <a:off x="13436111" y="945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2276</xdr:rowOff>
    </xdr:from>
    <xdr:to>
      <xdr:col>67</xdr:col>
      <xdr:colOff>101600</xdr:colOff>
      <xdr:row>56</xdr:row>
      <xdr:rowOff>103876</xdr:rowOff>
    </xdr:to>
    <xdr:sp macro="" textlink="">
      <xdr:nvSpPr>
        <xdr:cNvPr id="597" name="楕円 596"/>
        <xdr:cNvSpPr/>
      </xdr:nvSpPr>
      <xdr:spPr>
        <a:xfrm>
          <a:off x="12763500" y="960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120403</xdr:rowOff>
    </xdr:from>
    <xdr:ext cx="534377" cy="259045"/>
    <xdr:sp macro="" textlink="">
      <xdr:nvSpPr>
        <xdr:cNvPr id="598" name="テキスト ボックス 597"/>
        <xdr:cNvSpPr txBox="1"/>
      </xdr:nvSpPr>
      <xdr:spPr>
        <a:xfrm>
          <a:off x="12547111" y="937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99238</xdr:rowOff>
    </xdr:from>
    <xdr:to>
      <xdr:col>85</xdr:col>
      <xdr:colOff>126364</xdr:colOff>
      <xdr:row>79</xdr:row>
      <xdr:rowOff>44450</xdr:rowOff>
    </xdr:to>
    <xdr:cxnSp macro="">
      <xdr:nvCxnSpPr>
        <xdr:cNvPr id="622" name="直線コネクタ 621"/>
        <xdr:cNvCxnSpPr/>
      </xdr:nvCxnSpPr>
      <xdr:spPr>
        <a:xfrm flipV="1">
          <a:off x="16317595" y="12100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45915</xdr:rowOff>
    </xdr:from>
    <xdr:ext cx="534377" cy="259045"/>
    <xdr:sp macro="" textlink="">
      <xdr:nvSpPr>
        <xdr:cNvPr id="625" name="災害復旧費最大値テキスト"/>
        <xdr:cNvSpPr txBox="1"/>
      </xdr:nvSpPr>
      <xdr:spPr>
        <a:xfrm>
          <a:off x="16370300" y="118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99238</xdr:rowOff>
    </xdr:from>
    <xdr:to>
      <xdr:col>86</xdr:col>
      <xdr:colOff>25400</xdr:colOff>
      <xdr:row>70</xdr:row>
      <xdr:rowOff>99238</xdr:rowOff>
    </xdr:to>
    <xdr:cxnSp macro="">
      <xdr:nvCxnSpPr>
        <xdr:cNvPr id="626" name="直線コネクタ 625"/>
        <xdr:cNvCxnSpPr/>
      </xdr:nvCxnSpPr>
      <xdr:spPr>
        <a:xfrm>
          <a:off x="16230600" y="1210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23647</xdr:rowOff>
    </xdr:from>
    <xdr:to>
      <xdr:col>85</xdr:col>
      <xdr:colOff>127000</xdr:colOff>
      <xdr:row>77</xdr:row>
      <xdr:rowOff>47537</xdr:rowOff>
    </xdr:to>
    <xdr:cxnSp macro="">
      <xdr:nvCxnSpPr>
        <xdr:cNvPr id="627" name="直線コネクタ 626"/>
        <xdr:cNvCxnSpPr/>
      </xdr:nvCxnSpPr>
      <xdr:spPr>
        <a:xfrm>
          <a:off x="15481300" y="12882397"/>
          <a:ext cx="838200" cy="3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50773</xdr:rowOff>
    </xdr:from>
    <xdr:ext cx="534377" cy="259045"/>
    <xdr:sp macro="" textlink="">
      <xdr:nvSpPr>
        <xdr:cNvPr id="628" name="災害復旧費平均値テキスト"/>
        <xdr:cNvSpPr txBox="1"/>
      </xdr:nvSpPr>
      <xdr:spPr>
        <a:xfrm>
          <a:off x="16370300" y="13252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72346</xdr:rowOff>
    </xdr:from>
    <xdr:to>
      <xdr:col>85</xdr:col>
      <xdr:colOff>177800</xdr:colOff>
      <xdr:row>78</xdr:row>
      <xdr:rowOff>2496</xdr:rowOff>
    </xdr:to>
    <xdr:sp macro="" textlink="">
      <xdr:nvSpPr>
        <xdr:cNvPr id="629" name="フローチャート: 判断 628"/>
        <xdr:cNvSpPr/>
      </xdr:nvSpPr>
      <xdr:spPr>
        <a:xfrm>
          <a:off x="162687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23647</xdr:rowOff>
    </xdr:from>
    <xdr:to>
      <xdr:col>81</xdr:col>
      <xdr:colOff>50800</xdr:colOff>
      <xdr:row>76</xdr:row>
      <xdr:rowOff>66681</xdr:rowOff>
    </xdr:to>
    <xdr:cxnSp macro="">
      <xdr:nvCxnSpPr>
        <xdr:cNvPr id="630" name="直線コネクタ 629"/>
        <xdr:cNvCxnSpPr/>
      </xdr:nvCxnSpPr>
      <xdr:spPr>
        <a:xfrm flipV="1">
          <a:off x="14592300" y="12882397"/>
          <a:ext cx="889000" cy="21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13348</xdr:rowOff>
    </xdr:from>
    <xdr:to>
      <xdr:col>81</xdr:col>
      <xdr:colOff>101600</xdr:colOff>
      <xdr:row>78</xdr:row>
      <xdr:rowOff>114948</xdr:rowOff>
    </xdr:to>
    <xdr:sp macro="" textlink="">
      <xdr:nvSpPr>
        <xdr:cNvPr id="631" name="フローチャート: 判断 630"/>
        <xdr:cNvSpPr/>
      </xdr:nvSpPr>
      <xdr:spPr>
        <a:xfrm>
          <a:off x="15430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106075</xdr:rowOff>
    </xdr:from>
    <xdr:ext cx="469744" cy="259045"/>
    <xdr:sp macro="" textlink="">
      <xdr:nvSpPr>
        <xdr:cNvPr id="632" name="テキスト ボックス 631"/>
        <xdr:cNvSpPr txBox="1"/>
      </xdr:nvSpPr>
      <xdr:spPr>
        <a:xfrm>
          <a:off x="15246428" y="134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66681</xdr:rowOff>
    </xdr:from>
    <xdr:to>
      <xdr:col>76</xdr:col>
      <xdr:colOff>114300</xdr:colOff>
      <xdr:row>78</xdr:row>
      <xdr:rowOff>86474</xdr:rowOff>
    </xdr:to>
    <xdr:cxnSp macro="">
      <xdr:nvCxnSpPr>
        <xdr:cNvPr id="633" name="直線コネクタ 632"/>
        <xdr:cNvCxnSpPr/>
      </xdr:nvCxnSpPr>
      <xdr:spPr>
        <a:xfrm flipV="1">
          <a:off x="13703300" y="13096881"/>
          <a:ext cx="889000" cy="36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48171</xdr:rowOff>
    </xdr:from>
    <xdr:to>
      <xdr:col>76</xdr:col>
      <xdr:colOff>165100</xdr:colOff>
      <xdr:row>78</xdr:row>
      <xdr:rowOff>149771</xdr:rowOff>
    </xdr:to>
    <xdr:sp macro="" textlink="">
      <xdr:nvSpPr>
        <xdr:cNvPr id="634" name="フローチャート: 判断 633"/>
        <xdr:cNvSpPr/>
      </xdr:nvSpPr>
      <xdr:spPr>
        <a:xfrm>
          <a:off x="14541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140898</xdr:rowOff>
    </xdr:from>
    <xdr:ext cx="469744" cy="259045"/>
    <xdr:sp macro="" textlink="">
      <xdr:nvSpPr>
        <xdr:cNvPr id="635" name="テキスト ボックス 634"/>
        <xdr:cNvSpPr txBox="1"/>
      </xdr:nvSpPr>
      <xdr:spPr>
        <a:xfrm>
          <a:off x="14357428" y="1351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86474</xdr:rowOff>
    </xdr:from>
    <xdr:to>
      <xdr:col>71</xdr:col>
      <xdr:colOff>177800</xdr:colOff>
      <xdr:row>78</xdr:row>
      <xdr:rowOff>168370</xdr:rowOff>
    </xdr:to>
    <xdr:cxnSp macro="">
      <xdr:nvCxnSpPr>
        <xdr:cNvPr id="636" name="直線コネクタ 635"/>
        <xdr:cNvCxnSpPr/>
      </xdr:nvCxnSpPr>
      <xdr:spPr>
        <a:xfrm flipV="1">
          <a:off x="12814300" y="13459574"/>
          <a:ext cx="889000" cy="8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114351</xdr:rowOff>
    </xdr:from>
    <xdr:to>
      <xdr:col>72</xdr:col>
      <xdr:colOff>38100</xdr:colOff>
      <xdr:row>79</xdr:row>
      <xdr:rowOff>44501</xdr:rowOff>
    </xdr:to>
    <xdr:sp macro="" textlink="">
      <xdr:nvSpPr>
        <xdr:cNvPr id="637" name="フローチャート: 判断 636"/>
        <xdr:cNvSpPr/>
      </xdr:nvSpPr>
      <xdr:spPr>
        <a:xfrm>
          <a:off x="136525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35628</xdr:rowOff>
    </xdr:from>
    <xdr:ext cx="469744" cy="259045"/>
    <xdr:sp macro="" textlink="">
      <xdr:nvSpPr>
        <xdr:cNvPr id="638" name="テキスト ボックス 637"/>
        <xdr:cNvSpPr txBox="1"/>
      </xdr:nvSpPr>
      <xdr:spPr>
        <a:xfrm>
          <a:off x="13468428" y="1358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81338</xdr:rowOff>
    </xdr:from>
    <xdr:to>
      <xdr:col>67</xdr:col>
      <xdr:colOff>101600</xdr:colOff>
      <xdr:row>79</xdr:row>
      <xdr:rowOff>11488</xdr:rowOff>
    </xdr:to>
    <xdr:sp macro="" textlink="">
      <xdr:nvSpPr>
        <xdr:cNvPr id="639" name="フローチャート: 判断 638"/>
        <xdr:cNvSpPr/>
      </xdr:nvSpPr>
      <xdr:spPr>
        <a:xfrm>
          <a:off x="12763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28015</xdr:rowOff>
    </xdr:from>
    <xdr:ext cx="469744" cy="259045"/>
    <xdr:sp macro="" textlink="">
      <xdr:nvSpPr>
        <xdr:cNvPr id="640" name="テキスト ボックス 639"/>
        <xdr:cNvSpPr txBox="1"/>
      </xdr:nvSpPr>
      <xdr:spPr>
        <a:xfrm>
          <a:off x="12579428" y="132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168187</xdr:rowOff>
    </xdr:from>
    <xdr:to>
      <xdr:col>85</xdr:col>
      <xdr:colOff>177800</xdr:colOff>
      <xdr:row>77</xdr:row>
      <xdr:rowOff>98337</xdr:rowOff>
    </xdr:to>
    <xdr:sp macro="" textlink="">
      <xdr:nvSpPr>
        <xdr:cNvPr id="646" name="楕円 645"/>
        <xdr:cNvSpPr/>
      </xdr:nvSpPr>
      <xdr:spPr>
        <a:xfrm>
          <a:off x="16268700" y="131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19614</xdr:rowOff>
    </xdr:from>
    <xdr:ext cx="534377" cy="259045"/>
    <xdr:sp macro="" textlink="">
      <xdr:nvSpPr>
        <xdr:cNvPr id="647" name="災害復旧費該当値テキスト"/>
        <xdr:cNvSpPr txBox="1"/>
      </xdr:nvSpPr>
      <xdr:spPr>
        <a:xfrm>
          <a:off x="16370300" y="1304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144297</xdr:rowOff>
    </xdr:from>
    <xdr:to>
      <xdr:col>81</xdr:col>
      <xdr:colOff>101600</xdr:colOff>
      <xdr:row>75</xdr:row>
      <xdr:rowOff>74447</xdr:rowOff>
    </xdr:to>
    <xdr:sp macro="" textlink="">
      <xdr:nvSpPr>
        <xdr:cNvPr id="648" name="楕円 647"/>
        <xdr:cNvSpPr/>
      </xdr:nvSpPr>
      <xdr:spPr>
        <a:xfrm>
          <a:off x="15430500" y="1283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90974</xdr:rowOff>
    </xdr:from>
    <xdr:ext cx="534377" cy="259045"/>
    <xdr:sp macro="" textlink="">
      <xdr:nvSpPr>
        <xdr:cNvPr id="649" name="テキスト ボックス 648"/>
        <xdr:cNvSpPr txBox="1"/>
      </xdr:nvSpPr>
      <xdr:spPr>
        <a:xfrm>
          <a:off x="15214111" y="1260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15881</xdr:rowOff>
    </xdr:from>
    <xdr:to>
      <xdr:col>76</xdr:col>
      <xdr:colOff>165100</xdr:colOff>
      <xdr:row>76</xdr:row>
      <xdr:rowOff>117481</xdr:rowOff>
    </xdr:to>
    <xdr:sp macro="" textlink="">
      <xdr:nvSpPr>
        <xdr:cNvPr id="650" name="楕円 649"/>
        <xdr:cNvSpPr/>
      </xdr:nvSpPr>
      <xdr:spPr>
        <a:xfrm>
          <a:off x="14541500" y="130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134008</xdr:rowOff>
    </xdr:from>
    <xdr:ext cx="534377" cy="259045"/>
    <xdr:sp macro="" textlink="">
      <xdr:nvSpPr>
        <xdr:cNvPr id="651" name="テキスト ボックス 650"/>
        <xdr:cNvSpPr txBox="1"/>
      </xdr:nvSpPr>
      <xdr:spPr>
        <a:xfrm>
          <a:off x="14325111" y="1282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35674</xdr:rowOff>
    </xdr:from>
    <xdr:to>
      <xdr:col>72</xdr:col>
      <xdr:colOff>38100</xdr:colOff>
      <xdr:row>78</xdr:row>
      <xdr:rowOff>137274</xdr:rowOff>
    </xdr:to>
    <xdr:sp macro="" textlink="">
      <xdr:nvSpPr>
        <xdr:cNvPr id="652" name="楕円 651"/>
        <xdr:cNvSpPr/>
      </xdr:nvSpPr>
      <xdr:spPr>
        <a:xfrm>
          <a:off x="13652500" y="134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153801</xdr:rowOff>
    </xdr:from>
    <xdr:ext cx="469744" cy="259045"/>
    <xdr:sp macro="" textlink="">
      <xdr:nvSpPr>
        <xdr:cNvPr id="653" name="テキスト ボックス 652"/>
        <xdr:cNvSpPr txBox="1"/>
      </xdr:nvSpPr>
      <xdr:spPr>
        <a:xfrm>
          <a:off x="13468428" y="1318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117570</xdr:rowOff>
    </xdr:from>
    <xdr:to>
      <xdr:col>67</xdr:col>
      <xdr:colOff>101600</xdr:colOff>
      <xdr:row>79</xdr:row>
      <xdr:rowOff>47720</xdr:rowOff>
    </xdr:to>
    <xdr:sp macro="" textlink="">
      <xdr:nvSpPr>
        <xdr:cNvPr id="654" name="楕円 653"/>
        <xdr:cNvSpPr/>
      </xdr:nvSpPr>
      <xdr:spPr>
        <a:xfrm>
          <a:off x="12763500" y="134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38847</xdr:rowOff>
    </xdr:from>
    <xdr:ext cx="469744" cy="259045"/>
    <xdr:sp macro="" textlink="">
      <xdr:nvSpPr>
        <xdr:cNvPr id="655" name="テキスト ボックス 654"/>
        <xdr:cNvSpPr txBox="1"/>
      </xdr:nvSpPr>
      <xdr:spPr>
        <a:xfrm>
          <a:off x="12579428" y="1358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57970</xdr:rowOff>
    </xdr:from>
    <xdr:to>
      <xdr:col>85</xdr:col>
      <xdr:colOff>126364</xdr:colOff>
      <xdr:row>99</xdr:row>
      <xdr:rowOff>156257</xdr:rowOff>
    </xdr:to>
    <xdr:cxnSp macro="">
      <xdr:nvCxnSpPr>
        <xdr:cNvPr id="682" name="直線コネクタ 681"/>
        <xdr:cNvCxnSpPr/>
      </xdr:nvCxnSpPr>
      <xdr:spPr>
        <a:xfrm flipV="1">
          <a:off x="16317595" y="15659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160084</xdr:rowOff>
    </xdr:from>
    <xdr:ext cx="534377" cy="259045"/>
    <xdr:sp macro="" textlink="">
      <xdr:nvSpPr>
        <xdr:cNvPr id="683" name="公債費最小値テキスト"/>
        <xdr:cNvSpPr txBox="1"/>
      </xdr:nvSpPr>
      <xdr:spPr>
        <a:xfrm>
          <a:off x="16370300" y="17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156257</xdr:rowOff>
    </xdr:from>
    <xdr:to>
      <xdr:col>86</xdr:col>
      <xdr:colOff>25400</xdr:colOff>
      <xdr:row>99</xdr:row>
      <xdr:rowOff>156257</xdr:rowOff>
    </xdr:to>
    <xdr:cxnSp macro="">
      <xdr:nvCxnSpPr>
        <xdr:cNvPr id="684" name="直線コネクタ 683"/>
        <xdr:cNvCxnSpPr/>
      </xdr:nvCxnSpPr>
      <xdr:spPr>
        <a:xfrm>
          <a:off x="16230600" y="171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4647</xdr:rowOff>
    </xdr:from>
    <xdr:ext cx="599010" cy="259045"/>
    <xdr:sp macro="" textlink="">
      <xdr:nvSpPr>
        <xdr:cNvPr id="685" name="公債費最大値テキスト"/>
        <xdr:cNvSpPr txBox="1"/>
      </xdr:nvSpPr>
      <xdr:spPr>
        <a:xfrm>
          <a:off x="16370300" y="1543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57970</xdr:rowOff>
    </xdr:from>
    <xdr:to>
      <xdr:col>86</xdr:col>
      <xdr:colOff>25400</xdr:colOff>
      <xdr:row>91</xdr:row>
      <xdr:rowOff>57970</xdr:rowOff>
    </xdr:to>
    <xdr:cxnSp macro="">
      <xdr:nvCxnSpPr>
        <xdr:cNvPr id="686" name="直線コネクタ 685"/>
        <xdr:cNvCxnSpPr/>
      </xdr:nvCxnSpPr>
      <xdr:spPr>
        <a:xfrm>
          <a:off x="16230600" y="1565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40858</xdr:rowOff>
    </xdr:from>
    <xdr:to>
      <xdr:col>85</xdr:col>
      <xdr:colOff>127000</xdr:colOff>
      <xdr:row>97</xdr:row>
      <xdr:rowOff>94448</xdr:rowOff>
    </xdr:to>
    <xdr:cxnSp macro="">
      <xdr:nvCxnSpPr>
        <xdr:cNvPr id="687" name="直線コネクタ 686"/>
        <xdr:cNvCxnSpPr/>
      </xdr:nvCxnSpPr>
      <xdr:spPr>
        <a:xfrm flipV="1">
          <a:off x="15481300" y="16671508"/>
          <a:ext cx="8382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38513</xdr:rowOff>
    </xdr:from>
    <xdr:ext cx="534377" cy="259045"/>
    <xdr:sp macro="" textlink="">
      <xdr:nvSpPr>
        <xdr:cNvPr id="688" name="公債費平均値テキスト"/>
        <xdr:cNvSpPr txBox="1"/>
      </xdr:nvSpPr>
      <xdr:spPr>
        <a:xfrm>
          <a:off x="16370300" y="16669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60086</xdr:rowOff>
    </xdr:from>
    <xdr:to>
      <xdr:col>85</xdr:col>
      <xdr:colOff>177800</xdr:colOff>
      <xdr:row>97</xdr:row>
      <xdr:rowOff>161686</xdr:rowOff>
    </xdr:to>
    <xdr:sp macro="" textlink="">
      <xdr:nvSpPr>
        <xdr:cNvPr id="689" name="フローチャート: 判断 688"/>
        <xdr:cNvSpPr/>
      </xdr:nvSpPr>
      <xdr:spPr>
        <a:xfrm>
          <a:off x="162687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85370</xdr:rowOff>
    </xdr:from>
    <xdr:to>
      <xdr:col>81</xdr:col>
      <xdr:colOff>50800</xdr:colOff>
      <xdr:row>97</xdr:row>
      <xdr:rowOff>94448</xdr:rowOff>
    </xdr:to>
    <xdr:cxnSp macro="">
      <xdr:nvCxnSpPr>
        <xdr:cNvPr id="690" name="直線コネクタ 689"/>
        <xdr:cNvCxnSpPr/>
      </xdr:nvCxnSpPr>
      <xdr:spPr>
        <a:xfrm>
          <a:off x="14592300" y="16716020"/>
          <a:ext cx="8890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53499</xdr:rowOff>
    </xdr:from>
    <xdr:to>
      <xdr:col>81</xdr:col>
      <xdr:colOff>101600</xdr:colOff>
      <xdr:row>97</xdr:row>
      <xdr:rowOff>155099</xdr:rowOff>
    </xdr:to>
    <xdr:sp macro="" textlink="">
      <xdr:nvSpPr>
        <xdr:cNvPr id="691" name="フローチャート: 判断 690"/>
        <xdr:cNvSpPr/>
      </xdr:nvSpPr>
      <xdr:spPr>
        <a:xfrm>
          <a:off x="15430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146226</xdr:rowOff>
    </xdr:from>
    <xdr:ext cx="534377" cy="259045"/>
    <xdr:sp macro="" textlink="">
      <xdr:nvSpPr>
        <xdr:cNvPr id="692" name="テキスト ボックス 691"/>
        <xdr:cNvSpPr txBox="1"/>
      </xdr:nvSpPr>
      <xdr:spPr>
        <a:xfrm>
          <a:off x="15214111" y="167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85370</xdr:rowOff>
    </xdr:from>
    <xdr:to>
      <xdr:col>76</xdr:col>
      <xdr:colOff>114300</xdr:colOff>
      <xdr:row>97</xdr:row>
      <xdr:rowOff>149639</xdr:rowOff>
    </xdr:to>
    <xdr:cxnSp macro="">
      <xdr:nvCxnSpPr>
        <xdr:cNvPr id="693" name="直線コネクタ 692"/>
        <xdr:cNvCxnSpPr/>
      </xdr:nvCxnSpPr>
      <xdr:spPr>
        <a:xfrm flipV="1">
          <a:off x="13703300" y="16716020"/>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50256</xdr:rowOff>
    </xdr:from>
    <xdr:to>
      <xdr:col>76</xdr:col>
      <xdr:colOff>165100</xdr:colOff>
      <xdr:row>97</xdr:row>
      <xdr:rowOff>151856</xdr:rowOff>
    </xdr:to>
    <xdr:sp macro="" textlink="">
      <xdr:nvSpPr>
        <xdr:cNvPr id="694" name="フローチャート: 判断 693"/>
        <xdr:cNvSpPr/>
      </xdr:nvSpPr>
      <xdr:spPr>
        <a:xfrm>
          <a:off x="14541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142983</xdr:rowOff>
    </xdr:from>
    <xdr:ext cx="534377" cy="259045"/>
    <xdr:sp macro="" textlink="">
      <xdr:nvSpPr>
        <xdr:cNvPr id="695" name="テキスト ボックス 694"/>
        <xdr:cNvSpPr txBox="1"/>
      </xdr:nvSpPr>
      <xdr:spPr>
        <a:xfrm>
          <a:off x="14325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130992</xdr:rowOff>
    </xdr:from>
    <xdr:to>
      <xdr:col>71</xdr:col>
      <xdr:colOff>177800</xdr:colOff>
      <xdr:row>97</xdr:row>
      <xdr:rowOff>149639</xdr:rowOff>
    </xdr:to>
    <xdr:cxnSp macro="">
      <xdr:nvCxnSpPr>
        <xdr:cNvPr id="696" name="直線コネクタ 695"/>
        <xdr:cNvCxnSpPr/>
      </xdr:nvCxnSpPr>
      <xdr:spPr>
        <a:xfrm>
          <a:off x="12814300" y="16761642"/>
          <a:ext cx="8890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56417</xdr:rowOff>
    </xdr:from>
    <xdr:to>
      <xdr:col>72</xdr:col>
      <xdr:colOff>38100</xdr:colOff>
      <xdr:row>97</xdr:row>
      <xdr:rowOff>158017</xdr:rowOff>
    </xdr:to>
    <xdr:sp macro="" textlink="">
      <xdr:nvSpPr>
        <xdr:cNvPr id="697" name="フローチャート: 判断 696"/>
        <xdr:cNvSpPr/>
      </xdr:nvSpPr>
      <xdr:spPr>
        <a:xfrm>
          <a:off x="136525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3094</xdr:rowOff>
    </xdr:from>
    <xdr:ext cx="534377" cy="259045"/>
    <xdr:sp macro="" textlink="">
      <xdr:nvSpPr>
        <xdr:cNvPr id="698" name="テキスト ボックス 697"/>
        <xdr:cNvSpPr txBox="1"/>
      </xdr:nvSpPr>
      <xdr:spPr>
        <a:xfrm>
          <a:off x="13436111" y="164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62764</xdr:rowOff>
    </xdr:from>
    <xdr:to>
      <xdr:col>67</xdr:col>
      <xdr:colOff>101600</xdr:colOff>
      <xdr:row>97</xdr:row>
      <xdr:rowOff>164364</xdr:rowOff>
    </xdr:to>
    <xdr:sp macro="" textlink="">
      <xdr:nvSpPr>
        <xdr:cNvPr id="699" name="フローチャート: 判断 698"/>
        <xdr:cNvSpPr/>
      </xdr:nvSpPr>
      <xdr:spPr>
        <a:xfrm>
          <a:off x="12763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9441</xdr:rowOff>
    </xdr:from>
    <xdr:ext cx="534377" cy="259045"/>
    <xdr:sp macro="" textlink="">
      <xdr:nvSpPr>
        <xdr:cNvPr id="700" name="テキスト ボックス 699"/>
        <xdr:cNvSpPr txBox="1"/>
      </xdr:nvSpPr>
      <xdr:spPr>
        <a:xfrm>
          <a:off x="12547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161508</xdr:rowOff>
    </xdr:from>
    <xdr:to>
      <xdr:col>85</xdr:col>
      <xdr:colOff>177800</xdr:colOff>
      <xdr:row>97</xdr:row>
      <xdr:rowOff>91658</xdr:rowOff>
    </xdr:to>
    <xdr:sp macro="" textlink="">
      <xdr:nvSpPr>
        <xdr:cNvPr id="706" name="楕円 705"/>
        <xdr:cNvSpPr/>
      </xdr:nvSpPr>
      <xdr:spPr>
        <a:xfrm>
          <a:off x="16268700" y="1662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12935</xdr:rowOff>
    </xdr:from>
    <xdr:ext cx="534377" cy="259045"/>
    <xdr:sp macro="" textlink="">
      <xdr:nvSpPr>
        <xdr:cNvPr id="707" name="公債費該当値テキスト"/>
        <xdr:cNvSpPr txBox="1"/>
      </xdr:nvSpPr>
      <xdr:spPr>
        <a:xfrm>
          <a:off x="16370300" y="1647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43648</xdr:rowOff>
    </xdr:from>
    <xdr:to>
      <xdr:col>81</xdr:col>
      <xdr:colOff>101600</xdr:colOff>
      <xdr:row>97</xdr:row>
      <xdr:rowOff>145248</xdr:rowOff>
    </xdr:to>
    <xdr:sp macro="" textlink="">
      <xdr:nvSpPr>
        <xdr:cNvPr id="708" name="楕円 707"/>
        <xdr:cNvSpPr/>
      </xdr:nvSpPr>
      <xdr:spPr>
        <a:xfrm>
          <a:off x="15430500" y="1667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161775</xdr:rowOff>
    </xdr:from>
    <xdr:ext cx="534377" cy="259045"/>
    <xdr:sp macro="" textlink="">
      <xdr:nvSpPr>
        <xdr:cNvPr id="709" name="テキスト ボックス 708"/>
        <xdr:cNvSpPr txBox="1"/>
      </xdr:nvSpPr>
      <xdr:spPr>
        <a:xfrm>
          <a:off x="15214111" y="1644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34570</xdr:rowOff>
    </xdr:from>
    <xdr:to>
      <xdr:col>76</xdr:col>
      <xdr:colOff>165100</xdr:colOff>
      <xdr:row>97</xdr:row>
      <xdr:rowOff>136170</xdr:rowOff>
    </xdr:to>
    <xdr:sp macro="" textlink="">
      <xdr:nvSpPr>
        <xdr:cNvPr id="710" name="楕円 709"/>
        <xdr:cNvSpPr/>
      </xdr:nvSpPr>
      <xdr:spPr>
        <a:xfrm>
          <a:off x="14541500" y="166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152697</xdr:rowOff>
    </xdr:from>
    <xdr:ext cx="534377" cy="259045"/>
    <xdr:sp macro="" textlink="">
      <xdr:nvSpPr>
        <xdr:cNvPr id="711" name="テキスト ボックス 710"/>
        <xdr:cNvSpPr txBox="1"/>
      </xdr:nvSpPr>
      <xdr:spPr>
        <a:xfrm>
          <a:off x="14325111" y="164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98839</xdr:rowOff>
    </xdr:from>
    <xdr:to>
      <xdr:col>72</xdr:col>
      <xdr:colOff>38100</xdr:colOff>
      <xdr:row>98</xdr:row>
      <xdr:rowOff>28989</xdr:rowOff>
    </xdr:to>
    <xdr:sp macro="" textlink="">
      <xdr:nvSpPr>
        <xdr:cNvPr id="712" name="楕円 711"/>
        <xdr:cNvSpPr/>
      </xdr:nvSpPr>
      <xdr:spPr>
        <a:xfrm>
          <a:off x="13652500" y="167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20116</xdr:rowOff>
    </xdr:from>
    <xdr:ext cx="534377" cy="259045"/>
    <xdr:sp macro="" textlink="">
      <xdr:nvSpPr>
        <xdr:cNvPr id="713" name="テキスト ボックス 712"/>
        <xdr:cNvSpPr txBox="1"/>
      </xdr:nvSpPr>
      <xdr:spPr>
        <a:xfrm>
          <a:off x="13436111" y="168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80192</xdr:rowOff>
    </xdr:from>
    <xdr:to>
      <xdr:col>67</xdr:col>
      <xdr:colOff>101600</xdr:colOff>
      <xdr:row>98</xdr:row>
      <xdr:rowOff>10342</xdr:rowOff>
    </xdr:to>
    <xdr:sp macro="" textlink="">
      <xdr:nvSpPr>
        <xdr:cNvPr id="714" name="楕円 713"/>
        <xdr:cNvSpPr/>
      </xdr:nvSpPr>
      <xdr:spPr>
        <a:xfrm>
          <a:off x="12763500" y="167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1469</xdr:rowOff>
    </xdr:from>
    <xdr:ext cx="534377" cy="259045"/>
    <xdr:sp macro="" textlink="">
      <xdr:nvSpPr>
        <xdr:cNvPr id="715" name="テキスト ボックス 714"/>
        <xdr:cNvSpPr txBox="1"/>
      </xdr:nvSpPr>
      <xdr:spPr>
        <a:xfrm>
          <a:off x="12547111" y="1680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13056</xdr:rowOff>
    </xdr:from>
    <xdr:to>
      <xdr:col>116</xdr:col>
      <xdr:colOff>62864</xdr:colOff>
      <xdr:row>38</xdr:row>
      <xdr:rowOff>139700</xdr:rowOff>
    </xdr:to>
    <xdr:cxnSp macro="">
      <xdr:nvCxnSpPr>
        <xdr:cNvPr id="737" name="直線コネクタ 736"/>
        <xdr:cNvCxnSpPr/>
      </xdr:nvCxnSpPr>
      <xdr:spPr>
        <a:xfrm flipV="1">
          <a:off x="22159595" y="5499456"/>
          <a:ext cx="1269" cy="11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8"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131183</xdr:rowOff>
    </xdr:from>
    <xdr:ext cx="469744" cy="259045"/>
    <xdr:sp macro="" textlink="">
      <xdr:nvSpPr>
        <xdr:cNvPr id="740" name="諸支出金最大値テキスト"/>
        <xdr:cNvSpPr txBox="1"/>
      </xdr:nvSpPr>
      <xdr:spPr>
        <a:xfrm>
          <a:off x="22212300" y="5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13056</xdr:rowOff>
    </xdr:from>
    <xdr:to>
      <xdr:col>116</xdr:col>
      <xdr:colOff>152400</xdr:colOff>
      <xdr:row>32</xdr:row>
      <xdr:rowOff>13056</xdr:rowOff>
    </xdr:to>
    <xdr:cxnSp macro="">
      <xdr:nvCxnSpPr>
        <xdr:cNvPr id="741" name="直線コネクタ 740"/>
        <xdr:cNvCxnSpPr/>
      </xdr:nvCxnSpPr>
      <xdr:spPr>
        <a:xfrm>
          <a:off x="22072600" y="549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13932" cy="259045"/>
    <xdr:sp macro="" textlink="">
      <xdr:nvSpPr>
        <xdr:cNvPr id="743" name="諸支出金平均値テキスト"/>
        <xdr:cNvSpPr txBox="1"/>
      </xdr:nvSpPr>
      <xdr:spPr>
        <a:xfrm>
          <a:off x="22212300" y="64325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44" name="フローチャート: 判断 743"/>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57353</xdr:rowOff>
    </xdr:from>
    <xdr:to>
      <xdr:col>112</xdr:col>
      <xdr:colOff>38100</xdr:colOff>
      <xdr:row>38</xdr:row>
      <xdr:rowOff>158953</xdr:rowOff>
    </xdr:to>
    <xdr:sp macro="" textlink="">
      <xdr:nvSpPr>
        <xdr:cNvPr id="746" name="フローチャート: 判断 745"/>
        <xdr:cNvSpPr/>
      </xdr:nvSpPr>
      <xdr:spPr>
        <a:xfrm>
          <a:off x="21272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4030</xdr:rowOff>
    </xdr:from>
    <xdr:ext cx="313932" cy="259045"/>
    <xdr:sp macro="" textlink="">
      <xdr:nvSpPr>
        <xdr:cNvPr id="747" name="テキスト ボックス 746"/>
        <xdr:cNvSpPr txBox="1"/>
      </xdr:nvSpPr>
      <xdr:spPr>
        <a:xfrm>
          <a:off x="21166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9" name="フローチャート: 判断 748"/>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0" name="テキスト ボックス 749"/>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54610</xdr:rowOff>
    </xdr:from>
    <xdr:to>
      <xdr:col>102</xdr:col>
      <xdr:colOff>165100</xdr:colOff>
      <xdr:row>38</xdr:row>
      <xdr:rowOff>156210</xdr:rowOff>
    </xdr:to>
    <xdr:sp macro="" textlink="">
      <xdr:nvSpPr>
        <xdr:cNvPr id="752" name="フローチャート: 判断 751"/>
        <xdr:cNvSpPr/>
      </xdr:nvSpPr>
      <xdr:spPr>
        <a:xfrm>
          <a:off x="19494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1287</xdr:rowOff>
    </xdr:from>
    <xdr:ext cx="313932" cy="259045"/>
    <xdr:sp macro="" textlink="">
      <xdr:nvSpPr>
        <xdr:cNvPr id="753" name="テキスト ボックス 752"/>
        <xdr:cNvSpPr txBox="1"/>
      </xdr:nvSpPr>
      <xdr:spPr>
        <a:xfrm>
          <a:off x="19388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39065</xdr:rowOff>
    </xdr:from>
    <xdr:to>
      <xdr:col>98</xdr:col>
      <xdr:colOff>38100</xdr:colOff>
      <xdr:row>38</xdr:row>
      <xdr:rowOff>140665</xdr:rowOff>
    </xdr:to>
    <xdr:sp macro="" textlink="">
      <xdr:nvSpPr>
        <xdr:cNvPr id="754" name="フローチャート: 判断 753"/>
        <xdr:cNvSpPr/>
      </xdr:nvSpPr>
      <xdr:spPr>
        <a:xfrm>
          <a:off x="18605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157192</xdr:rowOff>
    </xdr:from>
    <xdr:ext cx="378565" cy="259045"/>
    <xdr:sp macro="" textlink="">
      <xdr:nvSpPr>
        <xdr:cNvPr id="755" name="テキスト ボックス 754"/>
        <xdr:cNvSpPr txBox="1"/>
      </xdr:nvSpPr>
      <xdr:spPr>
        <a:xfrm>
          <a:off x="18467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44467</xdr:rowOff>
    </xdr:from>
    <xdr:ext cx="249299" cy="259045"/>
    <xdr:sp macro="" textlink="">
      <xdr:nvSpPr>
        <xdr:cNvPr id="762" name="諸支出金該当値テキスト"/>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195,394</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49,501</a:t>
          </a:r>
          <a:r>
            <a:rPr kumimoji="1" lang="ja-JP" altLang="en-US" sz="1300">
              <a:latin typeface="ＭＳ Ｐゴシック" panose="020B0600070205080204" pitchFamily="50" charset="-128"/>
              <a:ea typeface="ＭＳ Ｐゴシック" panose="020B0600070205080204" pitchFamily="50" charset="-128"/>
            </a:rPr>
            <a:t>円増加しているが、新型コロナウイルス感染症対策に係る特別定額給付金による増が主な要因となっている。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311,857</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番目に高くなっている。旧産炭地という特殊事情から、高齢化率（令和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39.7</a:t>
          </a:r>
          <a:r>
            <a:rPr kumimoji="1" lang="ja-JP" altLang="en-US" sz="1300">
              <a:latin typeface="ＭＳ Ｐゴシック" panose="020B0600070205080204" pitchFamily="50" charset="-128"/>
              <a:ea typeface="ＭＳ Ｐゴシック" panose="020B0600070205080204" pitchFamily="50" charset="-128"/>
            </a:rPr>
            <a:t>％）や生活保護率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6.09%</a:t>
          </a:r>
          <a:r>
            <a:rPr kumimoji="1" lang="ja-JP" altLang="en-US" sz="1300">
              <a:latin typeface="ＭＳ Ｐゴシック" panose="020B0600070205080204" pitchFamily="50" charset="-128"/>
              <a:ea typeface="ＭＳ Ｐゴシック" panose="020B0600070205080204" pitchFamily="50" charset="-128"/>
            </a:rPr>
            <a:t>）が非常に高く、特に生活保護率については県内都市の中で最も高く、生活保護扶助費は普通会計決算額の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％を占めている。生活保護率はやや増加しているものの、民生費全体での推移は横ばいとなっている。</a:t>
          </a:r>
        </a:p>
        <a:p>
          <a:r>
            <a:rPr kumimoji="1" lang="ja-JP" altLang="en-US" sz="1300">
              <a:latin typeface="ＭＳ Ｐゴシック" panose="020B0600070205080204" pitchFamily="50" charset="-128"/>
              <a:ea typeface="ＭＳ Ｐゴシック" panose="020B0600070205080204" pitchFamily="50" charset="-128"/>
            </a:rPr>
            <a:t>災害復旧費は、令和元年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月の豪雨災害の影響で、令和元年度の住民一人当たりコストが大幅に増加し類似団体平均を大幅に上回っていたが、令和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17,838</a:t>
          </a:r>
          <a:r>
            <a:rPr kumimoji="1" lang="ja-JP" altLang="en-US" sz="1300">
              <a:latin typeface="ＭＳ Ｐゴシック" panose="020B0600070205080204" pitchFamily="50" charset="-128"/>
              <a:ea typeface="ＭＳ Ｐゴシック" panose="020B0600070205080204" pitchFamily="50" charset="-128"/>
            </a:rPr>
            <a:t>円と</a:t>
          </a:r>
          <a:r>
            <a:rPr kumimoji="1" lang="en-US" altLang="ja-JP" sz="1300">
              <a:latin typeface="ＭＳ Ｐゴシック" panose="020B0600070205080204" pitchFamily="50" charset="-128"/>
              <a:ea typeface="ＭＳ Ｐゴシック" panose="020B0600070205080204" pitchFamily="50" charset="-128"/>
            </a:rPr>
            <a:t>19,254</a:t>
          </a:r>
          <a:r>
            <a:rPr kumimoji="1" lang="ja-JP" altLang="en-US" sz="1300">
              <a:latin typeface="ＭＳ Ｐゴシック" panose="020B0600070205080204" pitchFamily="50" charset="-128"/>
              <a:ea typeface="ＭＳ Ｐゴシック" panose="020B0600070205080204" pitchFamily="50" charset="-128"/>
            </a:rPr>
            <a:t>円減少し、類似団体平均をやや上回る程度となった。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合併以降、実質収支は黒字で、実質収支比率は</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％程度を維持している。これまで財政調整基金を取り崩したのは、平成</a:t>
          </a:r>
          <a:r>
            <a:rPr kumimoji="1" lang="en-US" altLang="ja-JP" sz="1300">
              <a:latin typeface="ＭＳ ゴシック" pitchFamily="49" charset="-128"/>
              <a:ea typeface="ＭＳ ゴシック" pitchFamily="49" charset="-128"/>
            </a:rPr>
            <a:t>18</a:t>
          </a:r>
          <a:r>
            <a:rPr kumimoji="1" lang="ja-JP" altLang="en-US" sz="1300">
              <a:latin typeface="ＭＳ ゴシック" pitchFamily="49" charset="-128"/>
              <a:ea typeface="ＭＳ ゴシック" pitchFamily="49" charset="-128"/>
            </a:rPr>
            <a:t>年度（</a:t>
          </a:r>
          <a:r>
            <a:rPr kumimoji="1" lang="en-US" altLang="ja-JP" sz="1300">
              <a:latin typeface="ＭＳ ゴシック" pitchFamily="49" charset="-128"/>
              <a:ea typeface="ＭＳ ゴシック" pitchFamily="49" charset="-128"/>
            </a:rPr>
            <a:t>266</a:t>
          </a:r>
          <a:r>
            <a:rPr kumimoji="1" lang="ja-JP" altLang="en-US" sz="1300">
              <a:latin typeface="ＭＳ ゴシック" pitchFamily="49" charset="-128"/>
              <a:ea typeface="ＭＳ ゴシック" pitchFamily="49" charset="-128"/>
            </a:rPr>
            <a:t>百万円）、平成</a:t>
          </a:r>
          <a:r>
            <a:rPr kumimoji="1" lang="en-US" altLang="ja-JP" sz="1300">
              <a:latin typeface="ＭＳ ゴシック" pitchFamily="49" charset="-128"/>
              <a:ea typeface="ＭＳ ゴシック" pitchFamily="49" charset="-128"/>
            </a:rPr>
            <a:t>21</a:t>
          </a:r>
          <a:r>
            <a:rPr kumimoji="1" lang="ja-JP" altLang="en-US" sz="1300">
              <a:latin typeface="ＭＳ ゴシック" pitchFamily="49" charset="-128"/>
              <a:ea typeface="ＭＳ ゴシック" pitchFamily="49" charset="-128"/>
            </a:rPr>
            <a:t>年度（</a:t>
          </a:r>
          <a:r>
            <a:rPr kumimoji="1" lang="en-US" altLang="ja-JP" sz="1300">
              <a:latin typeface="ＭＳ ゴシック" pitchFamily="49" charset="-128"/>
              <a:ea typeface="ＭＳ ゴシック" pitchFamily="49" charset="-128"/>
            </a:rPr>
            <a:t>302</a:t>
          </a:r>
          <a:r>
            <a:rPr kumimoji="1" lang="ja-JP" altLang="en-US" sz="1300">
              <a:latin typeface="ＭＳ ゴシック" pitchFamily="49" charset="-128"/>
              <a:ea typeface="ＭＳ ゴシック" pitchFamily="49" charset="-128"/>
            </a:rPr>
            <a:t>百万円）、平成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a:t>
          </a:r>
          <a:r>
            <a:rPr kumimoji="1" lang="en-US" altLang="ja-JP" sz="1300">
              <a:latin typeface="ＭＳ ゴシック" pitchFamily="49" charset="-128"/>
              <a:ea typeface="ＭＳ ゴシック" pitchFamily="49" charset="-128"/>
            </a:rPr>
            <a:t>1,372</a:t>
          </a:r>
          <a:r>
            <a:rPr kumimoji="1" lang="ja-JP" altLang="en-US" sz="1300">
              <a:latin typeface="ＭＳ ゴシック" pitchFamily="49" charset="-128"/>
              <a:ea typeface="ＭＳ ゴシック" pitchFamily="49" charset="-128"/>
            </a:rPr>
            <a:t>百万円）、平成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a:t>
          </a:r>
          <a:r>
            <a:rPr kumimoji="1" lang="en-US" altLang="ja-JP" sz="1300">
              <a:latin typeface="ＭＳ ゴシック" pitchFamily="49" charset="-128"/>
              <a:ea typeface="ＭＳ ゴシック" pitchFamily="49" charset="-128"/>
            </a:rPr>
            <a:t>542</a:t>
          </a:r>
          <a:r>
            <a:rPr kumimoji="1" lang="ja-JP" altLang="en-US" sz="1300">
              <a:latin typeface="ＭＳ ゴシック" pitchFamily="49" charset="-128"/>
              <a:ea typeface="ＭＳ ゴシック" pitchFamily="49" charset="-128"/>
            </a:rPr>
            <a:t>百万円）で、平成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年度は旧合併特例事業債の将来の償還に備え、減債基金へ積み替えたことによるもの。平成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月に起きた災害に対応するための取り崩しとなっている。今後も、徹底した経常経費削減と税収等による歳入の確保に努め、財政の健全化を図る。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合併以降、黒字であるため、連結実質赤字比率は算出されていないが、国民健康保険事業特別会計のみ赤字が続いており、令和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348</a:t>
          </a:r>
          <a:r>
            <a:rPr kumimoji="1" lang="ja-JP" altLang="en-US" sz="1400">
              <a:latin typeface="ＭＳ ゴシック" pitchFamily="49" charset="-128"/>
              <a:ea typeface="ＭＳ ゴシック" pitchFamily="49" charset="-128"/>
            </a:rPr>
            <a:t>百万円の赤字となっている。平成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年度に税率改正を行い、医療費抑制の観点から予防事業を強化するなど、赤字解消を目指しており、令和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年度は前年度比で</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百万円赤字が減少した。他会計については、合併以降黒字を維持しているが、今後も独立採算の原則に立ち、各会計の健全な財政運営に努める。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file02\&#20849;&#26377;&#12501;&#12457;&#12523;&#12480;\07_&#20225;&#30011;&#36001;&#25919;&#35506;\04_&#36001;&#25919;&#20418;\10%20&#35519;&#26619;&#12539;&#22238;&#31572;&#65288;&#22806;&#37096;&#65289;\R03\R4.3.1&#20196;&#21644;&#65298;&#24180;&#24230;&#36001;&#25919;&#29366;&#27841;&#36039;&#26009;&#38598;&#12398;&#20316;&#25104;&#31561;&#12395;&#12388;&#12356;&#12390;\02%20&#22238;&#31572;\25&#22025;&#40635;&#24066;&#65288;&#22522;&#3732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H30</v>
          </cell>
          <cell r="C71" t="str">
            <v>R01</v>
          </cell>
          <cell r="D71" t="str">
            <v>R02</v>
          </cell>
        </row>
        <row r="72">
          <cell r="A72" t="str">
            <v>財政調整基金</v>
          </cell>
          <cell r="B72">
            <v>3186</v>
          </cell>
          <cell r="C72">
            <v>3195</v>
          </cell>
          <cell r="D72">
            <v>3199</v>
          </cell>
        </row>
        <row r="73">
          <cell r="A73" t="str">
            <v>減債基金</v>
          </cell>
          <cell r="B73">
            <v>2021</v>
          </cell>
          <cell r="C73">
            <v>1777</v>
          </cell>
          <cell r="D73">
            <v>1908</v>
          </cell>
        </row>
        <row r="74">
          <cell r="A74" t="str">
            <v>その他特定目的基金</v>
          </cell>
          <cell r="B74">
            <v>7913</v>
          </cell>
          <cell r="C74">
            <v>7691</v>
          </cell>
          <cell r="D74">
            <v>7453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2" zoomScaleNormal="82"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30984012</v>
      </c>
      <c r="BO4" s="464"/>
      <c r="BP4" s="464"/>
      <c r="BQ4" s="464"/>
      <c r="BR4" s="464"/>
      <c r="BS4" s="464"/>
      <c r="BT4" s="464"/>
      <c r="BU4" s="465"/>
      <c r="BV4" s="463">
        <v>29860936</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4.5999999999999996</v>
      </c>
      <c r="CU4" s="648"/>
      <c r="CV4" s="648"/>
      <c r="CW4" s="648"/>
      <c r="CX4" s="648"/>
      <c r="CY4" s="648"/>
      <c r="CZ4" s="648"/>
      <c r="DA4" s="649"/>
      <c r="DB4" s="647">
        <v>5.2</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30137501</v>
      </c>
      <c r="BO5" s="469"/>
      <c r="BP5" s="469"/>
      <c r="BQ5" s="469"/>
      <c r="BR5" s="469"/>
      <c r="BS5" s="469"/>
      <c r="BT5" s="469"/>
      <c r="BU5" s="470"/>
      <c r="BV5" s="468">
        <v>28951904</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99.5</v>
      </c>
      <c r="CU5" s="439"/>
      <c r="CV5" s="439"/>
      <c r="CW5" s="439"/>
      <c r="CX5" s="439"/>
      <c r="CY5" s="439"/>
      <c r="CZ5" s="439"/>
      <c r="DA5" s="440"/>
      <c r="DB5" s="438">
        <v>98.1</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846511</v>
      </c>
      <c r="BO6" s="469"/>
      <c r="BP6" s="469"/>
      <c r="BQ6" s="469"/>
      <c r="BR6" s="469"/>
      <c r="BS6" s="469"/>
      <c r="BT6" s="469"/>
      <c r="BU6" s="470"/>
      <c r="BV6" s="468">
        <v>909032</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102.3</v>
      </c>
      <c r="CU6" s="622"/>
      <c r="CV6" s="622"/>
      <c r="CW6" s="622"/>
      <c r="CX6" s="622"/>
      <c r="CY6" s="622"/>
      <c r="CZ6" s="622"/>
      <c r="DA6" s="623"/>
      <c r="DB6" s="621">
        <v>101.2</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267576</v>
      </c>
      <c r="BO7" s="469"/>
      <c r="BP7" s="469"/>
      <c r="BQ7" s="469"/>
      <c r="BR7" s="469"/>
      <c r="BS7" s="469"/>
      <c r="BT7" s="469"/>
      <c r="BU7" s="470"/>
      <c r="BV7" s="468">
        <v>263344</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12664004</v>
      </c>
      <c r="CU7" s="469"/>
      <c r="CV7" s="469"/>
      <c r="CW7" s="469"/>
      <c r="CX7" s="469"/>
      <c r="CY7" s="469"/>
      <c r="CZ7" s="469"/>
      <c r="DA7" s="470"/>
      <c r="DB7" s="468">
        <v>12446056</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578935</v>
      </c>
      <c r="BO8" s="469"/>
      <c r="BP8" s="469"/>
      <c r="BQ8" s="469"/>
      <c r="BR8" s="469"/>
      <c r="BS8" s="469"/>
      <c r="BT8" s="469"/>
      <c r="BU8" s="470"/>
      <c r="BV8" s="468">
        <v>645688</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0.28000000000000003</v>
      </c>
      <c r="CU8" s="582"/>
      <c r="CV8" s="582"/>
      <c r="CW8" s="582"/>
      <c r="CX8" s="582"/>
      <c r="CY8" s="582"/>
      <c r="CZ8" s="582"/>
      <c r="DA8" s="583"/>
      <c r="DB8" s="581">
        <v>0.27</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35473</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94</v>
      </c>
      <c r="AV9" s="526"/>
      <c r="AW9" s="526"/>
      <c r="AX9" s="526"/>
      <c r="AY9" s="448" t="s">
        <v>115</v>
      </c>
      <c r="AZ9" s="449"/>
      <c r="BA9" s="449"/>
      <c r="BB9" s="449"/>
      <c r="BC9" s="449"/>
      <c r="BD9" s="449"/>
      <c r="BE9" s="449"/>
      <c r="BF9" s="449"/>
      <c r="BG9" s="449"/>
      <c r="BH9" s="449"/>
      <c r="BI9" s="449"/>
      <c r="BJ9" s="449"/>
      <c r="BK9" s="449"/>
      <c r="BL9" s="449"/>
      <c r="BM9" s="450"/>
      <c r="BN9" s="468">
        <v>-66753</v>
      </c>
      <c r="BO9" s="469"/>
      <c r="BP9" s="469"/>
      <c r="BQ9" s="469"/>
      <c r="BR9" s="469"/>
      <c r="BS9" s="469"/>
      <c r="BT9" s="469"/>
      <c r="BU9" s="470"/>
      <c r="BV9" s="468">
        <v>239707</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14.4</v>
      </c>
      <c r="CU9" s="439"/>
      <c r="CV9" s="439"/>
      <c r="CW9" s="439"/>
      <c r="CX9" s="439"/>
      <c r="CY9" s="439"/>
      <c r="CZ9" s="439"/>
      <c r="DA9" s="440"/>
      <c r="DB9" s="438">
        <v>14.2</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117</v>
      </c>
      <c r="M10" s="442"/>
      <c r="N10" s="442"/>
      <c r="O10" s="442"/>
      <c r="P10" s="442"/>
      <c r="Q10" s="443"/>
      <c r="R10" s="444">
        <v>38743</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3693</v>
      </c>
      <c r="BO10" s="469"/>
      <c r="BP10" s="469"/>
      <c r="BQ10" s="469"/>
      <c r="BR10" s="469"/>
      <c r="BS10" s="469"/>
      <c r="BT10" s="469"/>
      <c r="BU10" s="470"/>
      <c r="BV10" s="468">
        <v>8518</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94</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c r="A12" s="187"/>
      <c r="B12" s="584" t="s">
        <v>128</v>
      </c>
      <c r="C12" s="585"/>
      <c r="D12" s="585"/>
      <c r="E12" s="585"/>
      <c r="F12" s="585"/>
      <c r="G12" s="585"/>
      <c r="H12" s="585"/>
      <c r="I12" s="585"/>
      <c r="J12" s="585"/>
      <c r="K12" s="586"/>
      <c r="L12" s="593" t="s">
        <v>129</v>
      </c>
      <c r="M12" s="594"/>
      <c r="N12" s="594"/>
      <c r="O12" s="594"/>
      <c r="P12" s="594"/>
      <c r="Q12" s="595"/>
      <c r="R12" s="596">
        <v>36946</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133</v>
      </c>
      <c r="AV12" s="526"/>
      <c r="AW12" s="526"/>
      <c r="AX12" s="526"/>
      <c r="AY12" s="448" t="s">
        <v>134</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137</v>
      </c>
      <c r="N13" s="569"/>
      <c r="O13" s="569"/>
      <c r="P13" s="569"/>
      <c r="Q13" s="570"/>
      <c r="R13" s="571">
        <v>36632</v>
      </c>
      <c r="S13" s="572"/>
      <c r="T13" s="572"/>
      <c r="U13" s="572"/>
      <c r="V13" s="573"/>
      <c r="W13" s="559" t="s">
        <v>138</v>
      </c>
      <c r="X13" s="481"/>
      <c r="Y13" s="481"/>
      <c r="Z13" s="481"/>
      <c r="AA13" s="481"/>
      <c r="AB13" s="482"/>
      <c r="AC13" s="444">
        <v>900</v>
      </c>
      <c r="AD13" s="445"/>
      <c r="AE13" s="445"/>
      <c r="AF13" s="445"/>
      <c r="AG13" s="446"/>
      <c r="AH13" s="444">
        <v>865</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-63060</v>
      </c>
      <c r="BO13" s="469"/>
      <c r="BP13" s="469"/>
      <c r="BQ13" s="469"/>
      <c r="BR13" s="469"/>
      <c r="BS13" s="469"/>
      <c r="BT13" s="469"/>
      <c r="BU13" s="470"/>
      <c r="BV13" s="468">
        <v>248225</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4.9000000000000004</v>
      </c>
      <c r="CU13" s="439"/>
      <c r="CV13" s="439"/>
      <c r="CW13" s="439"/>
      <c r="CX13" s="439"/>
      <c r="CY13" s="439"/>
      <c r="CZ13" s="439"/>
      <c r="DA13" s="440"/>
      <c r="DB13" s="438">
        <v>4.7</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143</v>
      </c>
      <c r="M14" s="605"/>
      <c r="N14" s="605"/>
      <c r="O14" s="605"/>
      <c r="P14" s="605"/>
      <c r="Q14" s="606"/>
      <c r="R14" s="571">
        <v>37652</v>
      </c>
      <c r="S14" s="572"/>
      <c r="T14" s="572"/>
      <c r="U14" s="572"/>
      <c r="V14" s="573"/>
      <c r="W14" s="574"/>
      <c r="X14" s="484"/>
      <c r="Y14" s="484"/>
      <c r="Z14" s="484"/>
      <c r="AA14" s="484"/>
      <c r="AB14" s="485"/>
      <c r="AC14" s="564">
        <v>5.9</v>
      </c>
      <c r="AD14" s="565"/>
      <c r="AE14" s="565"/>
      <c r="AF14" s="565"/>
      <c r="AG14" s="566"/>
      <c r="AH14" s="564">
        <v>5.3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136</v>
      </c>
      <c r="CU14" s="576"/>
      <c r="CV14" s="576"/>
      <c r="CW14" s="576"/>
      <c r="CX14" s="576"/>
      <c r="CY14" s="576"/>
      <c r="CZ14" s="576"/>
      <c r="DA14" s="577"/>
      <c r="DB14" s="575" t="s">
        <v>136</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137</v>
      </c>
      <c r="N15" s="569"/>
      <c r="O15" s="569"/>
      <c r="P15" s="569"/>
      <c r="Q15" s="570"/>
      <c r="R15" s="571">
        <v>37326</v>
      </c>
      <c r="S15" s="572"/>
      <c r="T15" s="572"/>
      <c r="U15" s="572"/>
      <c r="V15" s="573"/>
      <c r="W15" s="559" t="s">
        <v>145</v>
      </c>
      <c r="X15" s="481"/>
      <c r="Y15" s="481"/>
      <c r="Z15" s="481"/>
      <c r="AA15" s="481"/>
      <c r="AB15" s="482"/>
      <c r="AC15" s="444">
        <v>4043</v>
      </c>
      <c r="AD15" s="445"/>
      <c r="AE15" s="445"/>
      <c r="AF15" s="445"/>
      <c r="AG15" s="446"/>
      <c r="AH15" s="444">
        <v>4371</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3316363</v>
      </c>
      <c r="BO15" s="464"/>
      <c r="BP15" s="464"/>
      <c r="BQ15" s="464"/>
      <c r="BR15" s="464"/>
      <c r="BS15" s="464"/>
      <c r="BT15" s="464"/>
      <c r="BU15" s="465"/>
      <c r="BV15" s="463">
        <v>3048134</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26.7</v>
      </c>
      <c r="AD16" s="565"/>
      <c r="AE16" s="565"/>
      <c r="AF16" s="565"/>
      <c r="AG16" s="566"/>
      <c r="AH16" s="564">
        <v>26.8</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11325569</v>
      </c>
      <c r="BO16" s="469"/>
      <c r="BP16" s="469"/>
      <c r="BQ16" s="469"/>
      <c r="BR16" s="469"/>
      <c r="BS16" s="469"/>
      <c r="BT16" s="469"/>
      <c r="BU16" s="470"/>
      <c r="BV16" s="468">
        <v>11106435</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151</v>
      </c>
      <c r="N17" s="554"/>
      <c r="O17" s="554"/>
      <c r="P17" s="554"/>
      <c r="Q17" s="555"/>
      <c r="R17" s="556" t="s">
        <v>149</v>
      </c>
      <c r="S17" s="557"/>
      <c r="T17" s="557"/>
      <c r="U17" s="557"/>
      <c r="V17" s="558"/>
      <c r="W17" s="559" t="s">
        <v>152</v>
      </c>
      <c r="X17" s="481"/>
      <c r="Y17" s="481"/>
      <c r="Z17" s="481"/>
      <c r="AA17" s="481"/>
      <c r="AB17" s="482"/>
      <c r="AC17" s="444">
        <v>10192</v>
      </c>
      <c r="AD17" s="445"/>
      <c r="AE17" s="445"/>
      <c r="AF17" s="445"/>
      <c r="AG17" s="446"/>
      <c r="AH17" s="444">
        <v>11052</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4108042</v>
      </c>
      <c r="BO17" s="469"/>
      <c r="BP17" s="469"/>
      <c r="BQ17" s="469"/>
      <c r="BR17" s="469"/>
      <c r="BS17" s="469"/>
      <c r="BT17" s="469"/>
      <c r="BU17" s="470"/>
      <c r="BV17" s="468">
        <v>3803025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154</v>
      </c>
      <c r="C18" s="531"/>
      <c r="D18" s="531"/>
      <c r="E18" s="532"/>
      <c r="F18" s="532"/>
      <c r="G18" s="532"/>
      <c r="H18" s="532"/>
      <c r="I18" s="532"/>
      <c r="J18" s="532"/>
      <c r="K18" s="532"/>
      <c r="L18" s="533">
        <v>135.11000000000001</v>
      </c>
      <c r="M18" s="533"/>
      <c r="N18" s="533"/>
      <c r="O18" s="533"/>
      <c r="P18" s="533"/>
      <c r="Q18" s="533"/>
      <c r="R18" s="534"/>
      <c r="S18" s="534"/>
      <c r="T18" s="534"/>
      <c r="U18" s="534"/>
      <c r="V18" s="535"/>
      <c r="W18" s="549"/>
      <c r="X18" s="550"/>
      <c r="Y18" s="550"/>
      <c r="Z18" s="550"/>
      <c r="AA18" s="550"/>
      <c r="AB18" s="560"/>
      <c r="AC18" s="432">
        <v>67.3</v>
      </c>
      <c r="AD18" s="433"/>
      <c r="AE18" s="433"/>
      <c r="AF18" s="433"/>
      <c r="AG18" s="536"/>
      <c r="AH18" s="432">
        <v>67.900000000000006</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12608112</v>
      </c>
      <c r="BO18" s="469"/>
      <c r="BP18" s="469"/>
      <c r="BQ18" s="469"/>
      <c r="BR18" s="469"/>
      <c r="BS18" s="469"/>
      <c r="BT18" s="469"/>
      <c r="BU18" s="470"/>
      <c r="BV18" s="468">
        <v>12349315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156</v>
      </c>
      <c r="C19" s="531"/>
      <c r="D19" s="531"/>
      <c r="E19" s="532"/>
      <c r="F19" s="532"/>
      <c r="G19" s="532"/>
      <c r="H19" s="532"/>
      <c r="I19" s="532"/>
      <c r="J19" s="532"/>
      <c r="K19" s="532"/>
      <c r="L19" s="538">
        <v>263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16340064</v>
      </c>
      <c r="BO19" s="469"/>
      <c r="BP19" s="469"/>
      <c r="BQ19" s="469"/>
      <c r="BR19" s="469"/>
      <c r="BS19" s="469"/>
      <c r="BT19" s="469"/>
      <c r="BU19" s="470"/>
      <c r="BV19" s="468">
        <v>15577517</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158</v>
      </c>
      <c r="C20" s="531"/>
      <c r="D20" s="531"/>
      <c r="E20" s="532"/>
      <c r="F20" s="532"/>
      <c r="G20" s="532"/>
      <c r="H20" s="532"/>
      <c r="I20" s="532"/>
      <c r="J20" s="532"/>
      <c r="K20" s="532"/>
      <c r="L20" s="538">
        <v>15030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25351617</v>
      </c>
      <c r="BO23" s="469"/>
      <c r="BP23" s="469"/>
      <c r="BQ23" s="469"/>
      <c r="BR23" s="469"/>
      <c r="BS23" s="469"/>
      <c r="BT23" s="469"/>
      <c r="BU23" s="470"/>
      <c r="BV23" s="468">
        <v>25384855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167</v>
      </c>
      <c r="F24" s="442"/>
      <c r="G24" s="442"/>
      <c r="H24" s="442"/>
      <c r="I24" s="442"/>
      <c r="J24" s="442"/>
      <c r="K24" s="443"/>
      <c r="L24" s="444">
        <v>1</v>
      </c>
      <c r="M24" s="445"/>
      <c r="N24" s="445"/>
      <c r="O24" s="445"/>
      <c r="P24" s="446"/>
      <c r="Q24" s="444">
        <v>7650</v>
      </c>
      <c r="R24" s="445"/>
      <c r="S24" s="445"/>
      <c r="T24" s="445"/>
      <c r="U24" s="445"/>
      <c r="V24" s="446"/>
      <c r="W24" s="510"/>
      <c r="X24" s="501"/>
      <c r="Y24" s="502"/>
      <c r="Z24" s="441" t="s">
        <v>168</v>
      </c>
      <c r="AA24" s="442"/>
      <c r="AB24" s="442"/>
      <c r="AC24" s="442"/>
      <c r="AD24" s="442"/>
      <c r="AE24" s="442"/>
      <c r="AF24" s="442"/>
      <c r="AG24" s="443"/>
      <c r="AH24" s="444">
        <v>356</v>
      </c>
      <c r="AI24" s="445"/>
      <c r="AJ24" s="445"/>
      <c r="AK24" s="445"/>
      <c r="AL24" s="446"/>
      <c r="AM24" s="444">
        <v>1190820</v>
      </c>
      <c r="AN24" s="445"/>
      <c r="AO24" s="445"/>
      <c r="AP24" s="445"/>
      <c r="AQ24" s="445"/>
      <c r="AR24" s="446"/>
      <c r="AS24" s="444">
        <v>3345</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19051995</v>
      </c>
      <c r="BO24" s="469"/>
      <c r="BP24" s="469"/>
      <c r="BQ24" s="469"/>
      <c r="BR24" s="469"/>
      <c r="BS24" s="469"/>
      <c r="BT24" s="469"/>
      <c r="BU24" s="470"/>
      <c r="BV24" s="468">
        <v>19462733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170</v>
      </c>
      <c r="F25" s="442"/>
      <c r="G25" s="442"/>
      <c r="H25" s="442"/>
      <c r="I25" s="442"/>
      <c r="J25" s="442"/>
      <c r="K25" s="443"/>
      <c r="L25" s="444">
        <v>1</v>
      </c>
      <c r="M25" s="445"/>
      <c r="N25" s="445"/>
      <c r="O25" s="445"/>
      <c r="P25" s="446"/>
      <c r="Q25" s="444">
        <v>6192</v>
      </c>
      <c r="R25" s="445"/>
      <c r="S25" s="445"/>
      <c r="T25" s="445"/>
      <c r="U25" s="445"/>
      <c r="V25" s="446"/>
      <c r="W25" s="510"/>
      <c r="X25" s="501"/>
      <c r="Y25" s="502"/>
      <c r="Z25" s="441" t="s">
        <v>171</v>
      </c>
      <c r="AA25" s="442"/>
      <c r="AB25" s="442"/>
      <c r="AC25" s="442"/>
      <c r="AD25" s="442"/>
      <c r="AE25" s="442"/>
      <c r="AF25" s="442"/>
      <c r="AG25" s="443"/>
      <c r="AH25" s="444" t="s">
        <v>136</v>
      </c>
      <c r="AI25" s="445"/>
      <c r="AJ25" s="445"/>
      <c r="AK25" s="445"/>
      <c r="AL25" s="446"/>
      <c r="AM25" s="444" t="s">
        <v>136</v>
      </c>
      <c r="AN25" s="445"/>
      <c r="AO25" s="445"/>
      <c r="AP25" s="445"/>
      <c r="AQ25" s="445"/>
      <c r="AR25" s="446"/>
      <c r="AS25" s="444" t="s">
        <v>136</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v>1541670</v>
      </c>
      <c r="BO25" s="464"/>
      <c r="BP25" s="464"/>
      <c r="BQ25" s="464"/>
      <c r="BR25" s="464"/>
      <c r="BS25" s="464"/>
      <c r="BT25" s="464"/>
      <c r="BU25" s="465"/>
      <c r="BV25" s="463">
        <v>1800237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173</v>
      </c>
      <c r="F26" s="442"/>
      <c r="G26" s="442"/>
      <c r="H26" s="442"/>
      <c r="I26" s="442"/>
      <c r="J26" s="442"/>
      <c r="K26" s="443"/>
      <c r="L26" s="444">
        <v>1</v>
      </c>
      <c r="M26" s="445"/>
      <c r="N26" s="445"/>
      <c r="O26" s="445"/>
      <c r="P26" s="446"/>
      <c r="Q26" s="444">
        <v>5766</v>
      </c>
      <c r="R26" s="445"/>
      <c r="S26" s="445"/>
      <c r="T26" s="445"/>
      <c r="U26" s="445"/>
      <c r="V26" s="446"/>
      <c r="W26" s="510"/>
      <c r="X26" s="501"/>
      <c r="Y26" s="502"/>
      <c r="Z26" s="441" t="s">
        <v>174</v>
      </c>
      <c r="AA26" s="523"/>
      <c r="AB26" s="523"/>
      <c r="AC26" s="523"/>
      <c r="AD26" s="523"/>
      <c r="AE26" s="523"/>
      <c r="AF26" s="523"/>
      <c r="AG26" s="524"/>
      <c r="AH26" s="444">
        <v>19</v>
      </c>
      <c r="AI26" s="445"/>
      <c r="AJ26" s="445"/>
      <c r="AK26" s="445"/>
      <c r="AL26" s="446"/>
      <c r="AM26" s="444">
        <v>67450</v>
      </c>
      <c r="AN26" s="445"/>
      <c r="AO26" s="445"/>
      <c r="AP26" s="445"/>
      <c r="AQ26" s="445"/>
      <c r="AR26" s="446"/>
      <c r="AS26" s="444">
        <v>3550</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t="s">
        <v>136</v>
      </c>
      <c r="BO26" s="469"/>
      <c r="BP26" s="469"/>
      <c r="BQ26" s="469"/>
      <c r="BR26" s="469"/>
      <c r="BS26" s="469"/>
      <c r="BT26" s="469"/>
      <c r="BU26" s="470"/>
      <c r="BV26" s="468" t="s">
        <v>136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176</v>
      </c>
      <c r="F27" s="442"/>
      <c r="G27" s="442"/>
      <c r="H27" s="442"/>
      <c r="I27" s="442"/>
      <c r="J27" s="442"/>
      <c r="K27" s="443"/>
      <c r="L27" s="444">
        <v>1</v>
      </c>
      <c r="M27" s="445"/>
      <c r="N27" s="445"/>
      <c r="O27" s="445"/>
      <c r="P27" s="446"/>
      <c r="Q27" s="444">
        <v>3910</v>
      </c>
      <c r="R27" s="445"/>
      <c r="S27" s="445"/>
      <c r="T27" s="445"/>
      <c r="U27" s="445"/>
      <c r="V27" s="446"/>
      <c r="W27" s="510"/>
      <c r="X27" s="501"/>
      <c r="Y27" s="502"/>
      <c r="Z27" s="441" t="s">
        <v>177</v>
      </c>
      <c r="AA27" s="442"/>
      <c r="AB27" s="442"/>
      <c r="AC27" s="442"/>
      <c r="AD27" s="442"/>
      <c r="AE27" s="442"/>
      <c r="AF27" s="442"/>
      <c r="AG27" s="443"/>
      <c r="AH27" s="444">
        <v>24</v>
      </c>
      <c r="AI27" s="445"/>
      <c r="AJ27" s="445"/>
      <c r="AK27" s="445"/>
      <c r="AL27" s="446"/>
      <c r="AM27" s="444">
        <v>68628</v>
      </c>
      <c r="AN27" s="445"/>
      <c r="AO27" s="445"/>
      <c r="AP27" s="445"/>
      <c r="AQ27" s="445"/>
      <c r="AR27" s="446"/>
      <c r="AS27" s="444">
        <v>2860</v>
      </c>
      <c r="AT27" s="445"/>
      <c r="AU27" s="445"/>
      <c r="AV27" s="445"/>
      <c r="AW27" s="445"/>
      <c r="AX27" s="447"/>
      <c r="AY27" s="474" t="s">
        <v>178</v>
      </c>
      <c r="AZ27" s="475"/>
      <c r="BA27" s="475"/>
      <c r="BB27" s="475"/>
      <c r="BC27" s="475"/>
      <c r="BD27" s="475"/>
      <c r="BE27" s="475"/>
      <c r="BF27" s="475"/>
      <c r="BG27" s="475"/>
      <c r="BH27" s="475"/>
      <c r="BI27" s="475"/>
      <c r="BJ27" s="475"/>
      <c r="BK27" s="475"/>
      <c r="BL27" s="475"/>
      <c r="BM27" s="476"/>
      <c r="BN27" s="471" t="s">
        <v>136</v>
      </c>
      <c r="BO27" s="472"/>
      <c r="BP27" s="472"/>
      <c r="BQ27" s="472"/>
      <c r="BR27" s="472"/>
      <c r="BS27" s="472"/>
      <c r="BT27" s="472"/>
      <c r="BU27" s="473"/>
      <c r="BV27" s="471" t="s">
        <v>136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179</v>
      </c>
      <c r="F28" s="442"/>
      <c r="G28" s="442"/>
      <c r="H28" s="442"/>
      <c r="I28" s="442"/>
      <c r="J28" s="442"/>
      <c r="K28" s="443"/>
      <c r="L28" s="444">
        <v>1</v>
      </c>
      <c r="M28" s="445"/>
      <c r="N28" s="445"/>
      <c r="O28" s="445"/>
      <c r="P28" s="446"/>
      <c r="Q28" s="444">
        <v>3480</v>
      </c>
      <c r="R28" s="445"/>
      <c r="S28" s="445"/>
      <c r="T28" s="445"/>
      <c r="U28" s="445"/>
      <c r="V28" s="446"/>
      <c r="W28" s="510"/>
      <c r="X28" s="501"/>
      <c r="Y28" s="502"/>
      <c r="Z28" s="441" t="s">
        <v>180</v>
      </c>
      <c r="AA28" s="442"/>
      <c r="AB28" s="442"/>
      <c r="AC28" s="442"/>
      <c r="AD28" s="442"/>
      <c r="AE28" s="442"/>
      <c r="AF28" s="442"/>
      <c r="AG28" s="443"/>
      <c r="AH28" s="444" t="s">
        <v>136</v>
      </c>
      <c r="AI28" s="445"/>
      <c r="AJ28" s="445"/>
      <c r="AK28" s="445"/>
      <c r="AL28" s="446"/>
      <c r="AM28" s="444" t="s">
        <v>136</v>
      </c>
      <c r="AN28" s="445"/>
      <c r="AO28" s="445"/>
      <c r="AP28" s="445"/>
      <c r="AQ28" s="445"/>
      <c r="AR28" s="446"/>
      <c r="AS28" s="444" t="s">
        <v>136</v>
      </c>
      <c r="AT28" s="445"/>
      <c r="AU28" s="445"/>
      <c r="AV28" s="445"/>
      <c r="AW28" s="445"/>
      <c r="AX28" s="447"/>
      <c r="AY28" s="451" t="s">
        <v>181</v>
      </c>
      <c r="AZ28" s="452"/>
      <c r="BA28" s="452"/>
      <c r="BB28" s="453"/>
      <c r="BC28" s="460" t="s">
        <v>48</v>
      </c>
      <c r="BD28" s="461"/>
      <c r="BE28" s="461"/>
      <c r="BF28" s="461"/>
      <c r="BG28" s="461"/>
      <c r="BH28" s="461"/>
      <c r="BI28" s="461"/>
      <c r="BJ28" s="461"/>
      <c r="BK28" s="461"/>
      <c r="BL28" s="461"/>
      <c r="BM28" s="462"/>
      <c r="BN28" s="463">
        <v>3198532</v>
      </c>
      <c r="BO28" s="464"/>
      <c r="BP28" s="464"/>
      <c r="BQ28" s="464"/>
      <c r="BR28" s="464"/>
      <c r="BS28" s="464"/>
      <c r="BT28" s="464"/>
      <c r="BU28" s="465"/>
      <c r="BV28" s="463">
        <v>3194839</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182</v>
      </c>
      <c r="F29" s="442"/>
      <c r="G29" s="442"/>
      <c r="H29" s="442"/>
      <c r="I29" s="442"/>
      <c r="J29" s="442"/>
      <c r="K29" s="443"/>
      <c r="L29" s="444">
        <v>16</v>
      </c>
      <c r="M29" s="445"/>
      <c r="N29" s="445"/>
      <c r="O29" s="445"/>
      <c r="P29" s="446"/>
      <c r="Q29" s="444">
        <v>3290</v>
      </c>
      <c r="R29" s="445"/>
      <c r="S29" s="445"/>
      <c r="T29" s="445"/>
      <c r="U29" s="445"/>
      <c r="V29" s="446"/>
      <c r="W29" s="511"/>
      <c r="X29" s="512"/>
      <c r="Y29" s="513"/>
      <c r="Z29" s="441" t="s">
        <v>183</v>
      </c>
      <c r="AA29" s="442"/>
      <c r="AB29" s="442"/>
      <c r="AC29" s="442"/>
      <c r="AD29" s="442"/>
      <c r="AE29" s="442"/>
      <c r="AF29" s="442"/>
      <c r="AG29" s="443"/>
      <c r="AH29" s="444">
        <v>380</v>
      </c>
      <c r="AI29" s="445"/>
      <c r="AJ29" s="445"/>
      <c r="AK29" s="445"/>
      <c r="AL29" s="446"/>
      <c r="AM29" s="444">
        <v>1259448</v>
      </c>
      <c r="AN29" s="445"/>
      <c r="AO29" s="445"/>
      <c r="AP29" s="445"/>
      <c r="AQ29" s="445"/>
      <c r="AR29" s="446"/>
      <c r="AS29" s="444">
        <v>3314</v>
      </c>
      <c r="AT29" s="445"/>
      <c r="AU29" s="445"/>
      <c r="AV29" s="445"/>
      <c r="AW29" s="445"/>
      <c r="AX29" s="447"/>
      <c r="AY29" s="454"/>
      <c r="AZ29" s="455"/>
      <c r="BA29" s="455"/>
      <c r="BB29" s="456"/>
      <c r="BC29" s="448" t="s">
        <v>184</v>
      </c>
      <c r="BD29" s="449"/>
      <c r="BE29" s="449"/>
      <c r="BF29" s="449"/>
      <c r="BG29" s="449"/>
      <c r="BH29" s="449"/>
      <c r="BI29" s="449"/>
      <c r="BJ29" s="449"/>
      <c r="BK29" s="449"/>
      <c r="BL29" s="449"/>
      <c r="BM29" s="450"/>
      <c r="BN29" s="468">
        <v>1908292</v>
      </c>
      <c r="BO29" s="469"/>
      <c r="BP29" s="469"/>
      <c r="BQ29" s="469"/>
      <c r="BR29" s="469"/>
      <c r="BS29" s="469"/>
      <c r="BT29" s="469"/>
      <c r="BU29" s="470"/>
      <c r="BV29" s="468">
        <v>1777450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185</v>
      </c>
      <c r="X30" s="521"/>
      <c r="Y30" s="521"/>
      <c r="Z30" s="521"/>
      <c r="AA30" s="521"/>
      <c r="AB30" s="521"/>
      <c r="AC30" s="521"/>
      <c r="AD30" s="521"/>
      <c r="AE30" s="521"/>
      <c r="AF30" s="521"/>
      <c r="AG30" s="522"/>
      <c r="AH30" s="432">
        <v>98.3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7452879</v>
      </c>
      <c r="BO30" s="472"/>
      <c r="BP30" s="472"/>
      <c r="BQ30" s="472"/>
      <c r="BR30" s="472"/>
      <c r="BS30" s="472"/>
      <c r="BT30" s="472"/>
      <c r="BU30" s="473"/>
      <c r="BV30" s="471">
        <v>7690826</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192</v>
      </c>
      <c r="D33" s="431"/>
      <c r="E33" s="430" t="s">
        <v>193</v>
      </c>
      <c r="F33" s="430"/>
      <c r="G33" s="430"/>
      <c r="H33" s="430"/>
      <c r="I33" s="430"/>
      <c r="J33" s="430"/>
      <c r="K33" s="430"/>
      <c r="L33" s="430"/>
      <c r="M33" s="430"/>
      <c r="N33" s="430"/>
      <c r="O33" s="430"/>
      <c r="P33" s="430"/>
      <c r="Q33" s="430"/>
      <c r="R33" s="430"/>
      <c r="S33" s="430"/>
      <c r="T33" s="216"/>
      <c r="U33" s="431" t="s">
        <v>192</v>
      </c>
      <c r="V33" s="431"/>
      <c r="W33" s="430" t="s">
        <v>193</v>
      </c>
      <c r="X33" s="430"/>
      <c r="Y33" s="430"/>
      <c r="Z33" s="430"/>
      <c r="AA33" s="430"/>
      <c r="AB33" s="430"/>
      <c r="AC33" s="430"/>
      <c r="AD33" s="430"/>
      <c r="AE33" s="430"/>
      <c r="AF33" s="430"/>
      <c r="AG33" s="430"/>
      <c r="AH33" s="430"/>
      <c r="AI33" s="430"/>
      <c r="AJ33" s="430"/>
      <c r="AK33" s="430"/>
      <c r="AL33" s="216"/>
      <c r="AM33" s="431" t="s">
        <v>192</v>
      </c>
      <c r="AN33" s="431"/>
      <c r="AO33" s="430" t="s">
        <v>193</v>
      </c>
      <c r="AP33" s="430"/>
      <c r="AQ33" s="430"/>
      <c r="AR33" s="430"/>
      <c r="AS33" s="430"/>
      <c r="AT33" s="430"/>
      <c r="AU33" s="430"/>
      <c r="AV33" s="430"/>
      <c r="AW33" s="430"/>
      <c r="AX33" s="430"/>
      <c r="AY33" s="430"/>
      <c r="AZ33" s="430"/>
      <c r="BA33" s="430"/>
      <c r="BB33" s="430"/>
      <c r="BC33" s="430"/>
      <c r="BD33" s="217"/>
      <c r="BE33" s="430" t="s">
        <v>194</v>
      </c>
      <c r="BF33" s="430"/>
      <c r="BG33" s="430" t="s">
        <v>195</v>
      </c>
      <c r="BH33" s="430"/>
      <c r="BI33" s="430"/>
      <c r="BJ33" s="430"/>
      <c r="BK33" s="430"/>
      <c r="BL33" s="430"/>
      <c r="BM33" s="430"/>
      <c r="BN33" s="430"/>
      <c r="BO33" s="430"/>
      <c r="BP33" s="430"/>
      <c r="BQ33" s="430"/>
      <c r="BR33" s="430"/>
      <c r="BS33" s="430"/>
      <c r="BT33" s="430"/>
      <c r="BU33" s="430"/>
      <c r="BV33" s="217"/>
      <c r="BW33" s="431" t="s">
        <v>194</v>
      </c>
      <c r="BX33" s="431"/>
      <c r="BY33" s="430" t="s">
        <v>196</v>
      </c>
      <c r="BZ33" s="430"/>
      <c r="CA33" s="430"/>
      <c r="CB33" s="430"/>
      <c r="CC33" s="430"/>
      <c r="CD33" s="430"/>
      <c r="CE33" s="430"/>
      <c r="CF33" s="430"/>
      <c r="CG33" s="430"/>
      <c r="CH33" s="430"/>
      <c r="CI33" s="430"/>
      <c r="CJ33" s="430"/>
      <c r="CK33" s="430"/>
      <c r="CL33" s="430"/>
      <c r="CM33" s="430"/>
      <c r="CN33" s="216"/>
      <c r="CO33" s="431" t="s">
        <v>192</v>
      </c>
      <c r="CP33" s="431"/>
      <c r="CQ33" s="430" t="s">
        <v>197</v>
      </c>
      <c r="CR33" s="430"/>
      <c r="CS33" s="430"/>
      <c r="CT33" s="430"/>
      <c r="CU33" s="430"/>
      <c r="CV33" s="430"/>
      <c r="CW33" s="430"/>
      <c r="CX33" s="430"/>
      <c r="CY33" s="430"/>
      <c r="CZ33" s="430"/>
      <c r="DA33" s="430"/>
      <c r="DB33" s="430"/>
      <c r="DC33" s="430"/>
      <c r="DD33" s="430"/>
      <c r="DE33" s="430"/>
      <c r="DF33" s="216"/>
      <c r="DG33" s="429" t="s">
        <v>198</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福岡県市町村職員退職手当組合（一般会計）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16</v>
      </c>
      <c r="CP34" s="427"/>
      <c r="CQ34" s="426" t="str">
        <f>IF('各会計、関係団体の財政状況及び健全化判断比率'!BS7="","",'各会計、関係団体の財政状況及び健全化判断比率'!BS7)</f>
        <v>うすい</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住宅新築資金等貸付事業特別会計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福岡県市町村職員退職手当組合(基金特別会計）</v>
      </c>
      <c r="BZ35" s="426"/>
      <c r="CA35" s="426"/>
      <c r="CB35" s="426"/>
      <c r="CC35" s="426"/>
      <c r="CD35" s="426"/>
      <c r="CE35" s="426"/>
      <c r="CF35" s="426"/>
      <c r="CG35" s="426"/>
      <c r="CH35" s="426"/>
      <c r="CI35" s="426"/>
      <c r="CJ35" s="426"/>
      <c r="CK35" s="426"/>
      <c r="CL35" s="426"/>
      <c r="CM35" s="426"/>
      <c r="CN35" s="214"/>
      <c r="CO35" s="427">
        <f t="shared" ref="CO35:CO43" si="3">IF(CQ35="","",CO34+1)</f>
        <v>17</v>
      </c>
      <c r="CP35" s="427"/>
      <c r="CQ35" s="426" t="str">
        <f>IF('各会計、関係団体の財政状況及び健全化判断比率'!BS8="","",'各会計、関係団体の財政状況及び健全化判断比率'!BS8)</f>
        <v>嘉麻市文化スポーツ振興公社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介護保険事業特別会計（保険事業勘定）</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飯塚地区消防組合（一般会計）</v>
      </c>
      <c r="BZ36" s="426"/>
      <c r="CA36" s="426"/>
      <c r="CB36" s="426"/>
      <c r="CC36" s="426"/>
      <c r="CD36" s="426"/>
      <c r="CE36" s="426"/>
      <c r="CF36" s="426"/>
      <c r="CG36" s="426"/>
      <c r="CH36" s="426"/>
      <c r="CI36" s="426"/>
      <c r="CJ36" s="426"/>
      <c r="CK36" s="426"/>
      <c r="CL36" s="426"/>
      <c r="CM36" s="426"/>
      <c r="CN36" s="214"/>
      <c r="CO36" s="427">
        <f t="shared" si="3"/>
        <v>18</v>
      </c>
      <c r="CP36" s="427"/>
      <c r="CQ36" s="426" t="str">
        <f>IF('各会計、関係団体の財政状況及び健全化判断比率'!BS9="","",'各会計、関係団体の財政状況及び健全化判断比率'!BS9)</f>
        <v>嘉麻スタイル</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介護保険事業特別会計（サービス事業勘定）</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福岡県自治振興組合（一般会計）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福岡県自治振興組合（公文書館事業特別会計）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福岡県後期高齢者医療広域連合（一般会計）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福岡県後期高齢者医療広域連合（後期高齢者医療特別会計）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15</v>
      </c>
      <c r="BX41" s="427"/>
      <c r="BY41" s="426" t="str">
        <f>IF('各会計、関係団体の財政状況及び健全化判断比率'!B75="","",'各会計、関係団体の財政状況及び健全化判断比率'!B75)</f>
        <v>ふくおか県央環境広域施設組合（一般会計）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203</v>
      </c>
    </row>
    <row r="50" spans="5:5">
      <c r="E50" s="188" t="s">
        <v>204</v>
      </c>
    </row>
    <row r="51" spans="5:5">
      <c r="E51" s="188" t="s">
        <v>205</v>
      </c>
    </row>
    <row r="52" spans="5:5">
      <c r="E52" s="188" t="s">
        <v>206</v>
      </c>
    </row>
    <row r="53" spans="5:5"/>
    <row r="54" spans="5:5"/>
    <row r="55" spans="5:5"/>
    <row r="56" spans="5:5"/>
  </sheetData>
  <sheetProtection algorithmName="SHA-512" hashValue="tP3Eliccng4NTlS0tWVU4aCn/p0gbDLotwck79AbMv8MC3mVYbugtSy/wybZKR/PTK8Bf95g19vM9gQ/4ccb8g==" saltValue="AyqKXFa2rRtb+RksrkdWr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1" zoomScaleNormal="51"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50" t="s">
        <v>559</v>
      </c>
      <c r="D34" s="1250"/>
      <c r="E34" s="1251"/>
      <c r="F34" s="32" t="s">
        <v>560</v>
      </c>
      <c r="G34" s="33" t="s">
        <v>561</v>
      </c>
      <c r="H34" s="33" t="s">
        <v>562</v>
      </c>
      <c r="I34" s="33" t="s">
        <v>563</v>
      </c>
      <c r="J34" s="34" t="s">
        <v>564</v>
      </c>
      <c r="K34" s="22"/>
      <c r="L34" s="22"/>
      <c r="M34" s="22"/>
      <c r="N34" s="22"/>
      <c r="O34" s="22"/>
      <c r="P34" s="22"/>
    </row>
    <row r="35" spans="1:16" ht="39" customHeight="1">
      <c r="A35" s="22"/>
      <c r="B35" s="35"/>
      <c r="C35" s="1244" t="s">
        <v>565</v>
      </c>
      <c r="D35" s="1245"/>
      <c r="E35" s="1246"/>
      <c r="F35" s="36">
        <v>12.65</v>
      </c>
      <c r="G35" s="37">
        <v>12.92</v>
      </c>
      <c r="H35" s="37">
        <v>12.53</v>
      </c>
      <c r="I35" s="37">
        <v>11.61</v>
      </c>
      <c r="J35" s="38">
        <v>10.86</v>
      </c>
      <c r="K35" s="22"/>
      <c r="L35" s="22"/>
      <c r="M35" s="22"/>
      <c r="N35" s="22"/>
      <c r="O35" s="22"/>
      <c r="P35" s="22"/>
    </row>
    <row r="36" spans="1:16" ht="39" customHeight="1">
      <c r="A36" s="22"/>
      <c r="B36" s="35"/>
      <c r="C36" s="1244" t="s">
        <v>566</v>
      </c>
      <c r="D36" s="1245"/>
      <c r="E36" s="1246"/>
      <c r="F36" s="36">
        <v>6.2</v>
      </c>
      <c r="G36" s="37">
        <v>3.54</v>
      </c>
      <c r="H36" s="37">
        <v>3.16</v>
      </c>
      <c r="I36" s="37">
        <v>5.15</v>
      </c>
      <c r="J36" s="38">
        <v>4.55</v>
      </c>
      <c r="K36" s="22"/>
      <c r="L36" s="22"/>
      <c r="M36" s="22"/>
      <c r="N36" s="22"/>
      <c r="O36" s="22"/>
      <c r="P36" s="22"/>
    </row>
    <row r="37" spans="1:16" ht="39" customHeight="1">
      <c r="A37" s="22"/>
      <c r="B37" s="35"/>
      <c r="C37" s="1244" t="s">
        <v>567</v>
      </c>
      <c r="D37" s="1245"/>
      <c r="E37" s="1246"/>
      <c r="F37" s="36">
        <v>0.06</v>
      </c>
      <c r="G37" s="37">
        <v>0.06</v>
      </c>
      <c r="H37" s="37">
        <v>0.06</v>
      </c>
      <c r="I37" s="37">
        <v>7.0000000000000007E-2</v>
      </c>
      <c r="J37" s="38">
        <v>7.0000000000000007E-2</v>
      </c>
      <c r="K37" s="22"/>
      <c r="L37" s="22"/>
      <c r="M37" s="22"/>
      <c r="N37" s="22"/>
      <c r="O37" s="22"/>
      <c r="P37" s="22"/>
    </row>
    <row r="38" spans="1:16" ht="39" customHeight="1">
      <c r="A38" s="22"/>
      <c r="B38" s="35"/>
      <c r="C38" s="1244" t="s">
        <v>568</v>
      </c>
      <c r="D38" s="1245"/>
      <c r="E38" s="1246"/>
      <c r="F38" s="36">
        <v>0</v>
      </c>
      <c r="G38" s="37">
        <v>0.02</v>
      </c>
      <c r="H38" s="37">
        <v>0.05</v>
      </c>
      <c r="I38" s="37">
        <v>0.03</v>
      </c>
      <c r="J38" s="38">
        <v>0.01</v>
      </c>
      <c r="K38" s="22"/>
      <c r="L38" s="22"/>
      <c r="M38" s="22"/>
      <c r="N38" s="22"/>
      <c r="O38" s="22"/>
      <c r="P38" s="22"/>
    </row>
    <row r="39" spans="1:16" ht="39" customHeight="1">
      <c r="A39" s="22"/>
      <c r="B39" s="35"/>
      <c r="C39" s="1244" t="s">
        <v>569</v>
      </c>
      <c r="D39" s="1245"/>
      <c r="E39" s="1246"/>
      <c r="F39" s="36">
        <v>1.34</v>
      </c>
      <c r="G39" s="37">
        <v>1.26</v>
      </c>
      <c r="H39" s="37">
        <v>0.64</v>
      </c>
      <c r="I39" s="37">
        <v>0.21</v>
      </c>
      <c r="J39" s="38">
        <v>0</v>
      </c>
      <c r="K39" s="22"/>
      <c r="L39" s="22"/>
      <c r="M39" s="22"/>
      <c r="N39" s="22"/>
      <c r="O39" s="22"/>
      <c r="P39" s="22"/>
    </row>
    <row r="40" spans="1:16" ht="39" customHeight="1">
      <c r="A40" s="22"/>
      <c r="B40" s="35"/>
      <c r="C40" s="1244" t="s">
        <v>570</v>
      </c>
      <c r="D40" s="1245"/>
      <c r="E40" s="1246"/>
      <c r="F40" s="36">
        <v>0</v>
      </c>
      <c r="G40" s="37">
        <v>0</v>
      </c>
      <c r="H40" s="37">
        <v>0</v>
      </c>
      <c r="I40" s="37">
        <v>0</v>
      </c>
      <c r="J40" s="38">
        <v>0</v>
      </c>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571</v>
      </c>
      <c r="D42" s="1245"/>
      <c r="E42" s="1246"/>
      <c r="F42" s="36" t="s">
        <v>509</v>
      </c>
      <c r="G42" s="37" t="s">
        <v>509</v>
      </c>
      <c r="H42" s="37" t="s">
        <v>509</v>
      </c>
      <c r="I42" s="37" t="s">
        <v>509</v>
      </c>
      <c r="J42" s="38" t="s">
        <v>509</v>
      </c>
      <c r="K42" s="22"/>
      <c r="L42" s="22"/>
      <c r="M42" s="22"/>
      <c r="N42" s="22"/>
      <c r="O42" s="22"/>
      <c r="P42" s="22"/>
    </row>
    <row r="43" spans="1:16" ht="39" customHeight="1" thickBot="1">
      <c r="A43" s="22"/>
      <c r="B43" s="40"/>
      <c r="C43" s="1247" t="s">
        <v>572</v>
      </c>
      <c r="D43" s="1248"/>
      <c r="E43" s="1249"/>
      <c r="F43" s="41" t="s">
        <v>509</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6C5+dAILTRcFpeC+KGUrvZswfXQYQDrFL3GUrCj6SyInN/EswmojFOFYzE2slXISKBmERH6koOqgEmHMRvmn+A==" saltValue="J9ltSZVLrMHyZfsOP+/F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7" zoomScaleNormal="57"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70" t="s">
        <v>11</v>
      </c>
      <c r="C45" s="1271"/>
      <c r="D45" s="58"/>
      <c r="E45" s="1276" t="s">
        <v>12</v>
      </c>
      <c r="F45" s="1276"/>
      <c r="G45" s="1276"/>
      <c r="H45" s="1276"/>
      <c r="I45" s="1276"/>
      <c r="J45" s="1277"/>
      <c r="K45" s="59">
        <v>2327</v>
      </c>
      <c r="L45" s="60">
        <v>2227</v>
      </c>
      <c r="M45" s="60">
        <v>2407</v>
      </c>
      <c r="N45" s="60">
        <v>2331</v>
      </c>
      <c r="O45" s="61">
        <v>2469</v>
      </c>
      <c r="P45" s="48"/>
      <c r="Q45" s="48"/>
      <c r="R45" s="48"/>
      <c r="S45" s="48"/>
      <c r="T45" s="48"/>
      <c r="U45" s="48"/>
    </row>
    <row r="46" spans="1:21" ht="30.75" customHeight="1">
      <c r="A46" s="48"/>
      <c r="B46" s="1272"/>
      <c r="C46" s="1273"/>
      <c r="D46" s="62"/>
      <c r="E46" s="1254" t="s">
        <v>13</v>
      </c>
      <c r="F46" s="1254"/>
      <c r="G46" s="1254"/>
      <c r="H46" s="1254"/>
      <c r="I46" s="1254"/>
      <c r="J46" s="1255"/>
      <c r="K46" s="63" t="s">
        <v>509</v>
      </c>
      <c r="L46" s="64" t="s">
        <v>509</v>
      </c>
      <c r="M46" s="64" t="s">
        <v>509</v>
      </c>
      <c r="N46" s="64" t="s">
        <v>509</v>
      </c>
      <c r="O46" s="65" t="s">
        <v>509</v>
      </c>
      <c r="P46" s="48"/>
      <c r="Q46" s="48"/>
      <c r="R46" s="48"/>
      <c r="S46" s="48"/>
      <c r="T46" s="48"/>
      <c r="U46" s="48"/>
    </row>
    <row r="47" spans="1:21" ht="30.75" customHeight="1">
      <c r="A47" s="48"/>
      <c r="B47" s="1272"/>
      <c r="C47" s="1273"/>
      <c r="D47" s="62"/>
      <c r="E47" s="1254" t="s">
        <v>14</v>
      </c>
      <c r="F47" s="1254"/>
      <c r="G47" s="1254"/>
      <c r="H47" s="1254"/>
      <c r="I47" s="1254"/>
      <c r="J47" s="1255"/>
      <c r="K47" s="63" t="s">
        <v>509</v>
      </c>
      <c r="L47" s="64" t="s">
        <v>509</v>
      </c>
      <c r="M47" s="64" t="s">
        <v>509</v>
      </c>
      <c r="N47" s="64" t="s">
        <v>509</v>
      </c>
      <c r="O47" s="65" t="s">
        <v>509</v>
      </c>
      <c r="P47" s="48"/>
      <c r="Q47" s="48"/>
      <c r="R47" s="48"/>
      <c r="S47" s="48"/>
      <c r="T47" s="48"/>
      <c r="U47" s="48"/>
    </row>
    <row r="48" spans="1:21" ht="30.75" customHeight="1">
      <c r="A48" s="48"/>
      <c r="B48" s="1272"/>
      <c r="C48" s="1273"/>
      <c r="D48" s="62"/>
      <c r="E48" s="1254" t="s">
        <v>15</v>
      </c>
      <c r="F48" s="1254"/>
      <c r="G48" s="1254"/>
      <c r="H48" s="1254"/>
      <c r="I48" s="1254"/>
      <c r="J48" s="1255"/>
      <c r="K48" s="63">
        <v>106</v>
      </c>
      <c r="L48" s="64">
        <v>97</v>
      </c>
      <c r="M48" s="64">
        <v>97</v>
      </c>
      <c r="N48" s="64">
        <v>46</v>
      </c>
      <c r="O48" s="65">
        <v>47</v>
      </c>
      <c r="P48" s="48"/>
      <c r="Q48" s="48"/>
      <c r="R48" s="48"/>
      <c r="S48" s="48"/>
      <c r="T48" s="48"/>
      <c r="U48" s="48"/>
    </row>
    <row r="49" spans="1:21" ht="30.75" customHeight="1">
      <c r="A49" s="48"/>
      <c r="B49" s="1272"/>
      <c r="C49" s="1273"/>
      <c r="D49" s="62"/>
      <c r="E49" s="1254" t="s">
        <v>16</v>
      </c>
      <c r="F49" s="1254"/>
      <c r="G49" s="1254"/>
      <c r="H49" s="1254"/>
      <c r="I49" s="1254"/>
      <c r="J49" s="1255"/>
      <c r="K49" s="63">
        <v>56</v>
      </c>
      <c r="L49" s="64">
        <v>32</v>
      </c>
      <c r="M49" s="64">
        <v>9</v>
      </c>
      <c r="N49" s="64">
        <v>12</v>
      </c>
      <c r="O49" s="65">
        <v>13</v>
      </c>
      <c r="P49" s="48"/>
      <c r="Q49" s="48"/>
      <c r="R49" s="48"/>
      <c r="S49" s="48"/>
      <c r="T49" s="48"/>
      <c r="U49" s="48"/>
    </row>
    <row r="50" spans="1:21" ht="30.75" customHeight="1">
      <c r="A50" s="48"/>
      <c r="B50" s="1272"/>
      <c r="C50" s="1273"/>
      <c r="D50" s="62"/>
      <c r="E50" s="1254" t="s">
        <v>17</v>
      </c>
      <c r="F50" s="1254"/>
      <c r="G50" s="1254"/>
      <c r="H50" s="1254"/>
      <c r="I50" s="1254"/>
      <c r="J50" s="1255"/>
      <c r="K50" s="63">
        <v>62</v>
      </c>
      <c r="L50" s="64">
        <v>62</v>
      </c>
      <c r="M50" s="64">
        <v>62</v>
      </c>
      <c r="N50" s="64">
        <v>47</v>
      </c>
      <c r="O50" s="65">
        <v>27</v>
      </c>
      <c r="P50" s="48"/>
      <c r="Q50" s="48"/>
      <c r="R50" s="48"/>
      <c r="S50" s="48"/>
      <c r="T50" s="48"/>
      <c r="U50" s="48"/>
    </row>
    <row r="51" spans="1:21" ht="30.75" customHeight="1">
      <c r="A51" s="48"/>
      <c r="B51" s="1274"/>
      <c r="C51" s="1275"/>
      <c r="D51" s="66"/>
      <c r="E51" s="1254" t="s">
        <v>18</v>
      </c>
      <c r="F51" s="1254"/>
      <c r="G51" s="1254"/>
      <c r="H51" s="1254"/>
      <c r="I51" s="1254"/>
      <c r="J51" s="1255"/>
      <c r="K51" s="63">
        <v>0</v>
      </c>
      <c r="L51" s="64">
        <v>0</v>
      </c>
      <c r="M51" s="64">
        <v>0</v>
      </c>
      <c r="N51" s="64">
        <v>0</v>
      </c>
      <c r="O51" s="65" t="s">
        <v>509</v>
      </c>
      <c r="P51" s="48"/>
      <c r="Q51" s="48"/>
      <c r="R51" s="48"/>
      <c r="S51" s="48"/>
      <c r="T51" s="48"/>
      <c r="U51" s="48"/>
    </row>
    <row r="52" spans="1:21" ht="30.75" customHeight="1">
      <c r="A52" s="48"/>
      <c r="B52" s="1252" t="s">
        <v>19</v>
      </c>
      <c r="C52" s="1253"/>
      <c r="D52" s="66"/>
      <c r="E52" s="1254" t="s">
        <v>20</v>
      </c>
      <c r="F52" s="1254"/>
      <c r="G52" s="1254"/>
      <c r="H52" s="1254"/>
      <c r="I52" s="1254"/>
      <c r="J52" s="1255"/>
      <c r="K52" s="63">
        <v>1997</v>
      </c>
      <c r="L52" s="64">
        <v>1933</v>
      </c>
      <c r="M52" s="64">
        <v>2032</v>
      </c>
      <c r="N52" s="64">
        <v>1923</v>
      </c>
      <c r="O52" s="65">
        <v>2011</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554</v>
      </c>
      <c r="L53" s="69">
        <v>485</v>
      </c>
      <c r="M53" s="69">
        <v>543</v>
      </c>
      <c r="N53" s="69">
        <v>513</v>
      </c>
      <c r="O53" s="70">
        <v>545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0oIwouhVtjgc2l+MpB0SN2Vg1bssvT2S7GqUJ+AE2NSQjDP87+JcJxK9cEvqEsU2NjZPCsO6r7JAz5k4Vc1ZA==" saltValue="5Nd3hDEBx4sj8I+QHZj1C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62" zoomScaleNormal="62"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551</v>
      </c>
      <c r="J40" s="100" t="s">
        <v>552</v>
      </c>
      <c r="K40" s="100" t="s">
        <v>553</v>
      </c>
      <c r="L40" s="100" t="s">
        <v>554</v>
      </c>
      <c r="M40" s="101" t="s">
        <v>555</v>
      </c>
    </row>
    <row r="41" spans="2:13" ht="27.75" customHeight="1">
      <c r="B41" s="1290" t="s">
        <v>30</v>
      </c>
      <c r="C41" s="1291"/>
      <c r="D41" s="102"/>
      <c r="E41" s="1292" t="s">
        <v>31</v>
      </c>
      <c r="F41" s="1292"/>
      <c r="G41" s="1292"/>
      <c r="H41" s="1293"/>
      <c r="I41" s="103">
        <v>21046</v>
      </c>
      <c r="J41" s="104">
        <v>21454</v>
      </c>
      <c r="K41" s="104">
        <v>22660</v>
      </c>
      <c r="L41" s="104">
        <v>25385</v>
      </c>
      <c r="M41" s="105">
        <v>25352</v>
      </c>
    </row>
    <row r="42" spans="2:13" ht="27.75" customHeight="1">
      <c r="B42" s="1280"/>
      <c r="C42" s="1281"/>
      <c r="D42" s="106"/>
      <c r="E42" s="1284" t="s">
        <v>32</v>
      </c>
      <c r="F42" s="1284"/>
      <c r="G42" s="1284"/>
      <c r="H42" s="1285"/>
      <c r="I42" s="107" t="s">
        <v>509</v>
      </c>
      <c r="J42" s="108" t="s">
        <v>509</v>
      </c>
      <c r="K42" s="108" t="s">
        <v>509</v>
      </c>
      <c r="L42" s="108" t="s">
        <v>509</v>
      </c>
      <c r="M42" s="109" t="s">
        <v>509</v>
      </c>
    </row>
    <row r="43" spans="2:13" ht="27.75" customHeight="1">
      <c r="B43" s="1280"/>
      <c r="C43" s="1281"/>
      <c r="D43" s="106"/>
      <c r="E43" s="1284" t="s">
        <v>33</v>
      </c>
      <c r="F43" s="1284"/>
      <c r="G43" s="1284"/>
      <c r="H43" s="1285"/>
      <c r="I43" s="107">
        <v>987</v>
      </c>
      <c r="J43" s="108">
        <v>982</v>
      </c>
      <c r="K43" s="108">
        <v>867</v>
      </c>
      <c r="L43" s="108">
        <v>630</v>
      </c>
      <c r="M43" s="109">
        <v>746</v>
      </c>
    </row>
    <row r="44" spans="2:13" ht="27.75" customHeight="1">
      <c r="B44" s="1280"/>
      <c r="C44" s="1281"/>
      <c r="D44" s="106"/>
      <c r="E44" s="1284" t="s">
        <v>34</v>
      </c>
      <c r="F44" s="1284"/>
      <c r="G44" s="1284"/>
      <c r="H44" s="1285"/>
      <c r="I44" s="107">
        <v>214</v>
      </c>
      <c r="J44" s="108">
        <v>133</v>
      </c>
      <c r="K44" s="108">
        <v>73</v>
      </c>
      <c r="L44" s="108">
        <v>27</v>
      </c>
      <c r="M44" s="109" t="s">
        <v>509</v>
      </c>
    </row>
    <row r="45" spans="2:13" ht="27.75" customHeight="1">
      <c r="B45" s="1280"/>
      <c r="C45" s="1281"/>
      <c r="D45" s="106"/>
      <c r="E45" s="1284" t="s">
        <v>35</v>
      </c>
      <c r="F45" s="1284"/>
      <c r="G45" s="1284"/>
      <c r="H45" s="1285"/>
      <c r="I45" s="107">
        <v>5226</v>
      </c>
      <c r="J45" s="108">
        <v>4936</v>
      </c>
      <c r="K45" s="108">
        <v>4652</v>
      </c>
      <c r="L45" s="108">
        <v>4618</v>
      </c>
      <c r="M45" s="109">
        <v>4502</v>
      </c>
    </row>
    <row r="46" spans="2:13" ht="27.75" customHeight="1">
      <c r="B46" s="1280"/>
      <c r="C46" s="1281"/>
      <c r="D46" s="110"/>
      <c r="E46" s="1284" t="s">
        <v>36</v>
      </c>
      <c r="F46" s="1284"/>
      <c r="G46" s="1284"/>
      <c r="H46" s="1285"/>
      <c r="I46" s="107" t="s">
        <v>509</v>
      </c>
      <c r="J46" s="108" t="s">
        <v>509</v>
      </c>
      <c r="K46" s="108" t="s">
        <v>509</v>
      </c>
      <c r="L46" s="108" t="s">
        <v>509</v>
      </c>
      <c r="M46" s="109" t="s">
        <v>509</v>
      </c>
    </row>
    <row r="47" spans="2:13" ht="27.75" customHeight="1">
      <c r="B47" s="1280"/>
      <c r="C47" s="1281"/>
      <c r="D47" s="111"/>
      <c r="E47" s="1294" t="s">
        <v>37</v>
      </c>
      <c r="F47" s="1295"/>
      <c r="G47" s="1295"/>
      <c r="H47" s="1296"/>
      <c r="I47" s="107" t="s">
        <v>509</v>
      </c>
      <c r="J47" s="108" t="s">
        <v>509</v>
      </c>
      <c r="K47" s="108" t="s">
        <v>509</v>
      </c>
      <c r="L47" s="108" t="s">
        <v>509</v>
      </c>
      <c r="M47" s="109" t="s">
        <v>509</v>
      </c>
    </row>
    <row r="48" spans="2:13" ht="27.75" customHeight="1">
      <c r="B48" s="1280"/>
      <c r="C48" s="1281"/>
      <c r="D48" s="106"/>
      <c r="E48" s="1284" t="s">
        <v>38</v>
      </c>
      <c r="F48" s="1284"/>
      <c r="G48" s="1284"/>
      <c r="H48" s="1285"/>
      <c r="I48" s="107" t="s">
        <v>509</v>
      </c>
      <c r="J48" s="108" t="s">
        <v>509</v>
      </c>
      <c r="K48" s="108" t="s">
        <v>509</v>
      </c>
      <c r="L48" s="108" t="s">
        <v>509</v>
      </c>
      <c r="M48" s="109" t="s">
        <v>509</v>
      </c>
    </row>
    <row r="49" spans="2:13" ht="27.75" customHeight="1">
      <c r="B49" s="1282"/>
      <c r="C49" s="1283"/>
      <c r="D49" s="106"/>
      <c r="E49" s="1284" t="s">
        <v>39</v>
      </c>
      <c r="F49" s="1284"/>
      <c r="G49" s="1284"/>
      <c r="H49" s="1285"/>
      <c r="I49" s="107" t="s">
        <v>509</v>
      </c>
      <c r="J49" s="108" t="s">
        <v>509</v>
      </c>
      <c r="K49" s="108" t="s">
        <v>509</v>
      </c>
      <c r="L49" s="108" t="s">
        <v>509</v>
      </c>
      <c r="M49" s="109" t="s">
        <v>509</v>
      </c>
    </row>
    <row r="50" spans="2:13" ht="27.75" customHeight="1">
      <c r="B50" s="1278" t="s">
        <v>40</v>
      </c>
      <c r="C50" s="1279"/>
      <c r="D50" s="112"/>
      <c r="E50" s="1284" t="s">
        <v>41</v>
      </c>
      <c r="F50" s="1284"/>
      <c r="G50" s="1284"/>
      <c r="H50" s="1285"/>
      <c r="I50" s="107">
        <v>10881</v>
      </c>
      <c r="J50" s="108">
        <v>11138</v>
      </c>
      <c r="K50" s="108">
        <v>10559</v>
      </c>
      <c r="L50" s="108">
        <v>10290</v>
      </c>
      <c r="M50" s="109">
        <v>10398</v>
      </c>
    </row>
    <row r="51" spans="2:13" ht="27.75" customHeight="1">
      <c r="B51" s="1280"/>
      <c r="C51" s="1281"/>
      <c r="D51" s="106"/>
      <c r="E51" s="1284" t="s">
        <v>42</v>
      </c>
      <c r="F51" s="1284"/>
      <c r="G51" s="1284"/>
      <c r="H51" s="1285"/>
      <c r="I51" s="107">
        <v>796</v>
      </c>
      <c r="J51" s="108">
        <v>736</v>
      </c>
      <c r="K51" s="108">
        <v>665</v>
      </c>
      <c r="L51" s="108">
        <v>610</v>
      </c>
      <c r="M51" s="109">
        <v>547</v>
      </c>
    </row>
    <row r="52" spans="2:13" ht="27.75" customHeight="1">
      <c r="B52" s="1282"/>
      <c r="C52" s="1283"/>
      <c r="D52" s="106"/>
      <c r="E52" s="1284" t="s">
        <v>43</v>
      </c>
      <c r="F52" s="1284"/>
      <c r="G52" s="1284"/>
      <c r="H52" s="1285"/>
      <c r="I52" s="107">
        <v>17143</v>
      </c>
      <c r="J52" s="108">
        <v>17383</v>
      </c>
      <c r="K52" s="108">
        <v>18117</v>
      </c>
      <c r="L52" s="108">
        <v>19990</v>
      </c>
      <c r="M52" s="109">
        <v>19965</v>
      </c>
    </row>
    <row r="53" spans="2:13" ht="27.75" customHeight="1" thickBot="1">
      <c r="B53" s="1286" t="s">
        <v>44</v>
      </c>
      <c r="C53" s="1287"/>
      <c r="D53" s="113"/>
      <c r="E53" s="1288" t="s">
        <v>45</v>
      </c>
      <c r="F53" s="1288"/>
      <c r="G53" s="1288"/>
      <c r="H53" s="1289"/>
      <c r="I53" s="114">
        <v>-1349</v>
      </c>
      <c r="J53" s="115">
        <v>-1751</v>
      </c>
      <c r="K53" s="115">
        <v>-1090</v>
      </c>
      <c r="L53" s="115">
        <v>-231</v>
      </c>
      <c r="M53" s="116">
        <v>-310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b3OEbmO1aaJjERxUA0elXSBvApgqtJNOBFvzcPPq2LZHTnOmrT80gwDR62XFucWWED1RTvIPc2OTtGYajnXNQ==" saltValue="C3XpAmGLU0fSUb2Ql3Ic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4" zoomScaleNormal="54"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553</v>
      </c>
      <c r="G54" s="125" t="s">
        <v>554</v>
      </c>
      <c r="H54" s="126" t="s">
        <v>555</v>
      </c>
    </row>
    <row r="55" spans="2:8" ht="52.5" customHeight="1">
      <c r="B55" s="127"/>
      <c r="C55" s="1305" t="s">
        <v>48</v>
      </c>
      <c r="D55" s="1305"/>
      <c r="E55" s="1306"/>
      <c r="F55" s="128">
        <v>3186</v>
      </c>
      <c r="G55" s="128">
        <v>3195</v>
      </c>
      <c r="H55" s="129">
        <v>3199</v>
      </c>
    </row>
    <row r="56" spans="2:8" ht="52.5" customHeight="1">
      <c r="B56" s="130"/>
      <c r="C56" s="1307" t="s">
        <v>49</v>
      </c>
      <c r="D56" s="1307"/>
      <c r="E56" s="1308"/>
      <c r="F56" s="131">
        <v>2021</v>
      </c>
      <c r="G56" s="131">
        <v>1777</v>
      </c>
      <c r="H56" s="132">
        <v>1908</v>
      </c>
    </row>
    <row r="57" spans="2:8" ht="53.25" customHeight="1">
      <c r="B57" s="130"/>
      <c r="C57" s="1309" t="s">
        <v>50</v>
      </c>
      <c r="D57" s="1309"/>
      <c r="E57" s="1310"/>
      <c r="F57" s="133">
        <v>7913</v>
      </c>
      <c r="G57" s="133">
        <v>7691</v>
      </c>
      <c r="H57" s="134">
        <v>7453</v>
      </c>
    </row>
    <row r="58" spans="2:8" ht="45.75" customHeight="1">
      <c r="B58" s="135"/>
      <c r="C58" s="1297" t="s">
        <v>596</v>
      </c>
      <c r="D58" s="1298"/>
      <c r="E58" s="1299"/>
      <c r="F58" s="136">
        <v>4295</v>
      </c>
      <c r="G58" s="136">
        <v>4313</v>
      </c>
      <c r="H58" s="137">
        <v>4306</v>
      </c>
    </row>
    <row r="59" spans="2:8" ht="45.75" customHeight="1">
      <c r="B59" s="135"/>
      <c r="C59" s="1297" t="s">
        <v>597</v>
      </c>
      <c r="D59" s="1298"/>
      <c r="E59" s="1299"/>
      <c r="F59" s="136">
        <v>2571</v>
      </c>
      <c r="G59" s="136">
        <v>2373</v>
      </c>
      <c r="H59" s="137">
        <v>2147</v>
      </c>
    </row>
    <row r="60" spans="2:8" ht="45.75" customHeight="1">
      <c r="B60" s="135"/>
      <c r="C60" s="1297" t="s">
        <v>598</v>
      </c>
      <c r="D60" s="1298"/>
      <c r="E60" s="1299"/>
      <c r="F60" s="136">
        <v>451</v>
      </c>
      <c r="G60" s="136">
        <v>429</v>
      </c>
      <c r="H60" s="137">
        <v>399</v>
      </c>
    </row>
    <row r="61" spans="2:8" ht="45.75" customHeight="1">
      <c r="B61" s="135"/>
      <c r="C61" s="1297" t="s">
        <v>599</v>
      </c>
      <c r="D61" s="1298"/>
      <c r="E61" s="1299"/>
      <c r="F61" s="136">
        <v>157</v>
      </c>
      <c r="G61" s="136">
        <v>157</v>
      </c>
      <c r="H61" s="137">
        <v>146</v>
      </c>
    </row>
    <row r="62" spans="2:8" ht="45.75" customHeight="1" thickBot="1">
      <c r="B62" s="138"/>
      <c r="C62" s="1300" t="s">
        <v>600</v>
      </c>
      <c r="D62" s="1301"/>
      <c r="E62" s="1302"/>
      <c r="F62" s="139">
        <v>91</v>
      </c>
      <c r="G62" s="139">
        <v>91</v>
      </c>
      <c r="H62" s="140">
        <v>91</v>
      </c>
    </row>
    <row r="63" spans="2:8" ht="52.5" customHeight="1" thickBot="1">
      <c r="B63" s="141"/>
      <c r="C63" s="1303" t="s">
        <v>51</v>
      </c>
      <c r="D63" s="1303"/>
      <c r="E63" s="1304"/>
      <c r="F63" s="142">
        <v>13120</v>
      </c>
      <c r="G63" s="142">
        <v>12663</v>
      </c>
      <c r="H63" s="143">
        <v>12560</v>
      </c>
    </row>
    <row r="64" spans="2:8" ht="15" customHeight="1"/>
  </sheetData>
  <sheetProtection algorithmName="SHA-512" hashValue="90mP5uvX77A9xtSuNtSHB+0cS82X4APe3fWHg8bi2iObPLQv6Rc6UxAHR9hmFmpDm0+g9NTFCze/LgqgwWhgjQ==" saltValue="jGW1ZV4qnApOL1FInkOF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D26" zoomScale="85" zoomScaleNormal="85" zoomScaleSheetLayoutView="55" workbookViewId="0">
      <selection activeCell="AN65" sqref="AN65:DC69"/>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601</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601</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8" t="s">
        <v>615</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604</v>
      </c>
    </row>
    <row r="50" spans="1:109">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551</v>
      </c>
      <c r="BQ50" s="1315"/>
      <c r="BR50" s="1315"/>
      <c r="BS50" s="1315"/>
      <c r="BT50" s="1315"/>
      <c r="BU50" s="1315"/>
      <c r="BV50" s="1315"/>
      <c r="BW50" s="1315"/>
      <c r="BX50" s="1315" t="s">
        <v>552</v>
      </c>
      <c r="BY50" s="1315"/>
      <c r="BZ50" s="1315"/>
      <c r="CA50" s="1315"/>
      <c r="CB50" s="1315"/>
      <c r="CC50" s="1315"/>
      <c r="CD50" s="1315"/>
      <c r="CE50" s="1315"/>
      <c r="CF50" s="1315" t="s">
        <v>553</v>
      </c>
      <c r="CG50" s="1315"/>
      <c r="CH50" s="1315"/>
      <c r="CI50" s="1315"/>
      <c r="CJ50" s="1315"/>
      <c r="CK50" s="1315"/>
      <c r="CL50" s="1315"/>
      <c r="CM50" s="1315"/>
      <c r="CN50" s="1315" t="s">
        <v>554</v>
      </c>
      <c r="CO50" s="1315"/>
      <c r="CP50" s="1315"/>
      <c r="CQ50" s="1315"/>
      <c r="CR50" s="1315"/>
      <c r="CS50" s="1315"/>
      <c r="CT50" s="1315"/>
      <c r="CU50" s="1315"/>
      <c r="CV50" s="1315" t="s">
        <v>555</v>
      </c>
      <c r="CW50" s="1315"/>
      <c r="CX50" s="1315"/>
      <c r="CY50" s="1315"/>
      <c r="CZ50" s="1315"/>
      <c r="DA50" s="1315"/>
      <c r="DB50" s="1315"/>
      <c r="DC50" s="1315"/>
    </row>
    <row r="51" spans="1:109" ht="13.5" customHeight="1">
      <c r="B51" s="397"/>
      <c r="G51" s="1328"/>
      <c r="H51" s="1328"/>
      <c r="I51" s="1329"/>
      <c r="J51" s="1329"/>
      <c r="K51" s="1327"/>
      <c r="L51" s="1327"/>
      <c r="M51" s="1327"/>
      <c r="N51" s="1327"/>
      <c r="AM51" s="406"/>
      <c r="AN51" s="1317" t="s">
        <v>605</v>
      </c>
      <c r="AO51" s="1317"/>
      <c r="AP51" s="1317"/>
      <c r="AQ51" s="1317"/>
      <c r="AR51" s="1317"/>
      <c r="AS51" s="1317"/>
      <c r="AT51" s="1317"/>
      <c r="AU51" s="1317"/>
      <c r="AV51" s="1317"/>
      <c r="AW51" s="1317"/>
      <c r="AX51" s="1317"/>
      <c r="AY51" s="1317"/>
      <c r="AZ51" s="1317"/>
      <c r="BA51" s="1317"/>
      <c r="BB51" s="1317" t="s">
        <v>606</v>
      </c>
      <c r="BC51" s="1317"/>
      <c r="BD51" s="1317"/>
      <c r="BE51" s="1317"/>
      <c r="BF51" s="1317"/>
      <c r="BG51" s="1317"/>
      <c r="BH51" s="1317"/>
      <c r="BI51" s="1317"/>
      <c r="BJ51" s="1317"/>
      <c r="BK51" s="1317"/>
      <c r="BL51" s="1317"/>
      <c r="BM51" s="1317"/>
      <c r="BN51" s="1317"/>
      <c r="BO51" s="1317"/>
      <c r="BP51" s="1316"/>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607</v>
      </c>
      <c r="BC53" s="1317"/>
      <c r="BD53" s="1317"/>
      <c r="BE53" s="1317"/>
      <c r="BF53" s="1317"/>
      <c r="BG53" s="1317"/>
      <c r="BH53" s="1317"/>
      <c r="BI53" s="1317"/>
      <c r="BJ53" s="1317"/>
      <c r="BK53" s="1317"/>
      <c r="BL53" s="1317"/>
      <c r="BM53" s="1317"/>
      <c r="BN53" s="1317"/>
      <c r="BO53" s="1317"/>
      <c r="BP53" s="1316">
        <v>62.5</v>
      </c>
      <c r="BQ53" s="1316"/>
      <c r="BR53" s="1316"/>
      <c r="BS53" s="1316"/>
      <c r="BT53" s="1316"/>
      <c r="BU53" s="1316"/>
      <c r="BV53" s="1316"/>
      <c r="BW53" s="1316"/>
      <c r="BX53" s="1316">
        <v>62.3</v>
      </c>
      <c r="BY53" s="1316"/>
      <c r="BZ53" s="1316"/>
      <c r="CA53" s="1316"/>
      <c r="CB53" s="1316"/>
      <c r="CC53" s="1316"/>
      <c r="CD53" s="1316"/>
      <c r="CE53" s="1316"/>
      <c r="CF53" s="1316">
        <v>63.9</v>
      </c>
      <c r="CG53" s="1316"/>
      <c r="CH53" s="1316"/>
      <c r="CI53" s="1316"/>
      <c r="CJ53" s="1316"/>
      <c r="CK53" s="1316"/>
      <c r="CL53" s="1316"/>
      <c r="CM53" s="1316"/>
      <c r="CN53" s="1316">
        <v>61.7</v>
      </c>
      <c r="CO53" s="1316"/>
      <c r="CP53" s="1316"/>
      <c r="CQ53" s="1316"/>
      <c r="CR53" s="1316"/>
      <c r="CS53" s="1316"/>
      <c r="CT53" s="1316"/>
      <c r="CU53" s="1316"/>
      <c r="CV53" s="1316">
        <v>62.5</v>
      </c>
      <c r="CW53" s="1316"/>
      <c r="CX53" s="1316"/>
      <c r="CY53" s="1316"/>
      <c r="CZ53" s="1316"/>
      <c r="DA53" s="1316"/>
      <c r="DB53" s="1316"/>
      <c r="DC53" s="1316"/>
    </row>
    <row r="54" spans="1:109">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c r="A55" s="405"/>
      <c r="B55" s="397"/>
      <c r="G55" s="1311"/>
      <c r="H55" s="1311"/>
      <c r="I55" s="1311"/>
      <c r="J55" s="1311"/>
      <c r="K55" s="1327"/>
      <c r="L55" s="1327"/>
      <c r="M55" s="1327"/>
      <c r="N55" s="1327"/>
      <c r="AN55" s="1315" t="s">
        <v>608</v>
      </c>
      <c r="AO55" s="1315"/>
      <c r="AP55" s="1315"/>
      <c r="AQ55" s="1315"/>
      <c r="AR55" s="1315"/>
      <c r="AS55" s="1315"/>
      <c r="AT55" s="1315"/>
      <c r="AU55" s="1315"/>
      <c r="AV55" s="1315"/>
      <c r="AW55" s="1315"/>
      <c r="AX55" s="1315"/>
      <c r="AY55" s="1315"/>
      <c r="AZ55" s="1315"/>
      <c r="BA55" s="1315"/>
      <c r="BB55" s="1317" t="s">
        <v>609</v>
      </c>
      <c r="BC55" s="1317"/>
      <c r="BD55" s="1317"/>
      <c r="BE55" s="1317"/>
      <c r="BF55" s="1317"/>
      <c r="BG55" s="1317"/>
      <c r="BH55" s="1317"/>
      <c r="BI55" s="1317"/>
      <c r="BJ55" s="1317"/>
      <c r="BK55" s="1317"/>
      <c r="BL55" s="1317"/>
      <c r="BM55" s="1317"/>
      <c r="BN55" s="1317"/>
      <c r="BO55" s="1317"/>
      <c r="BP55" s="1316">
        <v>36.6</v>
      </c>
      <c r="BQ55" s="1316"/>
      <c r="BR55" s="1316"/>
      <c r="BS55" s="1316"/>
      <c r="BT55" s="1316"/>
      <c r="BU55" s="1316"/>
      <c r="BV55" s="1316"/>
      <c r="BW55" s="1316"/>
      <c r="BX55" s="1316">
        <v>37.700000000000003</v>
      </c>
      <c r="BY55" s="1316"/>
      <c r="BZ55" s="1316"/>
      <c r="CA55" s="1316"/>
      <c r="CB55" s="1316"/>
      <c r="CC55" s="1316"/>
      <c r="CD55" s="1316"/>
      <c r="CE55" s="1316"/>
      <c r="CF55" s="1316">
        <v>37.9</v>
      </c>
      <c r="CG55" s="1316"/>
      <c r="CH55" s="1316"/>
      <c r="CI55" s="1316"/>
      <c r="CJ55" s="1316"/>
      <c r="CK55" s="1316"/>
      <c r="CL55" s="1316"/>
      <c r="CM55" s="1316"/>
      <c r="CN55" s="1316">
        <v>38.700000000000003</v>
      </c>
      <c r="CO55" s="1316"/>
      <c r="CP55" s="1316"/>
      <c r="CQ55" s="1316"/>
      <c r="CR55" s="1316"/>
      <c r="CS55" s="1316"/>
      <c r="CT55" s="1316"/>
      <c r="CU55" s="1316"/>
      <c r="CV55" s="1316">
        <v>32.5</v>
      </c>
      <c r="CW55" s="1316"/>
      <c r="CX55" s="1316"/>
      <c r="CY55" s="1316"/>
      <c r="CZ55" s="1316"/>
      <c r="DA55" s="1316"/>
      <c r="DB55" s="1316"/>
      <c r="DC55" s="1316"/>
    </row>
    <row r="56" spans="1:109">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610</v>
      </c>
      <c r="BC57" s="1317"/>
      <c r="BD57" s="1317"/>
      <c r="BE57" s="1317"/>
      <c r="BF57" s="1317"/>
      <c r="BG57" s="1317"/>
      <c r="BH57" s="1317"/>
      <c r="BI57" s="1317"/>
      <c r="BJ57" s="1317"/>
      <c r="BK57" s="1317"/>
      <c r="BL57" s="1317"/>
      <c r="BM57" s="1317"/>
      <c r="BN57" s="1317"/>
      <c r="BO57" s="1317"/>
      <c r="BP57" s="1316">
        <v>58.8</v>
      </c>
      <c r="BQ57" s="1316"/>
      <c r="BR57" s="1316"/>
      <c r="BS57" s="1316"/>
      <c r="BT57" s="1316"/>
      <c r="BU57" s="1316"/>
      <c r="BV57" s="1316"/>
      <c r="BW57" s="1316"/>
      <c r="BX57" s="1316">
        <v>59.4</v>
      </c>
      <c r="BY57" s="1316"/>
      <c r="BZ57" s="1316"/>
      <c r="CA57" s="1316"/>
      <c r="CB57" s="1316"/>
      <c r="CC57" s="1316"/>
      <c r="CD57" s="1316"/>
      <c r="CE57" s="1316"/>
      <c r="CF57" s="1316">
        <v>60.7</v>
      </c>
      <c r="CG57" s="1316"/>
      <c r="CH57" s="1316"/>
      <c r="CI57" s="1316"/>
      <c r="CJ57" s="1316"/>
      <c r="CK57" s="1316"/>
      <c r="CL57" s="1316"/>
      <c r="CM57" s="1316"/>
      <c r="CN57" s="1316">
        <v>61.3</v>
      </c>
      <c r="CO57" s="1316"/>
      <c r="CP57" s="1316"/>
      <c r="CQ57" s="1316"/>
      <c r="CR57" s="1316"/>
      <c r="CS57" s="1316"/>
      <c r="CT57" s="1316"/>
      <c r="CU57" s="1316"/>
      <c r="CV57" s="1316">
        <v>62.5</v>
      </c>
      <c r="CW57" s="1316"/>
      <c r="CX57" s="1316"/>
      <c r="CY57" s="1316"/>
      <c r="CZ57" s="1316"/>
      <c r="DA57" s="1316"/>
      <c r="DB57" s="1316"/>
      <c r="DC57" s="1316"/>
      <c r="DD57" s="410"/>
      <c r="DE57" s="409"/>
    </row>
    <row r="58" spans="1:109" s="405" customFormat="1">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611</v>
      </c>
    </row>
    <row r="64" spans="1:109">
      <c r="B64" s="397"/>
      <c r="G64" s="404"/>
      <c r="I64" s="417"/>
      <c r="J64" s="417"/>
      <c r="K64" s="417"/>
      <c r="L64" s="417"/>
      <c r="M64" s="417"/>
      <c r="N64" s="418"/>
      <c r="AM64" s="404"/>
      <c r="AN64" s="404" t="s">
        <v>603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8" t="s">
        <v>616</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604</v>
      </c>
    </row>
    <row r="72" spans="2:107">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551</v>
      </c>
      <c r="BQ72" s="1315"/>
      <c r="BR72" s="1315"/>
      <c r="BS72" s="1315"/>
      <c r="BT72" s="1315"/>
      <c r="BU72" s="1315"/>
      <c r="BV72" s="1315"/>
      <c r="BW72" s="1315"/>
      <c r="BX72" s="1315" t="s">
        <v>552</v>
      </c>
      <c r="BY72" s="1315"/>
      <c r="BZ72" s="1315"/>
      <c r="CA72" s="1315"/>
      <c r="CB72" s="1315"/>
      <c r="CC72" s="1315"/>
      <c r="CD72" s="1315"/>
      <c r="CE72" s="1315"/>
      <c r="CF72" s="1315" t="s">
        <v>553</v>
      </c>
      <c r="CG72" s="1315"/>
      <c r="CH72" s="1315"/>
      <c r="CI72" s="1315"/>
      <c r="CJ72" s="1315"/>
      <c r="CK72" s="1315"/>
      <c r="CL72" s="1315"/>
      <c r="CM72" s="1315"/>
      <c r="CN72" s="1315" t="s">
        <v>554</v>
      </c>
      <c r="CO72" s="1315"/>
      <c r="CP72" s="1315"/>
      <c r="CQ72" s="1315"/>
      <c r="CR72" s="1315"/>
      <c r="CS72" s="1315"/>
      <c r="CT72" s="1315"/>
      <c r="CU72" s="1315"/>
      <c r="CV72" s="1315" t="s">
        <v>555</v>
      </c>
      <c r="CW72" s="1315"/>
      <c r="CX72" s="1315"/>
      <c r="CY72" s="1315"/>
      <c r="CZ72" s="1315"/>
      <c r="DA72" s="1315"/>
      <c r="DB72" s="1315"/>
      <c r="DC72" s="1315"/>
    </row>
    <row r="73" spans="2:107">
      <c r="B73" s="397"/>
      <c r="G73" s="1328"/>
      <c r="H73" s="1328"/>
      <c r="I73" s="1328"/>
      <c r="J73" s="1328"/>
      <c r="K73" s="1331"/>
      <c r="L73" s="1331"/>
      <c r="M73" s="1331"/>
      <c r="N73" s="1331"/>
      <c r="AM73" s="406"/>
      <c r="AN73" s="1317" t="s">
        <v>605</v>
      </c>
      <c r="AO73" s="1317"/>
      <c r="AP73" s="1317"/>
      <c r="AQ73" s="1317"/>
      <c r="AR73" s="1317"/>
      <c r="AS73" s="1317"/>
      <c r="AT73" s="1317"/>
      <c r="AU73" s="1317"/>
      <c r="AV73" s="1317"/>
      <c r="AW73" s="1317"/>
      <c r="AX73" s="1317"/>
      <c r="AY73" s="1317"/>
      <c r="AZ73" s="1317"/>
      <c r="BA73" s="1317"/>
      <c r="BB73" s="1317" t="s">
        <v>609</v>
      </c>
      <c r="BC73" s="1317"/>
      <c r="BD73" s="1317"/>
      <c r="BE73" s="1317"/>
      <c r="BF73" s="1317"/>
      <c r="BG73" s="1317"/>
      <c r="BH73" s="1317"/>
      <c r="BI73" s="1317"/>
      <c r="BJ73" s="1317"/>
      <c r="BK73" s="1317"/>
      <c r="BL73" s="1317"/>
      <c r="BM73" s="1317"/>
      <c r="BN73" s="1317"/>
      <c r="BO73" s="1317"/>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612</v>
      </c>
      <c r="BC75" s="1317"/>
      <c r="BD75" s="1317"/>
      <c r="BE75" s="1317"/>
      <c r="BF75" s="1317"/>
      <c r="BG75" s="1317"/>
      <c r="BH75" s="1317"/>
      <c r="BI75" s="1317"/>
      <c r="BJ75" s="1317"/>
      <c r="BK75" s="1317"/>
      <c r="BL75" s="1317"/>
      <c r="BM75" s="1317"/>
      <c r="BN75" s="1317"/>
      <c r="BO75" s="1317"/>
      <c r="BP75" s="1316">
        <v>4.8</v>
      </c>
      <c r="BQ75" s="1316"/>
      <c r="BR75" s="1316"/>
      <c r="BS75" s="1316"/>
      <c r="BT75" s="1316"/>
      <c r="BU75" s="1316"/>
      <c r="BV75" s="1316"/>
      <c r="BW75" s="1316"/>
      <c r="BX75" s="1316">
        <v>4.5999999999999996</v>
      </c>
      <c r="BY75" s="1316"/>
      <c r="BZ75" s="1316"/>
      <c r="CA75" s="1316"/>
      <c r="CB75" s="1316"/>
      <c r="CC75" s="1316"/>
      <c r="CD75" s="1316"/>
      <c r="CE75" s="1316"/>
      <c r="CF75" s="1316">
        <v>4.7</v>
      </c>
      <c r="CG75" s="1316"/>
      <c r="CH75" s="1316"/>
      <c r="CI75" s="1316"/>
      <c r="CJ75" s="1316"/>
      <c r="CK75" s="1316"/>
      <c r="CL75" s="1316"/>
      <c r="CM75" s="1316"/>
      <c r="CN75" s="1316">
        <v>4.7</v>
      </c>
      <c r="CO75" s="1316"/>
      <c r="CP75" s="1316"/>
      <c r="CQ75" s="1316"/>
      <c r="CR75" s="1316"/>
      <c r="CS75" s="1316"/>
      <c r="CT75" s="1316"/>
      <c r="CU75" s="1316"/>
      <c r="CV75" s="1316">
        <v>4.9000000000000004</v>
      </c>
      <c r="CW75" s="1316"/>
      <c r="CX75" s="1316"/>
      <c r="CY75" s="1316"/>
      <c r="CZ75" s="1316"/>
      <c r="DA75" s="1316"/>
      <c r="DB75" s="1316"/>
      <c r="DC75" s="1316"/>
    </row>
    <row r="76" spans="2:107">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c r="B77" s="397"/>
      <c r="G77" s="1311"/>
      <c r="H77" s="1311"/>
      <c r="I77" s="1311"/>
      <c r="J77" s="1311"/>
      <c r="K77" s="1331"/>
      <c r="L77" s="1331"/>
      <c r="M77" s="1331"/>
      <c r="N77" s="1331"/>
      <c r="AN77" s="1315" t="s">
        <v>608</v>
      </c>
      <c r="AO77" s="1315"/>
      <c r="AP77" s="1315"/>
      <c r="AQ77" s="1315"/>
      <c r="AR77" s="1315"/>
      <c r="AS77" s="1315"/>
      <c r="AT77" s="1315"/>
      <c r="AU77" s="1315"/>
      <c r="AV77" s="1315"/>
      <c r="AW77" s="1315"/>
      <c r="AX77" s="1315"/>
      <c r="AY77" s="1315"/>
      <c r="AZ77" s="1315"/>
      <c r="BA77" s="1315"/>
      <c r="BB77" s="1317" t="s">
        <v>609</v>
      </c>
      <c r="BC77" s="1317"/>
      <c r="BD77" s="1317"/>
      <c r="BE77" s="1317"/>
      <c r="BF77" s="1317"/>
      <c r="BG77" s="1317"/>
      <c r="BH77" s="1317"/>
      <c r="BI77" s="1317"/>
      <c r="BJ77" s="1317"/>
      <c r="BK77" s="1317"/>
      <c r="BL77" s="1317"/>
      <c r="BM77" s="1317"/>
      <c r="BN77" s="1317"/>
      <c r="BO77" s="1317"/>
      <c r="BP77" s="1316">
        <v>36.6</v>
      </c>
      <c r="BQ77" s="1316"/>
      <c r="BR77" s="1316"/>
      <c r="BS77" s="1316"/>
      <c r="BT77" s="1316"/>
      <c r="BU77" s="1316"/>
      <c r="BV77" s="1316"/>
      <c r="BW77" s="1316"/>
      <c r="BX77" s="1316">
        <v>37.700000000000003</v>
      </c>
      <c r="BY77" s="1316"/>
      <c r="BZ77" s="1316"/>
      <c r="CA77" s="1316"/>
      <c r="CB77" s="1316"/>
      <c r="CC77" s="1316"/>
      <c r="CD77" s="1316"/>
      <c r="CE77" s="1316"/>
      <c r="CF77" s="1316">
        <v>37.9</v>
      </c>
      <c r="CG77" s="1316"/>
      <c r="CH77" s="1316"/>
      <c r="CI77" s="1316"/>
      <c r="CJ77" s="1316"/>
      <c r="CK77" s="1316"/>
      <c r="CL77" s="1316"/>
      <c r="CM77" s="1316"/>
      <c r="CN77" s="1316">
        <v>38.700000000000003</v>
      </c>
      <c r="CO77" s="1316"/>
      <c r="CP77" s="1316"/>
      <c r="CQ77" s="1316"/>
      <c r="CR77" s="1316"/>
      <c r="CS77" s="1316"/>
      <c r="CT77" s="1316"/>
      <c r="CU77" s="1316"/>
      <c r="CV77" s="1316">
        <v>32.5</v>
      </c>
      <c r="CW77" s="1316"/>
      <c r="CX77" s="1316"/>
      <c r="CY77" s="1316"/>
      <c r="CZ77" s="1316"/>
      <c r="DA77" s="1316"/>
      <c r="DB77" s="1316"/>
      <c r="DC77" s="1316"/>
    </row>
    <row r="78" spans="2:107">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612</v>
      </c>
      <c r="BC79" s="1317"/>
      <c r="BD79" s="1317"/>
      <c r="BE79" s="1317"/>
      <c r="BF79" s="1317"/>
      <c r="BG79" s="1317"/>
      <c r="BH79" s="1317"/>
      <c r="BI79" s="1317"/>
      <c r="BJ79" s="1317"/>
      <c r="BK79" s="1317"/>
      <c r="BL79" s="1317"/>
      <c r="BM79" s="1317"/>
      <c r="BN79" s="1317"/>
      <c r="BO79" s="1317"/>
      <c r="BP79" s="1316">
        <v>9.1999999999999993</v>
      </c>
      <c r="BQ79" s="1316"/>
      <c r="BR79" s="1316"/>
      <c r="BS79" s="1316"/>
      <c r="BT79" s="1316"/>
      <c r="BU79" s="1316"/>
      <c r="BV79" s="1316"/>
      <c r="BW79" s="1316"/>
      <c r="BX79" s="1316">
        <v>8.9</v>
      </c>
      <c r="BY79" s="1316"/>
      <c r="BZ79" s="1316"/>
      <c r="CA79" s="1316"/>
      <c r="CB79" s="1316"/>
      <c r="CC79" s="1316"/>
      <c r="CD79" s="1316"/>
      <c r="CE79" s="1316"/>
      <c r="CF79" s="1316">
        <v>8.6999999999999993</v>
      </c>
      <c r="CG79" s="1316"/>
      <c r="CH79" s="1316"/>
      <c r="CI79" s="1316"/>
      <c r="CJ79" s="1316"/>
      <c r="CK79" s="1316"/>
      <c r="CL79" s="1316"/>
      <c r="CM79" s="1316"/>
      <c r="CN79" s="1316">
        <v>8.8000000000000007</v>
      </c>
      <c r="CO79" s="1316"/>
      <c r="CP79" s="1316"/>
      <c r="CQ79" s="1316"/>
      <c r="CR79" s="1316"/>
      <c r="CS79" s="1316"/>
      <c r="CT79" s="1316"/>
      <c r="CU79" s="1316"/>
      <c r="CV79" s="1316">
        <v>8.6999999999999993</v>
      </c>
      <c r="CW79" s="1316"/>
      <c r="CX79" s="1316"/>
      <c r="CY79" s="1316"/>
      <c r="CZ79" s="1316"/>
      <c r="DA79" s="1316"/>
      <c r="DB79" s="1316"/>
      <c r="DC79" s="1316"/>
    </row>
    <row r="80" spans="2:107">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Fz/K5AcElJ/va0o70tyqruVprdLzPXx5xxmjnCNXsqwed01bID65fz6v/h0VHVX6JRZ4Pahc1H30/qJGFCcCww==" saltValue="FiM94jRq/jGWT62S0Uiju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5"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613</v>
      </c>
    </row>
  </sheetData>
  <sheetProtection algorithmName="SHA-512" hashValue="7x6rjmFDNK5JAZRUO01WFr4Amii4zzqQjHVGGKP4RjkihO7kvt+WkQg8BWGqGu+tOAEEMghuiYc/ln5hkfF9ZQ==" saltValue="stP0IiLx77fBK5ydtQNIT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70" zoomScaleNormal="7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614</v>
      </c>
    </row>
  </sheetData>
  <sheetProtection algorithmName="SHA-512" hashValue="AI+pPTCszZyYplENu9yODahj7FrxGGUV/TCNP/1WpcTNoG4XY55hwqzSwiaV9dAfy8rdCPN0k50xemiKCzmFpw==" saltValue="rWo/f7vSeskSLi+grki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548</v>
      </c>
      <c r="G2" s="157"/>
      <c r="H2" s="158"/>
    </row>
    <row r="3" spans="1:8">
      <c r="A3" s="154" t="s">
        <v>541</v>
      </c>
      <c r="B3" s="159"/>
      <c r="C3" s="160"/>
      <c r="D3" s="161">
        <v>74434</v>
      </c>
      <c r="E3" s="162"/>
      <c r="F3" s="163">
        <v>66954</v>
      </c>
      <c r="G3" s="164"/>
      <c r="H3" s="165"/>
    </row>
    <row r="4" spans="1:8">
      <c r="A4" s="166"/>
      <c r="B4" s="167"/>
      <c r="C4" s="168"/>
      <c r="D4" s="169">
        <v>61061</v>
      </c>
      <c r="E4" s="170"/>
      <c r="F4" s="171">
        <v>37305</v>
      </c>
      <c r="G4" s="172"/>
      <c r="H4" s="173"/>
    </row>
    <row r="5" spans="1:8">
      <c r="A5" s="154" t="s">
        <v>543</v>
      </c>
      <c r="B5" s="159"/>
      <c r="C5" s="160"/>
      <c r="D5" s="161">
        <v>56256</v>
      </c>
      <c r="E5" s="162"/>
      <c r="F5" s="163">
        <v>72656</v>
      </c>
      <c r="G5" s="164"/>
      <c r="H5" s="165"/>
    </row>
    <row r="6" spans="1:8">
      <c r="A6" s="166"/>
      <c r="B6" s="167"/>
      <c r="C6" s="168"/>
      <c r="D6" s="169">
        <v>45230</v>
      </c>
      <c r="E6" s="170"/>
      <c r="F6" s="171">
        <v>36448</v>
      </c>
      <c r="G6" s="172"/>
      <c r="H6" s="173"/>
    </row>
    <row r="7" spans="1:8">
      <c r="A7" s="154" t="s">
        <v>544</v>
      </c>
      <c r="B7" s="159"/>
      <c r="C7" s="160"/>
      <c r="D7" s="161">
        <v>88980</v>
      </c>
      <c r="E7" s="162"/>
      <c r="F7" s="163">
        <v>65080</v>
      </c>
      <c r="G7" s="164"/>
      <c r="H7" s="165"/>
    </row>
    <row r="8" spans="1:8">
      <c r="A8" s="166"/>
      <c r="B8" s="167"/>
      <c r="C8" s="168"/>
      <c r="D8" s="169">
        <v>74773</v>
      </c>
      <c r="E8" s="170"/>
      <c r="F8" s="171">
        <v>38201</v>
      </c>
      <c r="G8" s="172"/>
      <c r="H8" s="173"/>
    </row>
    <row r="9" spans="1:8">
      <c r="A9" s="154" t="s">
        <v>545</v>
      </c>
      <c r="B9" s="159"/>
      <c r="C9" s="160"/>
      <c r="D9" s="161">
        <v>150676</v>
      </c>
      <c r="E9" s="162"/>
      <c r="F9" s="163">
        <v>79288</v>
      </c>
      <c r="G9" s="164"/>
      <c r="H9" s="165"/>
    </row>
    <row r="10" spans="1:8">
      <c r="A10" s="166"/>
      <c r="B10" s="167"/>
      <c r="C10" s="168"/>
      <c r="D10" s="169">
        <v>112197</v>
      </c>
      <c r="E10" s="170"/>
      <c r="F10" s="171">
        <v>41870</v>
      </c>
      <c r="G10" s="172"/>
      <c r="H10" s="173"/>
    </row>
    <row r="11" spans="1:8">
      <c r="A11" s="154" t="s">
        <v>546</v>
      </c>
      <c r="B11" s="159"/>
      <c r="C11" s="160"/>
      <c r="D11" s="161">
        <v>75362</v>
      </c>
      <c r="E11" s="162"/>
      <c r="F11" s="163">
        <v>84962</v>
      </c>
      <c r="G11" s="164"/>
      <c r="H11" s="165"/>
    </row>
    <row r="12" spans="1:8">
      <c r="A12" s="166"/>
      <c r="B12" s="167"/>
      <c r="C12" s="174"/>
      <c r="D12" s="169">
        <v>40063</v>
      </c>
      <c r="E12" s="170"/>
      <c r="F12" s="171">
        <v>42793</v>
      </c>
      <c r="G12" s="172"/>
      <c r="H12" s="173"/>
    </row>
    <row r="13" spans="1:8">
      <c r="A13" s="154"/>
      <c r="B13" s="159"/>
      <c r="C13" s="175"/>
      <c r="D13" s="176">
        <v>89142</v>
      </c>
      <c r="E13" s="177"/>
      <c r="F13" s="178">
        <v>73788</v>
      </c>
      <c r="G13" s="179"/>
      <c r="H13" s="165"/>
    </row>
    <row r="14" spans="1:8">
      <c r="A14" s="166"/>
      <c r="B14" s="167"/>
      <c r="C14" s="168"/>
      <c r="D14" s="169">
        <v>66665</v>
      </c>
      <c r="E14" s="170"/>
      <c r="F14" s="171">
        <v>39323</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6.21</v>
      </c>
      <c r="C19" s="180">
        <f>ROUND(VALUE(SUBSTITUTE(実質収支比率等に係る経年分析!G$48,"▲","-")),2)</f>
        <v>3.57</v>
      </c>
      <c r="D19" s="180">
        <f>ROUND(VALUE(SUBSTITUTE(実質収支比率等に係る経年分析!H$48,"▲","-")),2)</f>
        <v>3.22</v>
      </c>
      <c r="E19" s="180">
        <f>ROUND(VALUE(SUBSTITUTE(実質収支比率等に係る経年分析!I$48,"▲","-")),2)</f>
        <v>5.19</v>
      </c>
      <c r="F19" s="180">
        <f>ROUND(VALUE(SUBSTITUTE(実質収支比率等に係る経年分析!J$48,"▲","-")),2)</f>
        <v>4.57</v>
      </c>
    </row>
    <row r="20" spans="1:11">
      <c r="A20" s="180" t="s">
        <v>55</v>
      </c>
      <c r="B20" s="180">
        <f>ROUND(VALUE(SUBSTITUTE(実質収支比率等に係る経年分析!F$47,"▲","-")),2)</f>
        <v>28.05</v>
      </c>
      <c r="C20" s="180">
        <f>ROUND(VALUE(SUBSTITUTE(実質収支比率等に係る経年分析!G$47,"▲","-")),2)</f>
        <v>28.98</v>
      </c>
      <c r="D20" s="180">
        <f>ROUND(VALUE(SUBSTITUTE(実質収支比率等に係る経年分析!H$47,"▲","-")),2)</f>
        <v>25.24</v>
      </c>
      <c r="E20" s="180">
        <f>ROUND(VALUE(SUBSTITUTE(実質収支比率等に係る経年分析!I$47,"▲","-")),2)</f>
        <v>25.67</v>
      </c>
      <c r="F20" s="180">
        <f>ROUND(VALUE(SUBSTITUTE(実質収支比率等に係る経年分析!J$47,"▲","-")),2)</f>
        <v>25.26</v>
      </c>
    </row>
    <row r="21" spans="1:11">
      <c r="A21" s="180" t="s">
        <v>56</v>
      </c>
      <c r="B21" s="180">
        <f>IF(ISNUMBER(VALUE(SUBSTITUTE(実質収支比率等に係る経年分析!F$49,"▲","-"))),ROUND(VALUE(SUBSTITUTE(実質収支比率等に係る経年分析!F$49,"▲","-")),2),NA())</f>
        <v>1.37</v>
      </c>
      <c r="C21" s="180">
        <f>IF(ISNUMBER(VALUE(SUBSTITUTE(実質収支比率等に係る経年分析!G$49,"▲","-"))),ROUND(VALUE(SUBSTITUTE(実質収支比率等に係る経年分析!G$49,"▲","-")),2),NA())</f>
        <v>-2.76</v>
      </c>
      <c r="D21" s="180">
        <f>IF(ISNUMBER(VALUE(SUBSTITUTE(実質収支比率等に係る経年分析!H$49,"▲","-"))),ROUND(VALUE(SUBSTITUTE(実質収支比率等に係る経年分析!H$49,"▲","-")),2),NA())</f>
        <v>-4.6100000000000003</v>
      </c>
      <c r="E21" s="180">
        <f>IF(ISNUMBER(VALUE(SUBSTITUTE(実質収支比率等に係る経年分析!I$49,"▲","-"))),ROUND(VALUE(SUBSTITUTE(実質収支比率等に係る経年分析!I$49,"▲","-")),2),NA())</f>
        <v>1.99</v>
      </c>
      <c r="F21" s="180">
        <f>IF(ISNUMBER(VALUE(SUBSTITUTE(実質収支比率等に係る経年分析!J$49,"▲","-"))),ROUND(VALUE(SUBSTITUTE(実質収支比率等に係る経年分析!J$49,"▲","-")),2),NA())</f>
        <v>-0.5</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介護保険事業特別会計（サービス事業勘定）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介護保険事業特別会計（保険事業勘定）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1.34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1.26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住宅新築資金等貸付事業特別会計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7.0000000000000007E-2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7.0000000000000007E-2</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3.54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5.15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4.55</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12.65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12.92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11.61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10.86</v>
      </c>
    </row>
    <row r="36" spans="1:16">
      <c r="A36" s="181" t="str">
        <f>IF(連結実質赤字比率に係る赤字・黒字の構成分析!C$34="",NA(),連結実質赤字比率に係る赤字・黒字の構成分析!C$34)</f>
        <v>国民健康保険事業特別会計</v>
      </c>
      <c r="B36" s="181">
        <f>IF(ROUND(VALUE(SUBSTITUTE(連結実質赤字比率に係る赤字・黒字の構成分析!F$34,"▲", "-")), 2) &lt; 0, ABS(ROUND(VALUE(SUBSTITUTE(連結実質赤字比率に係る赤字・黒字の構成分析!F$34,"▲", "-")), 2)), NA())</f>
        <v>4.0999999999999996</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3.85</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2.89</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3.56</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2.74</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1997</v>
      </c>
      <c r="E42" s="182"/>
      <c r="F42" s="182"/>
      <c r="G42" s="182">
        <f>'実質公債費比率（分子）の構造'!L$52</f>
        <v>1933</v>
      </c>
      <c r="H42" s="182"/>
      <c r="I42" s="182"/>
      <c r="J42" s="182">
        <f>'実質公債費比率（分子）の構造'!M$52</f>
        <v>2032</v>
      </c>
      <c r="K42" s="182"/>
      <c r="L42" s="182"/>
      <c r="M42" s="182">
        <f>'実質公債費比率（分子）の構造'!N$52</f>
        <v>1923</v>
      </c>
      <c r="N42" s="182"/>
      <c r="O42" s="182"/>
      <c r="P42" s="182">
        <f>'実質公債費比率（分子）の構造'!O$52</f>
        <v>2011</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t="str">
        <f>'実質公債費比率（分子）の構造'!O$51</f>
        <v>-</v>
      </c>
      <c r="O43" s="182"/>
      <c r="P43" s="182"/>
    </row>
    <row r="44" spans="1:16">
      <c r="A44" s="182" t="s">
        <v>65</v>
      </c>
      <c r="B44" s="182">
        <f>'実質公債費比率（分子）の構造'!K$50</f>
        <v>62</v>
      </c>
      <c r="C44" s="182"/>
      <c r="D44" s="182"/>
      <c r="E44" s="182">
        <f>'実質公債費比率（分子）の構造'!L$50</f>
        <v>62</v>
      </c>
      <c r="F44" s="182"/>
      <c r="G44" s="182"/>
      <c r="H44" s="182">
        <f>'実質公債費比率（分子）の構造'!M$50</f>
        <v>62</v>
      </c>
      <c r="I44" s="182"/>
      <c r="J44" s="182"/>
      <c r="K44" s="182">
        <f>'実質公債費比率（分子）の構造'!N$50</f>
        <v>47</v>
      </c>
      <c r="L44" s="182"/>
      <c r="M44" s="182"/>
      <c r="N44" s="182">
        <f>'実質公債費比率（分子）の構造'!O$50</f>
        <v>27</v>
      </c>
      <c r="O44" s="182"/>
      <c r="P44" s="182"/>
    </row>
    <row r="45" spans="1:16">
      <c r="A45" s="182" t="s">
        <v>66</v>
      </c>
      <c r="B45" s="182">
        <f>'実質公債費比率（分子）の構造'!K$49</f>
        <v>56</v>
      </c>
      <c r="C45" s="182"/>
      <c r="D45" s="182"/>
      <c r="E45" s="182">
        <f>'実質公債費比率（分子）の構造'!L$49</f>
        <v>32</v>
      </c>
      <c r="F45" s="182"/>
      <c r="G45" s="182"/>
      <c r="H45" s="182">
        <f>'実質公債費比率（分子）の構造'!M$49</f>
        <v>9</v>
      </c>
      <c r="I45" s="182"/>
      <c r="J45" s="182"/>
      <c r="K45" s="182">
        <f>'実質公債費比率（分子）の構造'!N$49</f>
        <v>12</v>
      </c>
      <c r="L45" s="182"/>
      <c r="M45" s="182"/>
      <c r="N45" s="182">
        <f>'実質公債費比率（分子）の構造'!O$49</f>
        <v>13</v>
      </c>
      <c r="O45" s="182"/>
      <c r="P45" s="182"/>
    </row>
    <row r="46" spans="1:16">
      <c r="A46" s="182" t="s">
        <v>67</v>
      </c>
      <c r="B46" s="182">
        <f>'実質公債費比率（分子）の構造'!K$48</f>
        <v>106</v>
      </c>
      <c r="C46" s="182"/>
      <c r="D46" s="182"/>
      <c r="E46" s="182">
        <f>'実質公債費比率（分子）の構造'!L$48</f>
        <v>97</v>
      </c>
      <c r="F46" s="182"/>
      <c r="G46" s="182"/>
      <c r="H46" s="182">
        <f>'実質公債費比率（分子）の構造'!M$48</f>
        <v>97</v>
      </c>
      <c r="I46" s="182"/>
      <c r="J46" s="182"/>
      <c r="K46" s="182">
        <f>'実質公債費比率（分子）の構造'!N$48</f>
        <v>46</v>
      </c>
      <c r="L46" s="182"/>
      <c r="M46" s="182"/>
      <c r="N46" s="182">
        <f>'実質公債費比率（分子）の構造'!O$48</f>
        <v>47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2327</v>
      </c>
      <c r="C49" s="182"/>
      <c r="D49" s="182"/>
      <c r="E49" s="182">
        <f>'実質公債費比率（分子）の構造'!L$45</f>
        <v>2227</v>
      </c>
      <c r="F49" s="182"/>
      <c r="G49" s="182"/>
      <c r="H49" s="182">
        <f>'実質公債費比率（分子）の構造'!M$45</f>
        <v>2407</v>
      </c>
      <c r="I49" s="182"/>
      <c r="J49" s="182"/>
      <c r="K49" s="182">
        <f>'実質公債費比率（分子）の構造'!N$45</f>
        <v>2331</v>
      </c>
      <c r="L49" s="182"/>
      <c r="M49" s="182"/>
      <c r="N49" s="182">
        <f>'実質公債費比率（分子）の構造'!O$45</f>
        <v>2469</v>
      </c>
      <c r="O49" s="182"/>
      <c r="P49" s="182"/>
    </row>
    <row r="50" spans="1:16">
      <c r="A50" s="182" t="s">
        <v>71</v>
      </c>
      <c r="B50" s="182" t="e">
        <f>NA()</f>
        <v>#N/A</v>
      </c>
      <c r="C50" s="182">
        <f>IF(ISNUMBER('実質公債費比率（分子）の構造'!K$53),'実質公債費比率（分子）の構造'!K$53,NA())</f>
        <v>554</v>
      </c>
      <c r="D50" s="182" t="e">
        <f>NA()</f>
        <v>#N/A</v>
      </c>
      <c r="E50" s="182" t="e">
        <f>NA()</f>
        <v>#N/A</v>
      </c>
      <c r="F50" s="182">
        <f>IF(ISNUMBER('実質公債費比率（分子）の構造'!L$53),'実質公債費比率（分子）の構造'!L$53,NA())</f>
        <v>485</v>
      </c>
      <c r="G50" s="182" t="e">
        <f>NA()</f>
        <v>#N/A</v>
      </c>
      <c r="H50" s="182" t="e">
        <f>NA()</f>
        <v>#N/A</v>
      </c>
      <c r="I50" s="182">
        <f>IF(ISNUMBER('実質公債費比率（分子）の構造'!M$53),'実質公債費比率（分子）の構造'!M$53,NA())</f>
        <v>543</v>
      </c>
      <c r="J50" s="182" t="e">
        <f>NA()</f>
        <v>#N/A</v>
      </c>
      <c r="K50" s="182" t="e">
        <f>NA()</f>
        <v>#N/A</v>
      </c>
      <c r="L50" s="182">
        <f>IF(ISNUMBER('実質公債費比率（分子）の構造'!N$53),'実質公債費比率（分子）の構造'!N$53,NA())</f>
        <v>513</v>
      </c>
      <c r="M50" s="182" t="e">
        <f>NA()</f>
        <v>#N/A</v>
      </c>
      <c r="N50" s="182" t="e">
        <f>NA()</f>
        <v>#N/A</v>
      </c>
      <c r="O50" s="182">
        <f>IF(ISNUMBER('実質公債費比率（分子）の構造'!O$53),'実質公債費比率（分子）の構造'!O$53,NA())</f>
        <v>545</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17143</v>
      </c>
      <c r="E56" s="181"/>
      <c r="F56" s="181"/>
      <c r="G56" s="181">
        <f>'将来負担比率（分子）の構造'!J$52</f>
        <v>17383</v>
      </c>
      <c r="H56" s="181"/>
      <c r="I56" s="181"/>
      <c r="J56" s="181">
        <f>'将来負担比率（分子）の構造'!K$52</f>
        <v>18117</v>
      </c>
      <c r="K56" s="181"/>
      <c r="L56" s="181"/>
      <c r="M56" s="181">
        <f>'将来負担比率（分子）の構造'!L$52</f>
        <v>19990</v>
      </c>
      <c r="N56" s="181"/>
      <c r="O56" s="181"/>
      <c r="P56" s="181">
        <f>'将来負担比率（分子）の構造'!M$52</f>
        <v>19965</v>
      </c>
    </row>
    <row r="57" spans="1:16">
      <c r="A57" s="181" t="s">
        <v>42</v>
      </c>
      <c r="B57" s="181"/>
      <c r="C57" s="181"/>
      <c r="D57" s="181">
        <f>'将来負担比率（分子）の構造'!I$51</f>
        <v>796</v>
      </c>
      <c r="E57" s="181"/>
      <c r="F57" s="181"/>
      <c r="G57" s="181">
        <f>'将来負担比率（分子）の構造'!J$51</f>
        <v>736</v>
      </c>
      <c r="H57" s="181"/>
      <c r="I57" s="181"/>
      <c r="J57" s="181">
        <f>'将来負担比率（分子）の構造'!K$51</f>
        <v>665</v>
      </c>
      <c r="K57" s="181"/>
      <c r="L57" s="181"/>
      <c r="M57" s="181">
        <f>'将来負担比率（分子）の構造'!L$51</f>
        <v>610</v>
      </c>
      <c r="N57" s="181"/>
      <c r="O57" s="181"/>
      <c r="P57" s="181">
        <f>'将来負担比率（分子）の構造'!M$51</f>
        <v>547</v>
      </c>
    </row>
    <row r="58" spans="1:16">
      <c r="A58" s="181" t="s">
        <v>41</v>
      </c>
      <c r="B58" s="181"/>
      <c r="C58" s="181"/>
      <c r="D58" s="181">
        <f>'将来負担比率（分子）の構造'!I$50</f>
        <v>10881</v>
      </c>
      <c r="E58" s="181"/>
      <c r="F58" s="181"/>
      <c r="G58" s="181">
        <f>'将来負担比率（分子）の構造'!J$50</f>
        <v>11138</v>
      </c>
      <c r="H58" s="181"/>
      <c r="I58" s="181"/>
      <c r="J58" s="181">
        <f>'将来負担比率（分子）の構造'!K$50</f>
        <v>10559</v>
      </c>
      <c r="K58" s="181"/>
      <c r="L58" s="181"/>
      <c r="M58" s="181">
        <f>'将来負担比率（分子）の構造'!L$50</f>
        <v>10290</v>
      </c>
      <c r="N58" s="181"/>
      <c r="O58" s="181"/>
      <c r="P58" s="181">
        <f>'将来負担比率（分子）の構造'!M$50</f>
        <v>10398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5226</v>
      </c>
      <c r="C62" s="181"/>
      <c r="D62" s="181"/>
      <c r="E62" s="181">
        <f>'将来負担比率（分子）の構造'!J$45</f>
        <v>4936</v>
      </c>
      <c r="F62" s="181"/>
      <c r="G62" s="181"/>
      <c r="H62" s="181">
        <f>'将来負担比率（分子）の構造'!K$45</f>
        <v>4652</v>
      </c>
      <c r="I62" s="181"/>
      <c r="J62" s="181"/>
      <c r="K62" s="181">
        <f>'将来負担比率（分子）の構造'!L$45</f>
        <v>4618</v>
      </c>
      <c r="L62" s="181"/>
      <c r="M62" s="181"/>
      <c r="N62" s="181">
        <f>'将来負担比率（分子）の構造'!M$45</f>
        <v>4502</v>
      </c>
      <c r="O62" s="181"/>
      <c r="P62" s="181"/>
    </row>
    <row r="63" spans="1:16">
      <c r="A63" s="181" t="s">
        <v>34</v>
      </c>
      <c r="B63" s="181">
        <f>'将来負担比率（分子）の構造'!I$44</f>
        <v>214</v>
      </c>
      <c r="C63" s="181"/>
      <c r="D63" s="181"/>
      <c r="E63" s="181">
        <f>'将来負担比率（分子）の構造'!J$44</f>
        <v>133</v>
      </c>
      <c r="F63" s="181"/>
      <c r="G63" s="181"/>
      <c r="H63" s="181">
        <f>'将来負担比率（分子）の構造'!K$44</f>
        <v>73</v>
      </c>
      <c r="I63" s="181"/>
      <c r="J63" s="181"/>
      <c r="K63" s="181">
        <f>'将来負担比率（分子）の構造'!L$44</f>
        <v>27</v>
      </c>
      <c r="L63" s="181"/>
      <c r="M63" s="181"/>
      <c r="N63" s="181" t="str">
        <f>'将来負担比率（分子）の構造'!M$44</f>
        <v>-</v>
      </c>
      <c r="O63" s="181"/>
      <c r="P63" s="181"/>
    </row>
    <row r="64" spans="1:16">
      <c r="A64" s="181" t="s">
        <v>33</v>
      </c>
      <c r="B64" s="181">
        <f>'将来負担比率（分子）の構造'!I$43</f>
        <v>987</v>
      </c>
      <c r="C64" s="181"/>
      <c r="D64" s="181"/>
      <c r="E64" s="181">
        <f>'将来負担比率（分子）の構造'!J$43</f>
        <v>982</v>
      </c>
      <c r="F64" s="181"/>
      <c r="G64" s="181"/>
      <c r="H64" s="181">
        <f>'将来負担比率（分子）の構造'!K$43</f>
        <v>867</v>
      </c>
      <c r="I64" s="181"/>
      <c r="J64" s="181"/>
      <c r="K64" s="181">
        <f>'将来負担比率（分子）の構造'!L$43</f>
        <v>630</v>
      </c>
      <c r="L64" s="181"/>
      <c r="M64" s="181"/>
      <c r="N64" s="181">
        <f>'将来負担比率（分子）の構造'!M$43</f>
        <v>746</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21046</v>
      </c>
      <c r="C66" s="181"/>
      <c r="D66" s="181"/>
      <c r="E66" s="181">
        <f>'将来負担比率（分子）の構造'!J$41</f>
        <v>21454</v>
      </c>
      <c r="F66" s="181"/>
      <c r="G66" s="181"/>
      <c r="H66" s="181">
        <f>'将来負担比率（分子）の構造'!K$41</f>
        <v>22660</v>
      </c>
      <c r="I66" s="181"/>
      <c r="J66" s="181"/>
      <c r="K66" s="181">
        <f>'将来負担比率（分子）の構造'!L$41</f>
        <v>25385</v>
      </c>
      <c r="L66" s="181"/>
      <c r="M66" s="181"/>
      <c r="N66" s="181">
        <f>'将来負担比率（分子）の構造'!M$41</f>
        <v>25352</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e">
        <f>#REF!</f>
        <v>#REF!</v>
      </c>
      <c r="C71" s="184" t="e">
        <f>#REF!</f>
        <v>#REF!</v>
      </c>
      <c r="D71" s="184" t="e">
        <f>#REF!</f>
        <v>#REF!</v>
      </c>
    </row>
    <row r="72" spans="1:16">
      <c r="A72" s="184" t="s">
        <v>77</v>
      </c>
      <c r="B72" s="185" t="e">
        <f>#REF!</f>
        <v>#REF!</v>
      </c>
      <c r="C72" s="185" t="e">
        <f>#REF!</f>
        <v>#REF!</v>
      </c>
      <c r="D72" s="185" t="e">
        <f>#REF!</f>
        <v>#REF!</v>
      </c>
    </row>
    <row r="73" spans="1:16">
      <c r="A73" s="184" t="s">
        <v>78</v>
      </c>
      <c r="B73" s="185" t="e">
        <f>#REF!</f>
        <v>#REF!</v>
      </c>
      <c r="C73" s="185" t="e">
        <f>#REF!</f>
        <v>#REF!</v>
      </c>
      <c r="D73" s="185" t="e">
        <f>#REF!</f>
        <v>#REF!</v>
      </c>
    </row>
    <row r="74" spans="1:16">
      <c r="A74" s="184" t="s">
        <v>79</v>
      </c>
      <c r="B74" s="185" t="e">
        <f>#REF!</f>
        <v>#REF!</v>
      </c>
      <c r="C74" s="185" t="e">
        <f>#REF!</f>
        <v>#REF!</v>
      </c>
      <c r="D74" s="185" t="e">
        <f>#REF!</f>
        <v>#REF!</v>
      </c>
    </row>
  </sheetData>
  <sheetProtection algorithmName="SHA-512" hashValue="aN4RA5zNR9JDx41aUEP8hhdxtHbrWQ0/e/fq0TrI1SkgsiVFIGDbGGuvBMSrkDawcASkxydGp9eCrOckx17GhA==" saltValue="KsSlh2vooSkYn+2pYvTj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207</v>
      </c>
      <c r="DI1" s="800"/>
      <c r="DJ1" s="800"/>
      <c r="DK1" s="800"/>
      <c r="DL1" s="800"/>
      <c r="DM1" s="800"/>
      <c r="DN1" s="801"/>
      <c r="DO1" s="226"/>
      <c r="DP1" s="799" t="s">
        <v>208</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210</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211</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212</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213</v>
      </c>
      <c r="S4" s="742"/>
      <c r="T4" s="742"/>
      <c r="U4" s="742"/>
      <c r="V4" s="742"/>
      <c r="W4" s="742"/>
      <c r="X4" s="742"/>
      <c r="Y4" s="743"/>
      <c r="Z4" s="741" t="s">
        <v>214</v>
      </c>
      <c r="AA4" s="742"/>
      <c r="AB4" s="742"/>
      <c r="AC4" s="743"/>
      <c r="AD4" s="741" t="s">
        <v>215</v>
      </c>
      <c r="AE4" s="742"/>
      <c r="AF4" s="742"/>
      <c r="AG4" s="742"/>
      <c r="AH4" s="742"/>
      <c r="AI4" s="742"/>
      <c r="AJ4" s="742"/>
      <c r="AK4" s="743"/>
      <c r="AL4" s="741" t="s">
        <v>214</v>
      </c>
      <c r="AM4" s="742"/>
      <c r="AN4" s="742"/>
      <c r="AO4" s="743"/>
      <c r="AP4" s="802" t="s">
        <v>216</v>
      </c>
      <c r="AQ4" s="802"/>
      <c r="AR4" s="802"/>
      <c r="AS4" s="802"/>
      <c r="AT4" s="802"/>
      <c r="AU4" s="802"/>
      <c r="AV4" s="802"/>
      <c r="AW4" s="802"/>
      <c r="AX4" s="802"/>
      <c r="AY4" s="802"/>
      <c r="AZ4" s="802"/>
      <c r="BA4" s="802"/>
      <c r="BB4" s="802"/>
      <c r="BC4" s="802"/>
      <c r="BD4" s="802"/>
      <c r="BE4" s="802"/>
      <c r="BF4" s="802"/>
      <c r="BG4" s="802" t="s">
        <v>217</v>
      </c>
      <c r="BH4" s="802"/>
      <c r="BI4" s="802"/>
      <c r="BJ4" s="802"/>
      <c r="BK4" s="802"/>
      <c r="BL4" s="802"/>
      <c r="BM4" s="802"/>
      <c r="BN4" s="802"/>
      <c r="BO4" s="802" t="s">
        <v>214</v>
      </c>
      <c r="BP4" s="802"/>
      <c r="BQ4" s="802"/>
      <c r="BR4" s="802"/>
      <c r="BS4" s="802" t="s">
        <v>218</v>
      </c>
      <c r="BT4" s="802"/>
      <c r="BU4" s="802"/>
      <c r="BV4" s="802"/>
      <c r="BW4" s="802"/>
      <c r="BX4" s="802"/>
      <c r="BY4" s="802"/>
      <c r="BZ4" s="802"/>
      <c r="CA4" s="802"/>
      <c r="CB4" s="802"/>
      <c r="CD4" s="784" t="s">
        <v>219</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220</v>
      </c>
      <c r="C5" s="747"/>
      <c r="D5" s="747"/>
      <c r="E5" s="747"/>
      <c r="F5" s="747"/>
      <c r="G5" s="747"/>
      <c r="H5" s="747"/>
      <c r="I5" s="747"/>
      <c r="J5" s="747"/>
      <c r="K5" s="747"/>
      <c r="L5" s="747"/>
      <c r="M5" s="747"/>
      <c r="N5" s="747"/>
      <c r="O5" s="747"/>
      <c r="P5" s="747"/>
      <c r="Q5" s="748"/>
      <c r="R5" s="735">
        <v>2988240</v>
      </c>
      <c r="S5" s="736"/>
      <c r="T5" s="736"/>
      <c r="U5" s="736"/>
      <c r="V5" s="736"/>
      <c r="W5" s="736"/>
      <c r="X5" s="736"/>
      <c r="Y5" s="779"/>
      <c r="Z5" s="797">
        <v>9.6</v>
      </c>
      <c r="AA5" s="797"/>
      <c r="AB5" s="797"/>
      <c r="AC5" s="797"/>
      <c r="AD5" s="798">
        <v>2988240</v>
      </c>
      <c r="AE5" s="798"/>
      <c r="AF5" s="798"/>
      <c r="AG5" s="798"/>
      <c r="AH5" s="798"/>
      <c r="AI5" s="798"/>
      <c r="AJ5" s="798"/>
      <c r="AK5" s="798"/>
      <c r="AL5" s="780">
        <v>24.3</v>
      </c>
      <c r="AM5" s="751"/>
      <c r="AN5" s="751"/>
      <c r="AO5" s="781"/>
      <c r="AP5" s="746" t="s">
        <v>221</v>
      </c>
      <c r="AQ5" s="747"/>
      <c r="AR5" s="747"/>
      <c r="AS5" s="747"/>
      <c r="AT5" s="747"/>
      <c r="AU5" s="747"/>
      <c r="AV5" s="747"/>
      <c r="AW5" s="747"/>
      <c r="AX5" s="747"/>
      <c r="AY5" s="747"/>
      <c r="AZ5" s="747"/>
      <c r="BA5" s="747"/>
      <c r="BB5" s="747"/>
      <c r="BC5" s="747"/>
      <c r="BD5" s="747"/>
      <c r="BE5" s="747"/>
      <c r="BF5" s="748"/>
      <c r="BG5" s="680">
        <v>2988240</v>
      </c>
      <c r="BH5" s="681"/>
      <c r="BI5" s="681"/>
      <c r="BJ5" s="681"/>
      <c r="BK5" s="681"/>
      <c r="BL5" s="681"/>
      <c r="BM5" s="681"/>
      <c r="BN5" s="682"/>
      <c r="BO5" s="713">
        <v>100</v>
      </c>
      <c r="BP5" s="713"/>
      <c r="BQ5" s="713"/>
      <c r="BR5" s="713"/>
      <c r="BS5" s="714" t="s">
        <v>222</v>
      </c>
      <c r="BT5" s="714"/>
      <c r="BU5" s="714"/>
      <c r="BV5" s="714"/>
      <c r="BW5" s="714"/>
      <c r="BX5" s="714"/>
      <c r="BY5" s="714"/>
      <c r="BZ5" s="714"/>
      <c r="CA5" s="714"/>
      <c r="CB5" s="777"/>
      <c r="CD5" s="784" t="s">
        <v>216</v>
      </c>
      <c r="CE5" s="785"/>
      <c r="CF5" s="785"/>
      <c r="CG5" s="785"/>
      <c r="CH5" s="785"/>
      <c r="CI5" s="785"/>
      <c r="CJ5" s="785"/>
      <c r="CK5" s="785"/>
      <c r="CL5" s="785"/>
      <c r="CM5" s="785"/>
      <c r="CN5" s="785"/>
      <c r="CO5" s="785"/>
      <c r="CP5" s="785"/>
      <c r="CQ5" s="786"/>
      <c r="CR5" s="784" t="s">
        <v>223</v>
      </c>
      <c r="CS5" s="785"/>
      <c r="CT5" s="785"/>
      <c r="CU5" s="785"/>
      <c r="CV5" s="785"/>
      <c r="CW5" s="785"/>
      <c r="CX5" s="785"/>
      <c r="CY5" s="786"/>
      <c r="CZ5" s="784" t="s">
        <v>214</v>
      </c>
      <c r="DA5" s="785"/>
      <c r="DB5" s="785"/>
      <c r="DC5" s="786"/>
      <c r="DD5" s="784" t="s">
        <v>224</v>
      </c>
      <c r="DE5" s="785"/>
      <c r="DF5" s="785"/>
      <c r="DG5" s="785"/>
      <c r="DH5" s="785"/>
      <c r="DI5" s="785"/>
      <c r="DJ5" s="785"/>
      <c r="DK5" s="785"/>
      <c r="DL5" s="785"/>
      <c r="DM5" s="785"/>
      <c r="DN5" s="785"/>
      <c r="DO5" s="785"/>
      <c r="DP5" s="786"/>
      <c r="DQ5" s="784" t="s">
        <v>225</v>
      </c>
      <c r="DR5" s="785"/>
      <c r="DS5" s="785"/>
      <c r="DT5" s="785"/>
      <c r="DU5" s="785"/>
      <c r="DV5" s="785"/>
      <c r="DW5" s="785"/>
      <c r="DX5" s="785"/>
      <c r="DY5" s="785"/>
      <c r="DZ5" s="785"/>
      <c r="EA5" s="785"/>
      <c r="EB5" s="785"/>
      <c r="EC5" s="786"/>
    </row>
    <row r="6" spans="2:143" ht="11.25" customHeight="1">
      <c r="B6" s="677" t="s">
        <v>226</v>
      </c>
      <c r="C6" s="678"/>
      <c r="D6" s="678"/>
      <c r="E6" s="678"/>
      <c r="F6" s="678"/>
      <c r="G6" s="678"/>
      <c r="H6" s="678"/>
      <c r="I6" s="678"/>
      <c r="J6" s="678"/>
      <c r="K6" s="678"/>
      <c r="L6" s="678"/>
      <c r="M6" s="678"/>
      <c r="N6" s="678"/>
      <c r="O6" s="678"/>
      <c r="P6" s="678"/>
      <c r="Q6" s="679"/>
      <c r="R6" s="680">
        <v>198597</v>
      </c>
      <c r="S6" s="681"/>
      <c r="T6" s="681"/>
      <c r="U6" s="681"/>
      <c r="V6" s="681"/>
      <c r="W6" s="681"/>
      <c r="X6" s="681"/>
      <c r="Y6" s="682"/>
      <c r="Z6" s="713">
        <v>0.6</v>
      </c>
      <c r="AA6" s="713"/>
      <c r="AB6" s="713"/>
      <c r="AC6" s="713"/>
      <c r="AD6" s="714">
        <v>198597</v>
      </c>
      <c r="AE6" s="714"/>
      <c r="AF6" s="714"/>
      <c r="AG6" s="714"/>
      <c r="AH6" s="714"/>
      <c r="AI6" s="714"/>
      <c r="AJ6" s="714"/>
      <c r="AK6" s="714"/>
      <c r="AL6" s="683">
        <v>1.6</v>
      </c>
      <c r="AM6" s="684"/>
      <c r="AN6" s="684"/>
      <c r="AO6" s="715"/>
      <c r="AP6" s="677" t="s">
        <v>227</v>
      </c>
      <c r="AQ6" s="678"/>
      <c r="AR6" s="678"/>
      <c r="AS6" s="678"/>
      <c r="AT6" s="678"/>
      <c r="AU6" s="678"/>
      <c r="AV6" s="678"/>
      <c r="AW6" s="678"/>
      <c r="AX6" s="678"/>
      <c r="AY6" s="678"/>
      <c r="AZ6" s="678"/>
      <c r="BA6" s="678"/>
      <c r="BB6" s="678"/>
      <c r="BC6" s="678"/>
      <c r="BD6" s="678"/>
      <c r="BE6" s="678"/>
      <c r="BF6" s="679"/>
      <c r="BG6" s="680">
        <v>2988240</v>
      </c>
      <c r="BH6" s="681"/>
      <c r="BI6" s="681"/>
      <c r="BJ6" s="681"/>
      <c r="BK6" s="681"/>
      <c r="BL6" s="681"/>
      <c r="BM6" s="681"/>
      <c r="BN6" s="682"/>
      <c r="BO6" s="713">
        <v>100</v>
      </c>
      <c r="BP6" s="713"/>
      <c r="BQ6" s="713"/>
      <c r="BR6" s="713"/>
      <c r="BS6" s="714" t="s">
        <v>127</v>
      </c>
      <c r="BT6" s="714"/>
      <c r="BU6" s="714"/>
      <c r="BV6" s="714"/>
      <c r="BW6" s="714"/>
      <c r="BX6" s="714"/>
      <c r="BY6" s="714"/>
      <c r="BZ6" s="714"/>
      <c r="CA6" s="714"/>
      <c r="CB6" s="777"/>
      <c r="CD6" s="738" t="s">
        <v>228</v>
      </c>
      <c r="CE6" s="739"/>
      <c r="CF6" s="739"/>
      <c r="CG6" s="739"/>
      <c r="CH6" s="739"/>
      <c r="CI6" s="739"/>
      <c r="CJ6" s="739"/>
      <c r="CK6" s="739"/>
      <c r="CL6" s="739"/>
      <c r="CM6" s="739"/>
      <c r="CN6" s="739"/>
      <c r="CO6" s="739"/>
      <c r="CP6" s="739"/>
      <c r="CQ6" s="740"/>
      <c r="CR6" s="680">
        <v>177685</v>
      </c>
      <c r="CS6" s="681"/>
      <c r="CT6" s="681"/>
      <c r="CU6" s="681"/>
      <c r="CV6" s="681"/>
      <c r="CW6" s="681"/>
      <c r="CX6" s="681"/>
      <c r="CY6" s="682"/>
      <c r="CZ6" s="780">
        <v>0.6</v>
      </c>
      <c r="DA6" s="751"/>
      <c r="DB6" s="751"/>
      <c r="DC6" s="783"/>
      <c r="DD6" s="686" t="s">
        <v>229</v>
      </c>
      <c r="DE6" s="681"/>
      <c r="DF6" s="681"/>
      <c r="DG6" s="681"/>
      <c r="DH6" s="681"/>
      <c r="DI6" s="681"/>
      <c r="DJ6" s="681"/>
      <c r="DK6" s="681"/>
      <c r="DL6" s="681"/>
      <c r="DM6" s="681"/>
      <c r="DN6" s="681"/>
      <c r="DO6" s="681"/>
      <c r="DP6" s="682"/>
      <c r="DQ6" s="686">
        <v>177685</v>
      </c>
      <c r="DR6" s="681"/>
      <c r="DS6" s="681"/>
      <c r="DT6" s="681"/>
      <c r="DU6" s="681"/>
      <c r="DV6" s="681"/>
      <c r="DW6" s="681"/>
      <c r="DX6" s="681"/>
      <c r="DY6" s="681"/>
      <c r="DZ6" s="681"/>
      <c r="EA6" s="681"/>
      <c r="EB6" s="681"/>
      <c r="EC6" s="727"/>
    </row>
    <row r="7" spans="2:143" ht="11.25" customHeight="1">
      <c r="B7" s="677" t="s">
        <v>230</v>
      </c>
      <c r="C7" s="678"/>
      <c r="D7" s="678"/>
      <c r="E7" s="678"/>
      <c r="F7" s="678"/>
      <c r="G7" s="678"/>
      <c r="H7" s="678"/>
      <c r="I7" s="678"/>
      <c r="J7" s="678"/>
      <c r="K7" s="678"/>
      <c r="L7" s="678"/>
      <c r="M7" s="678"/>
      <c r="N7" s="678"/>
      <c r="O7" s="678"/>
      <c r="P7" s="678"/>
      <c r="Q7" s="679"/>
      <c r="R7" s="680">
        <v>1887</v>
      </c>
      <c r="S7" s="681"/>
      <c r="T7" s="681"/>
      <c r="U7" s="681"/>
      <c r="V7" s="681"/>
      <c r="W7" s="681"/>
      <c r="X7" s="681"/>
      <c r="Y7" s="682"/>
      <c r="Z7" s="713">
        <v>0</v>
      </c>
      <c r="AA7" s="713"/>
      <c r="AB7" s="713"/>
      <c r="AC7" s="713"/>
      <c r="AD7" s="714">
        <v>1887</v>
      </c>
      <c r="AE7" s="714"/>
      <c r="AF7" s="714"/>
      <c r="AG7" s="714"/>
      <c r="AH7" s="714"/>
      <c r="AI7" s="714"/>
      <c r="AJ7" s="714"/>
      <c r="AK7" s="714"/>
      <c r="AL7" s="683">
        <v>0</v>
      </c>
      <c r="AM7" s="684"/>
      <c r="AN7" s="684"/>
      <c r="AO7" s="715"/>
      <c r="AP7" s="677" t="s">
        <v>231</v>
      </c>
      <c r="AQ7" s="678"/>
      <c r="AR7" s="678"/>
      <c r="AS7" s="678"/>
      <c r="AT7" s="678"/>
      <c r="AU7" s="678"/>
      <c r="AV7" s="678"/>
      <c r="AW7" s="678"/>
      <c r="AX7" s="678"/>
      <c r="AY7" s="678"/>
      <c r="AZ7" s="678"/>
      <c r="BA7" s="678"/>
      <c r="BB7" s="678"/>
      <c r="BC7" s="678"/>
      <c r="BD7" s="678"/>
      <c r="BE7" s="678"/>
      <c r="BF7" s="679"/>
      <c r="BG7" s="680">
        <v>1198063</v>
      </c>
      <c r="BH7" s="681"/>
      <c r="BI7" s="681"/>
      <c r="BJ7" s="681"/>
      <c r="BK7" s="681"/>
      <c r="BL7" s="681"/>
      <c r="BM7" s="681"/>
      <c r="BN7" s="682"/>
      <c r="BO7" s="713">
        <v>40.1</v>
      </c>
      <c r="BP7" s="713"/>
      <c r="BQ7" s="713"/>
      <c r="BR7" s="713"/>
      <c r="BS7" s="714" t="s">
        <v>229</v>
      </c>
      <c r="BT7" s="714"/>
      <c r="BU7" s="714"/>
      <c r="BV7" s="714"/>
      <c r="BW7" s="714"/>
      <c r="BX7" s="714"/>
      <c r="BY7" s="714"/>
      <c r="BZ7" s="714"/>
      <c r="CA7" s="714"/>
      <c r="CB7" s="777"/>
      <c r="CD7" s="719" t="s">
        <v>232</v>
      </c>
      <c r="CE7" s="720"/>
      <c r="CF7" s="720"/>
      <c r="CG7" s="720"/>
      <c r="CH7" s="720"/>
      <c r="CI7" s="720"/>
      <c r="CJ7" s="720"/>
      <c r="CK7" s="720"/>
      <c r="CL7" s="720"/>
      <c r="CM7" s="720"/>
      <c r="CN7" s="720"/>
      <c r="CO7" s="720"/>
      <c r="CP7" s="720"/>
      <c r="CQ7" s="721"/>
      <c r="CR7" s="680">
        <v>7219038</v>
      </c>
      <c r="CS7" s="681"/>
      <c r="CT7" s="681"/>
      <c r="CU7" s="681"/>
      <c r="CV7" s="681"/>
      <c r="CW7" s="681"/>
      <c r="CX7" s="681"/>
      <c r="CY7" s="682"/>
      <c r="CZ7" s="713">
        <v>24</v>
      </c>
      <c r="DA7" s="713"/>
      <c r="DB7" s="713"/>
      <c r="DC7" s="713"/>
      <c r="DD7" s="686">
        <v>800622</v>
      </c>
      <c r="DE7" s="681"/>
      <c r="DF7" s="681"/>
      <c r="DG7" s="681"/>
      <c r="DH7" s="681"/>
      <c r="DI7" s="681"/>
      <c r="DJ7" s="681"/>
      <c r="DK7" s="681"/>
      <c r="DL7" s="681"/>
      <c r="DM7" s="681"/>
      <c r="DN7" s="681"/>
      <c r="DO7" s="681"/>
      <c r="DP7" s="682"/>
      <c r="DQ7" s="686">
        <v>2441255</v>
      </c>
      <c r="DR7" s="681"/>
      <c r="DS7" s="681"/>
      <c r="DT7" s="681"/>
      <c r="DU7" s="681"/>
      <c r="DV7" s="681"/>
      <c r="DW7" s="681"/>
      <c r="DX7" s="681"/>
      <c r="DY7" s="681"/>
      <c r="DZ7" s="681"/>
      <c r="EA7" s="681"/>
      <c r="EB7" s="681"/>
      <c r="EC7" s="727"/>
    </row>
    <row r="8" spans="2:143" ht="11.25" customHeight="1">
      <c r="B8" s="677" t="s">
        <v>233</v>
      </c>
      <c r="C8" s="678"/>
      <c r="D8" s="678"/>
      <c r="E8" s="678"/>
      <c r="F8" s="678"/>
      <c r="G8" s="678"/>
      <c r="H8" s="678"/>
      <c r="I8" s="678"/>
      <c r="J8" s="678"/>
      <c r="K8" s="678"/>
      <c r="L8" s="678"/>
      <c r="M8" s="678"/>
      <c r="N8" s="678"/>
      <c r="O8" s="678"/>
      <c r="P8" s="678"/>
      <c r="Q8" s="679"/>
      <c r="R8" s="680">
        <v>9473</v>
      </c>
      <c r="S8" s="681"/>
      <c r="T8" s="681"/>
      <c r="U8" s="681"/>
      <c r="V8" s="681"/>
      <c r="W8" s="681"/>
      <c r="X8" s="681"/>
      <c r="Y8" s="682"/>
      <c r="Z8" s="713">
        <v>0</v>
      </c>
      <c r="AA8" s="713"/>
      <c r="AB8" s="713"/>
      <c r="AC8" s="713"/>
      <c r="AD8" s="714">
        <v>9473</v>
      </c>
      <c r="AE8" s="714"/>
      <c r="AF8" s="714"/>
      <c r="AG8" s="714"/>
      <c r="AH8" s="714"/>
      <c r="AI8" s="714"/>
      <c r="AJ8" s="714"/>
      <c r="AK8" s="714"/>
      <c r="AL8" s="683">
        <v>0.1</v>
      </c>
      <c r="AM8" s="684"/>
      <c r="AN8" s="684"/>
      <c r="AO8" s="715"/>
      <c r="AP8" s="677" t="s">
        <v>234</v>
      </c>
      <c r="AQ8" s="678"/>
      <c r="AR8" s="678"/>
      <c r="AS8" s="678"/>
      <c r="AT8" s="678"/>
      <c r="AU8" s="678"/>
      <c r="AV8" s="678"/>
      <c r="AW8" s="678"/>
      <c r="AX8" s="678"/>
      <c r="AY8" s="678"/>
      <c r="AZ8" s="678"/>
      <c r="BA8" s="678"/>
      <c r="BB8" s="678"/>
      <c r="BC8" s="678"/>
      <c r="BD8" s="678"/>
      <c r="BE8" s="678"/>
      <c r="BF8" s="679"/>
      <c r="BG8" s="680">
        <v>55079</v>
      </c>
      <c r="BH8" s="681"/>
      <c r="BI8" s="681"/>
      <c r="BJ8" s="681"/>
      <c r="BK8" s="681"/>
      <c r="BL8" s="681"/>
      <c r="BM8" s="681"/>
      <c r="BN8" s="682"/>
      <c r="BO8" s="713">
        <v>1.8</v>
      </c>
      <c r="BP8" s="713"/>
      <c r="BQ8" s="713"/>
      <c r="BR8" s="713"/>
      <c r="BS8" s="686" t="s">
        <v>229</v>
      </c>
      <c r="BT8" s="681"/>
      <c r="BU8" s="681"/>
      <c r="BV8" s="681"/>
      <c r="BW8" s="681"/>
      <c r="BX8" s="681"/>
      <c r="BY8" s="681"/>
      <c r="BZ8" s="681"/>
      <c r="CA8" s="681"/>
      <c r="CB8" s="727"/>
      <c r="CD8" s="719" t="s">
        <v>235</v>
      </c>
      <c r="CE8" s="720"/>
      <c r="CF8" s="720"/>
      <c r="CG8" s="720"/>
      <c r="CH8" s="720"/>
      <c r="CI8" s="720"/>
      <c r="CJ8" s="720"/>
      <c r="CK8" s="720"/>
      <c r="CL8" s="720"/>
      <c r="CM8" s="720"/>
      <c r="CN8" s="720"/>
      <c r="CO8" s="720"/>
      <c r="CP8" s="720"/>
      <c r="CQ8" s="721"/>
      <c r="CR8" s="680">
        <v>11521853</v>
      </c>
      <c r="CS8" s="681"/>
      <c r="CT8" s="681"/>
      <c r="CU8" s="681"/>
      <c r="CV8" s="681"/>
      <c r="CW8" s="681"/>
      <c r="CX8" s="681"/>
      <c r="CY8" s="682"/>
      <c r="CZ8" s="713">
        <v>38.200000000000003</v>
      </c>
      <c r="DA8" s="713"/>
      <c r="DB8" s="713"/>
      <c r="DC8" s="713"/>
      <c r="DD8" s="686">
        <v>78073</v>
      </c>
      <c r="DE8" s="681"/>
      <c r="DF8" s="681"/>
      <c r="DG8" s="681"/>
      <c r="DH8" s="681"/>
      <c r="DI8" s="681"/>
      <c r="DJ8" s="681"/>
      <c r="DK8" s="681"/>
      <c r="DL8" s="681"/>
      <c r="DM8" s="681"/>
      <c r="DN8" s="681"/>
      <c r="DO8" s="681"/>
      <c r="DP8" s="682"/>
      <c r="DQ8" s="686">
        <v>5251788</v>
      </c>
      <c r="DR8" s="681"/>
      <c r="DS8" s="681"/>
      <c r="DT8" s="681"/>
      <c r="DU8" s="681"/>
      <c r="DV8" s="681"/>
      <c r="DW8" s="681"/>
      <c r="DX8" s="681"/>
      <c r="DY8" s="681"/>
      <c r="DZ8" s="681"/>
      <c r="EA8" s="681"/>
      <c r="EB8" s="681"/>
      <c r="EC8" s="727"/>
    </row>
    <row r="9" spans="2:143" ht="11.25" customHeight="1">
      <c r="B9" s="677" t="s">
        <v>236</v>
      </c>
      <c r="C9" s="678"/>
      <c r="D9" s="678"/>
      <c r="E9" s="678"/>
      <c r="F9" s="678"/>
      <c r="G9" s="678"/>
      <c r="H9" s="678"/>
      <c r="I9" s="678"/>
      <c r="J9" s="678"/>
      <c r="K9" s="678"/>
      <c r="L9" s="678"/>
      <c r="M9" s="678"/>
      <c r="N9" s="678"/>
      <c r="O9" s="678"/>
      <c r="P9" s="678"/>
      <c r="Q9" s="679"/>
      <c r="R9" s="680">
        <v>12334</v>
      </c>
      <c r="S9" s="681"/>
      <c r="T9" s="681"/>
      <c r="U9" s="681"/>
      <c r="V9" s="681"/>
      <c r="W9" s="681"/>
      <c r="X9" s="681"/>
      <c r="Y9" s="682"/>
      <c r="Z9" s="713">
        <v>0</v>
      </c>
      <c r="AA9" s="713"/>
      <c r="AB9" s="713"/>
      <c r="AC9" s="713"/>
      <c r="AD9" s="714">
        <v>12334</v>
      </c>
      <c r="AE9" s="714"/>
      <c r="AF9" s="714"/>
      <c r="AG9" s="714"/>
      <c r="AH9" s="714"/>
      <c r="AI9" s="714"/>
      <c r="AJ9" s="714"/>
      <c r="AK9" s="714"/>
      <c r="AL9" s="683">
        <v>0.1</v>
      </c>
      <c r="AM9" s="684"/>
      <c r="AN9" s="684"/>
      <c r="AO9" s="715"/>
      <c r="AP9" s="677" t="s">
        <v>237</v>
      </c>
      <c r="AQ9" s="678"/>
      <c r="AR9" s="678"/>
      <c r="AS9" s="678"/>
      <c r="AT9" s="678"/>
      <c r="AU9" s="678"/>
      <c r="AV9" s="678"/>
      <c r="AW9" s="678"/>
      <c r="AX9" s="678"/>
      <c r="AY9" s="678"/>
      <c r="AZ9" s="678"/>
      <c r="BA9" s="678"/>
      <c r="BB9" s="678"/>
      <c r="BC9" s="678"/>
      <c r="BD9" s="678"/>
      <c r="BE9" s="678"/>
      <c r="BF9" s="679"/>
      <c r="BG9" s="680">
        <v>1029197</v>
      </c>
      <c r="BH9" s="681"/>
      <c r="BI9" s="681"/>
      <c r="BJ9" s="681"/>
      <c r="BK9" s="681"/>
      <c r="BL9" s="681"/>
      <c r="BM9" s="681"/>
      <c r="BN9" s="682"/>
      <c r="BO9" s="713">
        <v>34.4</v>
      </c>
      <c r="BP9" s="713"/>
      <c r="BQ9" s="713"/>
      <c r="BR9" s="713"/>
      <c r="BS9" s="686" t="s">
        <v>229</v>
      </c>
      <c r="BT9" s="681"/>
      <c r="BU9" s="681"/>
      <c r="BV9" s="681"/>
      <c r="BW9" s="681"/>
      <c r="BX9" s="681"/>
      <c r="BY9" s="681"/>
      <c r="BZ9" s="681"/>
      <c r="CA9" s="681"/>
      <c r="CB9" s="727"/>
      <c r="CD9" s="719" t="s">
        <v>238</v>
      </c>
      <c r="CE9" s="720"/>
      <c r="CF9" s="720"/>
      <c r="CG9" s="720"/>
      <c r="CH9" s="720"/>
      <c r="CI9" s="720"/>
      <c r="CJ9" s="720"/>
      <c r="CK9" s="720"/>
      <c r="CL9" s="720"/>
      <c r="CM9" s="720"/>
      <c r="CN9" s="720"/>
      <c r="CO9" s="720"/>
      <c r="CP9" s="720"/>
      <c r="CQ9" s="721"/>
      <c r="CR9" s="680">
        <v>1809945</v>
      </c>
      <c r="CS9" s="681"/>
      <c r="CT9" s="681"/>
      <c r="CU9" s="681"/>
      <c r="CV9" s="681"/>
      <c r="CW9" s="681"/>
      <c r="CX9" s="681"/>
      <c r="CY9" s="682"/>
      <c r="CZ9" s="713">
        <v>6</v>
      </c>
      <c r="DA9" s="713"/>
      <c r="DB9" s="713"/>
      <c r="DC9" s="713"/>
      <c r="DD9" s="686">
        <v>207020</v>
      </c>
      <c r="DE9" s="681"/>
      <c r="DF9" s="681"/>
      <c r="DG9" s="681"/>
      <c r="DH9" s="681"/>
      <c r="DI9" s="681"/>
      <c r="DJ9" s="681"/>
      <c r="DK9" s="681"/>
      <c r="DL9" s="681"/>
      <c r="DM9" s="681"/>
      <c r="DN9" s="681"/>
      <c r="DO9" s="681"/>
      <c r="DP9" s="682"/>
      <c r="DQ9" s="686">
        <v>1470993</v>
      </c>
      <c r="DR9" s="681"/>
      <c r="DS9" s="681"/>
      <c r="DT9" s="681"/>
      <c r="DU9" s="681"/>
      <c r="DV9" s="681"/>
      <c r="DW9" s="681"/>
      <c r="DX9" s="681"/>
      <c r="DY9" s="681"/>
      <c r="DZ9" s="681"/>
      <c r="EA9" s="681"/>
      <c r="EB9" s="681"/>
      <c r="EC9" s="727"/>
    </row>
    <row r="10" spans="2:143" ht="11.25" customHeight="1">
      <c r="B10" s="677" t="s">
        <v>239</v>
      </c>
      <c r="C10" s="678"/>
      <c r="D10" s="678"/>
      <c r="E10" s="678"/>
      <c r="F10" s="678"/>
      <c r="G10" s="678"/>
      <c r="H10" s="678"/>
      <c r="I10" s="678"/>
      <c r="J10" s="678"/>
      <c r="K10" s="678"/>
      <c r="L10" s="678"/>
      <c r="M10" s="678"/>
      <c r="N10" s="678"/>
      <c r="O10" s="678"/>
      <c r="P10" s="678"/>
      <c r="Q10" s="679"/>
      <c r="R10" s="680" t="s">
        <v>229</v>
      </c>
      <c r="S10" s="681"/>
      <c r="T10" s="681"/>
      <c r="U10" s="681"/>
      <c r="V10" s="681"/>
      <c r="W10" s="681"/>
      <c r="X10" s="681"/>
      <c r="Y10" s="682"/>
      <c r="Z10" s="713" t="s">
        <v>127</v>
      </c>
      <c r="AA10" s="713"/>
      <c r="AB10" s="713"/>
      <c r="AC10" s="713"/>
      <c r="AD10" s="714" t="s">
        <v>229</v>
      </c>
      <c r="AE10" s="714"/>
      <c r="AF10" s="714"/>
      <c r="AG10" s="714"/>
      <c r="AH10" s="714"/>
      <c r="AI10" s="714"/>
      <c r="AJ10" s="714"/>
      <c r="AK10" s="714"/>
      <c r="AL10" s="683" t="s">
        <v>127</v>
      </c>
      <c r="AM10" s="684"/>
      <c r="AN10" s="684"/>
      <c r="AO10" s="715"/>
      <c r="AP10" s="677" t="s">
        <v>240</v>
      </c>
      <c r="AQ10" s="678"/>
      <c r="AR10" s="678"/>
      <c r="AS10" s="678"/>
      <c r="AT10" s="678"/>
      <c r="AU10" s="678"/>
      <c r="AV10" s="678"/>
      <c r="AW10" s="678"/>
      <c r="AX10" s="678"/>
      <c r="AY10" s="678"/>
      <c r="AZ10" s="678"/>
      <c r="BA10" s="678"/>
      <c r="BB10" s="678"/>
      <c r="BC10" s="678"/>
      <c r="BD10" s="678"/>
      <c r="BE10" s="678"/>
      <c r="BF10" s="679"/>
      <c r="BG10" s="680">
        <v>56397</v>
      </c>
      <c r="BH10" s="681"/>
      <c r="BI10" s="681"/>
      <c r="BJ10" s="681"/>
      <c r="BK10" s="681"/>
      <c r="BL10" s="681"/>
      <c r="BM10" s="681"/>
      <c r="BN10" s="682"/>
      <c r="BO10" s="713">
        <v>1.9</v>
      </c>
      <c r="BP10" s="713"/>
      <c r="BQ10" s="713"/>
      <c r="BR10" s="713"/>
      <c r="BS10" s="686" t="s">
        <v>229</v>
      </c>
      <c r="BT10" s="681"/>
      <c r="BU10" s="681"/>
      <c r="BV10" s="681"/>
      <c r="BW10" s="681"/>
      <c r="BX10" s="681"/>
      <c r="BY10" s="681"/>
      <c r="BZ10" s="681"/>
      <c r="CA10" s="681"/>
      <c r="CB10" s="727"/>
      <c r="CD10" s="719" t="s">
        <v>241</v>
      </c>
      <c r="CE10" s="720"/>
      <c r="CF10" s="720"/>
      <c r="CG10" s="720"/>
      <c r="CH10" s="720"/>
      <c r="CI10" s="720"/>
      <c r="CJ10" s="720"/>
      <c r="CK10" s="720"/>
      <c r="CL10" s="720"/>
      <c r="CM10" s="720"/>
      <c r="CN10" s="720"/>
      <c r="CO10" s="720"/>
      <c r="CP10" s="720"/>
      <c r="CQ10" s="721"/>
      <c r="CR10" s="680">
        <v>54250</v>
      </c>
      <c r="CS10" s="681"/>
      <c r="CT10" s="681"/>
      <c r="CU10" s="681"/>
      <c r="CV10" s="681"/>
      <c r="CW10" s="681"/>
      <c r="CX10" s="681"/>
      <c r="CY10" s="682"/>
      <c r="CZ10" s="713">
        <v>0.2</v>
      </c>
      <c r="DA10" s="713"/>
      <c r="DB10" s="713"/>
      <c r="DC10" s="713"/>
      <c r="DD10" s="686" t="s">
        <v>127</v>
      </c>
      <c r="DE10" s="681"/>
      <c r="DF10" s="681"/>
      <c r="DG10" s="681"/>
      <c r="DH10" s="681"/>
      <c r="DI10" s="681"/>
      <c r="DJ10" s="681"/>
      <c r="DK10" s="681"/>
      <c r="DL10" s="681"/>
      <c r="DM10" s="681"/>
      <c r="DN10" s="681"/>
      <c r="DO10" s="681"/>
      <c r="DP10" s="682"/>
      <c r="DQ10" s="686">
        <v>9564</v>
      </c>
      <c r="DR10" s="681"/>
      <c r="DS10" s="681"/>
      <c r="DT10" s="681"/>
      <c r="DU10" s="681"/>
      <c r="DV10" s="681"/>
      <c r="DW10" s="681"/>
      <c r="DX10" s="681"/>
      <c r="DY10" s="681"/>
      <c r="DZ10" s="681"/>
      <c r="EA10" s="681"/>
      <c r="EB10" s="681"/>
      <c r="EC10" s="727"/>
    </row>
    <row r="11" spans="2:143" ht="11.25" customHeight="1">
      <c r="B11" s="677" t="s">
        <v>242</v>
      </c>
      <c r="C11" s="678"/>
      <c r="D11" s="678"/>
      <c r="E11" s="678"/>
      <c r="F11" s="678"/>
      <c r="G11" s="678"/>
      <c r="H11" s="678"/>
      <c r="I11" s="678"/>
      <c r="J11" s="678"/>
      <c r="K11" s="678"/>
      <c r="L11" s="678"/>
      <c r="M11" s="678"/>
      <c r="N11" s="678"/>
      <c r="O11" s="678"/>
      <c r="P11" s="678"/>
      <c r="Q11" s="679"/>
      <c r="R11" s="680">
        <v>779007</v>
      </c>
      <c r="S11" s="681"/>
      <c r="T11" s="681"/>
      <c r="U11" s="681"/>
      <c r="V11" s="681"/>
      <c r="W11" s="681"/>
      <c r="X11" s="681"/>
      <c r="Y11" s="682"/>
      <c r="Z11" s="683">
        <v>2.5</v>
      </c>
      <c r="AA11" s="684"/>
      <c r="AB11" s="684"/>
      <c r="AC11" s="685"/>
      <c r="AD11" s="686">
        <v>779007</v>
      </c>
      <c r="AE11" s="681"/>
      <c r="AF11" s="681"/>
      <c r="AG11" s="681"/>
      <c r="AH11" s="681"/>
      <c r="AI11" s="681"/>
      <c r="AJ11" s="681"/>
      <c r="AK11" s="682"/>
      <c r="AL11" s="683">
        <v>6.3</v>
      </c>
      <c r="AM11" s="684"/>
      <c r="AN11" s="684"/>
      <c r="AO11" s="715"/>
      <c r="AP11" s="677" t="s">
        <v>243</v>
      </c>
      <c r="AQ11" s="678"/>
      <c r="AR11" s="678"/>
      <c r="AS11" s="678"/>
      <c r="AT11" s="678"/>
      <c r="AU11" s="678"/>
      <c r="AV11" s="678"/>
      <c r="AW11" s="678"/>
      <c r="AX11" s="678"/>
      <c r="AY11" s="678"/>
      <c r="AZ11" s="678"/>
      <c r="BA11" s="678"/>
      <c r="BB11" s="678"/>
      <c r="BC11" s="678"/>
      <c r="BD11" s="678"/>
      <c r="BE11" s="678"/>
      <c r="BF11" s="679"/>
      <c r="BG11" s="680">
        <v>57390</v>
      </c>
      <c r="BH11" s="681"/>
      <c r="BI11" s="681"/>
      <c r="BJ11" s="681"/>
      <c r="BK11" s="681"/>
      <c r="BL11" s="681"/>
      <c r="BM11" s="681"/>
      <c r="BN11" s="682"/>
      <c r="BO11" s="713">
        <v>1.9</v>
      </c>
      <c r="BP11" s="713"/>
      <c r="BQ11" s="713"/>
      <c r="BR11" s="713"/>
      <c r="BS11" s="686" t="s">
        <v>229</v>
      </c>
      <c r="BT11" s="681"/>
      <c r="BU11" s="681"/>
      <c r="BV11" s="681"/>
      <c r="BW11" s="681"/>
      <c r="BX11" s="681"/>
      <c r="BY11" s="681"/>
      <c r="BZ11" s="681"/>
      <c r="CA11" s="681"/>
      <c r="CB11" s="727"/>
      <c r="CD11" s="719" t="s">
        <v>244</v>
      </c>
      <c r="CE11" s="720"/>
      <c r="CF11" s="720"/>
      <c r="CG11" s="720"/>
      <c r="CH11" s="720"/>
      <c r="CI11" s="720"/>
      <c r="CJ11" s="720"/>
      <c r="CK11" s="720"/>
      <c r="CL11" s="720"/>
      <c r="CM11" s="720"/>
      <c r="CN11" s="720"/>
      <c r="CO11" s="720"/>
      <c r="CP11" s="720"/>
      <c r="CQ11" s="721"/>
      <c r="CR11" s="680">
        <v>814055</v>
      </c>
      <c r="CS11" s="681"/>
      <c r="CT11" s="681"/>
      <c r="CU11" s="681"/>
      <c r="CV11" s="681"/>
      <c r="CW11" s="681"/>
      <c r="CX11" s="681"/>
      <c r="CY11" s="682"/>
      <c r="CZ11" s="713">
        <v>2.7</v>
      </c>
      <c r="DA11" s="713"/>
      <c r="DB11" s="713"/>
      <c r="DC11" s="713"/>
      <c r="DD11" s="686">
        <v>265124</v>
      </c>
      <c r="DE11" s="681"/>
      <c r="DF11" s="681"/>
      <c r="DG11" s="681"/>
      <c r="DH11" s="681"/>
      <c r="DI11" s="681"/>
      <c r="DJ11" s="681"/>
      <c r="DK11" s="681"/>
      <c r="DL11" s="681"/>
      <c r="DM11" s="681"/>
      <c r="DN11" s="681"/>
      <c r="DO11" s="681"/>
      <c r="DP11" s="682"/>
      <c r="DQ11" s="686">
        <v>331120</v>
      </c>
      <c r="DR11" s="681"/>
      <c r="DS11" s="681"/>
      <c r="DT11" s="681"/>
      <c r="DU11" s="681"/>
      <c r="DV11" s="681"/>
      <c r="DW11" s="681"/>
      <c r="DX11" s="681"/>
      <c r="DY11" s="681"/>
      <c r="DZ11" s="681"/>
      <c r="EA11" s="681"/>
      <c r="EB11" s="681"/>
      <c r="EC11" s="727"/>
    </row>
    <row r="12" spans="2:143" ht="11.25" customHeight="1">
      <c r="B12" s="677" t="s">
        <v>245</v>
      </c>
      <c r="C12" s="678"/>
      <c r="D12" s="678"/>
      <c r="E12" s="678"/>
      <c r="F12" s="678"/>
      <c r="G12" s="678"/>
      <c r="H12" s="678"/>
      <c r="I12" s="678"/>
      <c r="J12" s="678"/>
      <c r="K12" s="678"/>
      <c r="L12" s="678"/>
      <c r="M12" s="678"/>
      <c r="N12" s="678"/>
      <c r="O12" s="678"/>
      <c r="P12" s="678"/>
      <c r="Q12" s="679"/>
      <c r="R12" s="680">
        <v>2355</v>
      </c>
      <c r="S12" s="681"/>
      <c r="T12" s="681"/>
      <c r="U12" s="681"/>
      <c r="V12" s="681"/>
      <c r="W12" s="681"/>
      <c r="X12" s="681"/>
      <c r="Y12" s="682"/>
      <c r="Z12" s="713">
        <v>0</v>
      </c>
      <c r="AA12" s="713"/>
      <c r="AB12" s="713"/>
      <c r="AC12" s="713"/>
      <c r="AD12" s="714">
        <v>2355</v>
      </c>
      <c r="AE12" s="714"/>
      <c r="AF12" s="714"/>
      <c r="AG12" s="714"/>
      <c r="AH12" s="714"/>
      <c r="AI12" s="714"/>
      <c r="AJ12" s="714"/>
      <c r="AK12" s="714"/>
      <c r="AL12" s="683">
        <v>0</v>
      </c>
      <c r="AM12" s="684"/>
      <c r="AN12" s="684"/>
      <c r="AO12" s="715"/>
      <c r="AP12" s="677" t="s">
        <v>246</v>
      </c>
      <c r="AQ12" s="678"/>
      <c r="AR12" s="678"/>
      <c r="AS12" s="678"/>
      <c r="AT12" s="678"/>
      <c r="AU12" s="678"/>
      <c r="AV12" s="678"/>
      <c r="AW12" s="678"/>
      <c r="AX12" s="678"/>
      <c r="AY12" s="678"/>
      <c r="AZ12" s="678"/>
      <c r="BA12" s="678"/>
      <c r="BB12" s="678"/>
      <c r="BC12" s="678"/>
      <c r="BD12" s="678"/>
      <c r="BE12" s="678"/>
      <c r="BF12" s="679"/>
      <c r="BG12" s="680">
        <v>1409704</v>
      </c>
      <c r="BH12" s="681"/>
      <c r="BI12" s="681"/>
      <c r="BJ12" s="681"/>
      <c r="BK12" s="681"/>
      <c r="BL12" s="681"/>
      <c r="BM12" s="681"/>
      <c r="BN12" s="682"/>
      <c r="BO12" s="713">
        <v>47.2</v>
      </c>
      <c r="BP12" s="713"/>
      <c r="BQ12" s="713"/>
      <c r="BR12" s="713"/>
      <c r="BS12" s="686" t="s">
        <v>229</v>
      </c>
      <c r="BT12" s="681"/>
      <c r="BU12" s="681"/>
      <c r="BV12" s="681"/>
      <c r="BW12" s="681"/>
      <c r="BX12" s="681"/>
      <c r="BY12" s="681"/>
      <c r="BZ12" s="681"/>
      <c r="CA12" s="681"/>
      <c r="CB12" s="727"/>
      <c r="CD12" s="719" t="s">
        <v>247</v>
      </c>
      <c r="CE12" s="720"/>
      <c r="CF12" s="720"/>
      <c r="CG12" s="720"/>
      <c r="CH12" s="720"/>
      <c r="CI12" s="720"/>
      <c r="CJ12" s="720"/>
      <c r="CK12" s="720"/>
      <c r="CL12" s="720"/>
      <c r="CM12" s="720"/>
      <c r="CN12" s="720"/>
      <c r="CO12" s="720"/>
      <c r="CP12" s="720"/>
      <c r="CQ12" s="721"/>
      <c r="CR12" s="680">
        <v>335898</v>
      </c>
      <c r="CS12" s="681"/>
      <c r="CT12" s="681"/>
      <c r="CU12" s="681"/>
      <c r="CV12" s="681"/>
      <c r="CW12" s="681"/>
      <c r="CX12" s="681"/>
      <c r="CY12" s="682"/>
      <c r="CZ12" s="713">
        <v>1.1000000000000001</v>
      </c>
      <c r="DA12" s="713"/>
      <c r="DB12" s="713"/>
      <c r="DC12" s="713"/>
      <c r="DD12" s="686">
        <v>19988</v>
      </c>
      <c r="DE12" s="681"/>
      <c r="DF12" s="681"/>
      <c r="DG12" s="681"/>
      <c r="DH12" s="681"/>
      <c r="DI12" s="681"/>
      <c r="DJ12" s="681"/>
      <c r="DK12" s="681"/>
      <c r="DL12" s="681"/>
      <c r="DM12" s="681"/>
      <c r="DN12" s="681"/>
      <c r="DO12" s="681"/>
      <c r="DP12" s="682"/>
      <c r="DQ12" s="686">
        <v>233584</v>
      </c>
      <c r="DR12" s="681"/>
      <c r="DS12" s="681"/>
      <c r="DT12" s="681"/>
      <c r="DU12" s="681"/>
      <c r="DV12" s="681"/>
      <c r="DW12" s="681"/>
      <c r="DX12" s="681"/>
      <c r="DY12" s="681"/>
      <c r="DZ12" s="681"/>
      <c r="EA12" s="681"/>
      <c r="EB12" s="681"/>
      <c r="EC12" s="727"/>
    </row>
    <row r="13" spans="2:143" ht="11.25" customHeight="1">
      <c r="B13" s="677" t="s">
        <v>248</v>
      </c>
      <c r="C13" s="678"/>
      <c r="D13" s="678"/>
      <c r="E13" s="678"/>
      <c r="F13" s="678"/>
      <c r="G13" s="678"/>
      <c r="H13" s="678"/>
      <c r="I13" s="678"/>
      <c r="J13" s="678"/>
      <c r="K13" s="678"/>
      <c r="L13" s="678"/>
      <c r="M13" s="678"/>
      <c r="N13" s="678"/>
      <c r="O13" s="678"/>
      <c r="P13" s="678"/>
      <c r="Q13" s="679"/>
      <c r="R13" s="680" t="s">
        <v>229</v>
      </c>
      <c r="S13" s="681"/>
      <c r="T13" s="681"/>
      <c r="U13" s="681"/>
      <c r="V13" s="681"/>
      <c r="W13" s="681"/>
      <c r="X13" s="681"/>
      <c r="Y13" s="682"/>
      <c r="Z13" s="713" t="s">
        <v>229</v>
      </c>
      <c r="AA13" s="713"/>
      <c r="AB13" s="713"/>
      <c r="AC13" s="713"/>
      <c r="AD13" s="714" t="s">
        <v>136</v>
      </c>
      <c r="AE13" s="714"/>
      <c r="AF13" s="714"/>
      <c r="AG13" s="714"/>
      <c r="AH13" s="714"/>
      <c r="AI13" s="714"/>
      <c r="AJ13" s="714"/>
      <c r="AK13" s="714"/>
      <c r="AL13" s="683" t="s">
        <v>127</v>
      </c>
      <c r="AM13" s="684"/>
      <c r="AN13" s="684"/>
      <c r="AO13" s="715"/>
      <c r="AP13" s="677" t="s">
        <v>249</v>
      </c>
      <c r="AQ13" s="678"/>
      <c r="AR13" s="678"/>
      <c r="AS13" s="678"/>
      <c r="AT13" s="678"/>
      <c r="AU13" s="678"/>
      <c r="AV13" s="678"/>
      <c r="AW13" s="678"/>
      <c r="AX13" s="678"/>
      <c r="AY13" s="678"/>
      <c r="AZ13" s="678"/>
      <c r="BA13" s="678"/>
      <c r="BB13" s="678"/>
      <c r="BC13" s="678"/>
      <c r="BD13" s="678"/>
      <c r="BE13" s="678"/>
      <c r="BF13" s="679"/>
      <c r="BG13" s="680">
        <v>1379707</v>
      </c>
      <c r="BH13" s="681"/>
      <c r="BI13" s="681"/>
      <c r="BJ13" s="681"/>
      <c r="BK13" s="681"/>
      <c r="BL13" s="681"/>
      <c r="BM13" s="681"/>
      <c r="BN13" s="682"/>
      <c r="BO13" s="713">
        <v>46.2</v>
      </c>
      <c r="BP13" s="713"/>
      <c r="BQ13" s="713"/>
      <c r="BR13" s="713"/>
      <c r="BS13" s="686" t="s">
        <v>127</v>
      </c>
      <c r="BT13" s="681"/>
      <c r="BU13" s="681"/>
      <c r="BV13" s="681"/>
      <c r="BW13" s="681"/>
      <c r="BX13" s="681"/>
      <c r="BY13" s="681"/>
      <c r="BZ13" s="681"/>
      <c r="CA13" s="681"/>
      <c r="CB13" s="727"/>
      <c r="CD13" s="719" t="s">
        <v>250</v>
      </c>
      <c r="CE13" s="720"/>
      <c r="CF13" s="720"/>
      <c r="CG13" s="720"/>
      <c r="CH13" s="720"/>
      <c r="CI13" s="720"/>
      <c r="CJ13" s="720"/>
      <c r="CK13" s="720"/>
      <c r="CL13" s="720"/>
      <c r="CM13" s="720"/>
      <c r="CN13" s="720"/>
      <c r="CO13" s="720"/>
      <c r="CP13" s="720"/>
      <c r="CQ13" s="721"/>
      <c r="CR13" s="680">
        <v>1098061</v>
      </c>
      <c r="CS13" s="681"/>
      <c r="CT13" s="681"/>
      <c r="CU13" s="681"/>
      <c r="CV13" s="681"/>
      <c r="CW13" s="681"/>
      <c r="CX13" s="681"/>
      <c r="CY13" s="682"/>
      <c r="CZ13" s="713">
        <v>3.6</v>
      </c>
      <c r="DA13" s="713"/>
      <c r="DB13" s="713"/>
      <c r="DC13" s="713"/>
      <c r="DD13" s="686">
        <v>421033</v>
      </c>
      <c r="DE13" s="681"/>
      <c r="DF13" s="681"/>
      <c r="DG13" s="681"/>
      <c r="DH13" s="681"/>
      <c r="DI13" s="681"/>
      <c r="DJ13" s="681"/>
      <c r="DK13" s="681"/>
      <c r="DL13" s="681"/>
      <c r="DM13" s="681"/>
      <c r="DN13" s="681"/>
      <c r="DO13" s="681"/>
      <c r="DP13" s="682"/>
      <c r="DQ13" s="686">
        <v>467115</v>
      </c>
      <c r="DR13" s="681"/>
      <c r="DS13" s="681"/>
      <c r="DT13" s="681"/>
      <c r="DU13" s="681"/>
      <c r="DV13" s="681"/>
      <c r="DW13" s="681"/>
      <c r="DX13" s="681"/>
      <c r="DY13" s="681"/>
      <c r="DZ13" s="681"/>
      <c r="EA13" s="681"/>
      <c r="EB13" s="681"/>
      <c r="EC13" s="727"/>
    </row>
    <row r="14" spans="2:143" ht="11.25" customHeight="1">
      <c r="B14" s="677" t="s">
        <v>251</v>
      </c>
      <c r="C14" s="678"/>
      <c r="D14" s="678"/>
      <c r="E14" s="678"/>
      <c r="F14" s="678"/>
      <c r="G14" s="678"/>
      <c r="H14" s="678"/>
      <c r="I14" s="678"/>
      <c r="J14" s="678"/>
      <c r="K14" s="678"/>
      <c r="L14" s="678"/>
      <c r="M14" s="678"/>
      <c r="N14" s="678"/>
      <c r="O14" s="678"/>
      <c r="P14" s="678"/>
      <c r="Q14" s="679"/>
      <c r="R14" s="680" t="s">
        <v>127</v>
      </c>
      <c r="S14" s="681"/>
      <c r="T14" s="681"/>
      <c r="U14" s="681"/>
      <c r="V14" s="681"/>
      <c r="W14" s="681"/>
      <c r="X14" s="681"/>
      <c r="Y14" s="682"/>
      <c r="Z14" s="713" t="s">
        <v>127</v>
      </c>
      <c r="AA14" s="713"/>
      <c r="AB14" s="713"/>
      <c r="AC14" s="713"/>
      <c r="AD14" s="714" t="s">
        <v>127</v>
      </c>
      <c r="AE14" s="714"/>
      <c r="AF14" s="714"/>
      <c r="AG14" s="714"/>
      <c r="AH14" s="714"/>
      <c r="AI14" s="714"/>
      <c r="AJ14" s="714"/>
      <c r="AK14" s="714"/>
      <c r="AL14" s="683" t="s">
        <v>127</v>
      </c>
      <c r="AM14" s="684"/>
      <c r="AN14" s="684"/>
      <c r="AO14" s="715"/>
      <c r="AP14" s="677" t="s">
        <v>252</v>
      </c>
      <c r="AQ14" s="678"/>
      <c r="AR14" s="678"/>
      <c r="AS14" s="678"/>
      <c r="AT14" s="678"/>
      <c r="AU14" s="678"/>
      <c r="AV14" s="678"/>
      <c r="AW14" s="678"/>
      <c r="AX14" s="678"/>
      <c r="AY14" s="678"/>
      <c r="AZ14" s="678"/>
      <c r="BA14" s="678"/>
      <c r="BB14" s="678"/>
      <c r="BC14" s="678"/>
      <c r="BD14" s="678"/>
      <c r="BE14" s="678"/>
      <c r="BF14" s="679"/>
      <c r="BG14" s="680">
        <v>134710</v>
      </c>
      <c r="BH14" s="681"/>
      <c r="BI14" s="681"/>
      <c r="BJ14" s="681"/>
      <c r="BK14" s="681"/>
      <c r="BL14" s="681"/>
      <c r="BM14" s="681"/>
      <c r="BN14" s="682"/>
      <c r="BO14" s="713">
        <v>4.5</v>
      </c>
      <c r="BP14" s="713"/>
      <c r="BQ14" s="713"/>
      <c r="BR14" s="713"/>
      <c r="BS14" s="686" t="s">
        <v>229</v>
      </c>
      <c r="BT14" s="681"/>
      <c r="BU14" s="681"/>
      <c r="BV14" s="681"/>
      <c r="BW14" s="681"/>
      <c r="BX14" s="681"/>
      <c r="BY14" s="681"/>
      <c r="BZ14" s="681"/>
      <c r="CA14" s="681"/>
      <c r="CB14" s="727"/>
      <c r="CD14" s="719" t="s">
        <v>253</v>
      </c>
      <c r="CE14" s="720"/>
      <c r="CF14" s="720"/>
      <c r="CG14" s="720"/>
      <c r="CH14" s="720"/>
      <c r="CI14" s="720"/>
      <c r="CJ14" s="720"/>
      <c r="CK14" s="720"/>
      <c r="CL14" s="720"/>
      <c r="CM14" s="720"/>
      <c r="CN14" s="720"/>
      <c r="CO14" s="720"/>
      <c r="CP14" s="720"/>
      <c r="CQ14" s="721"/>
      <c r="CR14" s="680">
        <v>707325</v>
      </c>
      <c r="CS14" s="681"/>
      <c r="CT14" s="681"/>
      <c r="CU14" s="681"/>
      <c r="CV14" s="681"/>
      <c r="CW14" s="681"/>
      <c r="CX14" s="681"/>
      <c r="CY14" s="682"/>
      <c r="CZ14" s="713">
        <v>2.2999999999999998</v>
      </c>
      <c r="DA14" s="713"/>
      <c r="DB14" s="713"/>
      <c r="DC14" s="713"/>
      <c r="DD14" s="686">
        <v>69118</v>
      </c>
      <c r="DE14" s="681"/>
      <c r="DF14" s="681"/>
      <c r="DG14" s="681"/>
      <c r="DH14" s="681"/>
      <c r="DI14" s="681"/>
      <c r="DJ14" s="681"/>
      <c r="DK14" s="681"/>
      <c r="DL14" s="681"/>
      <c r="DM14" s="681"/>
      <c r="DN14" s="681"/>
      <c r="DO14" s="681"/>
      <c r="DP14" s="682"/>
      <c r="DQ14" s="686">
        <v>627021</v>
      </c>
      <c r="DR14" s="681"/>
      <c r="DS14" s="681"/>
      <c r="DT14" s="681"/>
      <c r="DU14" s="681"/>
      <c r="DV14" s="681"/>
      <c r="DW14" s="681"/>
      <c r="DX14" s="681"/>
      <c r="DY14" s="681"/>
      <c r="DZ14" s="681"/>
      <c r="EA14" s="681"/>
      <c r="EB14" s="681"/>
      <c r="EC14" s="727"/>
    </row>
    <row r="15" spans="2:143" ht="11.25" customHeight="1">
      <c r="B15" s="677" t="s">
        <v>254</v>
      </c>
      <c r="C15" s="678"/>
      <c r="D15" s="678"/>
      <c r="E15" s="678"/>
      <c r="F15" s="678"/>
      <c r="G15" s="678"/>
      <c r="H15" s="678"/>
      <c r="I15" s="678"/>
      <c r="J15" s="678"/>
      <c r="K15" s="678"/>
      <c r="L15" s="678"/>
      <c r="M15" s="678"/>
      <c r="N15" s="678"/>
      <c r="O15" s="678"/>
      <c r="P15" s="678"/>
      <c r="Q15" s="679"/>
      <c r="R15" s="680" t="s">
        <v>229</v>
      </c>
      <c r="S15" s="681"/>
      <c r="T15" s="681"/>
      <c r="U15" s="681"/>
      <c r="V15" s="681"/>
      <c r="W15" s="681"/>
      <c r="X15" s="681"/>
      <c r="Y15" s="682"/>
      <c r="Z15" s="713" t="s">
        <v>229</v>
      </c>
      <c r="AA15" s="713"/>
      <c r="AB15" s="713"/>
      <c r="AC15" s="713"/>
      <c r="AD15" s="714" t="s">
        <v>229</v>
      </c>
      <c r="AE15" s="714"/>
      <c r="AF15" s="714"/>
      <c r="AG15" s="714"/>
      <c r="AH15" s="714"/>
      <c r="AI15" s="714"/>
      <c r="AJ15" s="714"/>
      <c r="AK15" s="714"/>
      <c r="AL15" s="683" t="s">
        <v>127</v>
      </c>
      <c r="AM15" s="684"/>
      <c r="AN15" s="684"/>
      <c r="AO15" s="715"/>
      <c r="AP15" s="677" t="s">
        <v>255</v>
      </c>
      <c r="AQ15" s="678"/>
      <c r="AR15" s="678"/>
      <c r="AS15" s="678"/>
      <c r="AT15" s="678"/>
      <c r="AU15" s="678"/>
      <c r="AV15" s="678"/>
      <c r="AW15" s="678"/>
      <c r="AX15" s="678"/>
      <c r="AY15" s="678"/>
      <c r="AZ15" s="678"/>
      <c r="BA15" s="678"/>
      <c r="BB15" s="678"/>
      <c r="BC15" s="678"/>
      <c r="BD15" s="678"/>
      <c r="BE15" s="678"/>
      <c r="BF15" s="679"/>
      <c r="BG15" s="680">
        <v>245763</v>
      </c>
      <c r="BH15" s="681"/>
      <c r="BI15" s="681"/>
      <c r="BJ15" s="681"/>
      <c r="BK15" s="681"/>
      <c r="BL15" s="681"/>
      <c r="BM15" s="681"/>
      <c r="BN15" s="682"/>
      <c r="BO15" s="713">
        <v>8.1999999999999993</v>
      </c>
      <c r="BP15" s="713"/>
      <c r="BQ15" s="713"/>
      <c r="BR15" s="713"/>
      <c r="BS15" s="686" t="s">
        <v>127</v>
      </c>
      <c r="BT15" s="681"/>
      <c r="BU15" s="681"/>
      <c r="BV15" s="681"/>
      <c r="BW15" s="681"/>
      <c r="BX15" s="681"/>
      <c r="BY15" s="681"/>
      <c r="BZ15" s="681"/>
      <c r="CA15" s="681"/>
      <c r="CB15" s="727"/>
      <c r="CD15" s="719" t="s">
        <v>256</v>
      </c>
      <c r="CE15" s="720"/>
      <c r="CF15" s="720"/>
      <c r="CG15" s="720"/>
      <c r="CH15" s="720"/>
      <c r="CI15" s="720"/>
      <c r="CJ15" s="720"/>
      <c r="CK15" s="720"/>
      <c r="CL15" s="720"/>
      <c r="CM15" s="720"/>
      <c r="CN15" s="720"/>
      <c r="CO15" s="720"/>
      <c r="CP15" s="720"/>
      <c r="CQ15" s="721"/>
      <c r="CR15" s="680">
        <v>3271263</v>
      </c>
      <c r="CS15" s="681"/>
      <c r="CT15" s="681"/>
      <c r="CU15" s="681"/>
      <c r="CV15" s="681"/>
      <c r="CW15" s="681"/>
      <c r="CX15" s="681"/>
      <c r="CY15" s="682"/>
      <c r="CZ15" s="713">
        <v>10.9</v>
      </c>
      <c r="DA15" s="713"/>
      <c r="DB15" s="713"/>
      <c r="DC15" s="713"/>
      <c r="DD15" s="686">
        <v>923360</v>
      </c>
      <c r="DE15" s="681"/>
      <c r="DF15" s="681"/>
      <c r="DG15" s="681"/>
      <c r="DH15" s="681"/>
      <c r="DI15" s="681"/>
      <c r="DJ15" s="681"/>
      <c r="DK15" s="681"/>
      <c r="DL15" s="681"/>
      <c r="DM15" s="681"/>
      <c r="DN15" s="681"/>
      <c r="DO15" s="681"/>
      <c r="DP15" s="682"/>
      <c r="DQ15" s="686">
        <v>1847399</v>
      </c>
      <c r="DR15" s="681"/>
      <c r="DS15" s="681"/>
      <c r="DT15" s="681"/>
      <c r="DU15" s="681"/>
      <c r="DV15" s="681"/>
      <c r="DW15" s="681"/>
      <c r="DX15" s="681"/>
      <c r="DY15" s="681"/>
      <c r="DZ15" s="681"/>
      <c r="EA15" s="681"/>
      <c r="EB15" s="681"/>
      <c r="EC15" s="727"/>
    </row>
    <row r="16" spans="2:143" ht="11.25" customHeight="1">
      <c r="B16" s="677" t="s">
        <v>257</v>
      </c>
      <c r="C16" s="678"/>
      <c r="D16" s="678"/>
      <c r="E16" s="678"/>
      <c r="F16" s="678"/>
      <c r="G16" s="678"/>
      <c r="H16" s="678"/>
      <c r="I16" s="678"/>
      <c r="J16" s="678"/>
      <c r="K16" s="678"/>
      <c r="L16" s="678"/>
      <c r="M16" s="678"/>
      <c r="N16" s="678"/>
      <c r="O16" s="678"/>
      <c r="P16" s="678"/>
      <c r="Q16" s="679"/>
      <c r="R16" s="680">
        <v>22883</v>
      </c>
      <c r="S16" s="681"/>
      <c r="T16" s="681"/>
      <c r="U16" s="681"/>
      <c r="V16" s="681"/>
      <c r="W16" s="681"/>
      <c r="X16" s="681"/>
      <c r="Y16" s="682"/>
      <c r="Z16" s="713">
        <v>0.1</v>
      </c>
      <c r="AA16" s="713"/>
      <c r="AB16" s="713"/>
      <c r="AC16" s="713"/>
      <c r="AD16" s="714">
        <v>22883</v>
      </c>
      <c r="AE16" s="714"/>
      <c r="AF16" s="714"/>
      <c r="AG16" s="714"/>
      <c r="AH16" s="714"/>
      <c r="AI16" s="714"/>
      <c r="AJ16" s="714"/>
      <c r="AK16" s="714"/>
      <c r="AL16" s="683">
        <v>0.2</v>
      </c>
      <c r="AM16" s="684"/>
      <c r="AN16" s="684"/>
      <c r="AO16" s="715"/>
      <c r="AP16" s="677" t="s">
        <v>258</v>
      </c>
      <c r="AQ16" s="678"/>
      <c r="AR16" s="678"/>
      <c r="AS16" s="678"/>
      <c r="AT16" s="678"/>
      <c r="AU16" s="678"/>
      <c r="AV16" s="678"/>
      <c r="AW16" s="678"/>
      <c r="AX16" s="678"/>
      <c r="AY16" s="678"/>
      <c r="AZ16" s="678"/>
      <c r="BA16" s="678"/>
      <c r="BB16" s="678"/>
      <c r="BC16" s="678"/>
      <c r="BD16" s="678"/>
      <c r="BE16" s="678"/>
      <c r="BF16" s="679"/>
      <c r="BG16" s="680" t="s">
        <v>127</v>
      </c>
      <c r="BH16" s="681"/>
      <c r="BI16" s="681"/>
      <c r="BJ16" s="681"/>
      <c r="BK16" s="681"/>
      <c r="BL16" s="681"/>
      <c r="BM16" s="681"/>
      <c r="BN16" s="682"/>
      <c r="BO16" s="713" t="s">
        <v>127</v>
      </c>
      <c r="BP16" s="713"/>
      <c r="BQ16" s="713"/>
      <c r="BR16" s="713"/>
      <c r="BS16" s="686" t="s">
        <v>127</v>
      </c>
      <c r="BT16" s="681"/>
      <c r="BU16" s="681"/>
      <c r="BV16" s="681"/>
      <c r="BW16" s="681"/>
      <c r="BX16" s="681"/>
      <c r="BY16" s="681"/>
      <c r="BZ16" s="681"/>
      <c r="CA16" s="681"/>
      <c r="CB16" s="727"/>
      <c r="CD16" s="719" t="s">
        <v>259</v>
      </c>
      <c r="CE16" s="720"/>
      <c r="CF16" s="720"/>
      <c r="CG16" s="720"/>
      <c r="CH16" s="720"/>
      <c r="CI16" s="720"/>
      <c r="CJ16" s="720"/>
      <c r="CK16" s="720"/>
      <c r="CL16" s="720"/>
      <c r="CM16" s="720"/>
      <c r="CN16" s="720"/>
      <c r="CO16" s="720"/>
      <c r="CP16" s="720"/>
      <c r="CQ16" s="721"/>
      <c r="CR16" s="680">
        <v>659030</v>
      </c>
      <c r="CS16" s="681"/>
      <c r="CT16" s="681"/>
      <c r="CU16" s="681"/>
      <c r="CV16" s="681"/>
      <c r="CW16" s="681"/>
      <c r="CX16" s="681"/>
      <c r="CY16" s="682"/>
      <c r="CZ16" s="713">
        <v>2.2000000000000002</v>
      </c>
      <c r="DA16" s="713"/>
      <c r="DB16" s="713"/>
      <c r="DC16" s="713"/>
      <c r="DD16" s="686" t="s">
        <v>229</v>
      </c>
      <c r="DE16" s="681"/>
      <c r="DF16" s="681"/>
      <c r="DG16" s="681"/>
      <c r="DH16" s="681"/>
      <c r="DI16" s="681"/>
      <c r="DJ16" s="681"/>
      <c r="DK16" s="681"/>
      <c r="DL16" s="681"/>
      <c r="DM16" s="681"/>
      <c r="DN16" s="681"/>
      <c r="DO16" s="681"/>
      <c r="DP16" s="682"/>
      <c r="DQ16" s="686">
        <v>279862</v>
      </c>
      <c r="DR16" s="681"/>
      <c r="DS16" s="681"/>
      <c r="DT16" s="681"/>
      <c r="DU16" s="681"/>
      <c r="DV16" s="681"/>
      <c r="DW16" s="681"/>
      <c r="DX16" s="681"/>
      <c r="DY16" s="681"/>
      <c r="DZ16" s="681"/>
      <c r="EA16" s="681"/>
      <c r="EB16" s="681"/>
      <c r="EC16" s="727"/>
    </row>
    <row r="17" spans="2:133" ht="11.25" customHeight="1">
      <c r="B17" s="677" t="s">
        <v>260</v>
      </c>
      <c r="C17" s="678"/>
      <c r="D17" s="678"/>
      <c r="E17" s="678"/>
      <c r="F17" s="678"/>
      <c r="G17" s="678"/>
      <c r="H17" s="678"/>
      <c r="I17" s="678"/>
      <c r="J17" s="678"/>
      <c r="K17" s="678"/>
      <c r="L17" s="678"/>
      <c r="M17" s="678"/>
      <c r="N17" s="678"/>
      <c r="O17" s="678"/>
      <c r="P17" s="678"/>
      <c r="Q17" s="679"/>
      <c r="R17" s="680">
        <v>11973</v>
      </c>
      <c r="S17" s="681"/>
      <c r="T17" s="681"/>
      <c r="U17" s="681"/>
      <c r="V17" s="681"/>
      <c r="W17" s="681"/>
      <c r="X17" s="681"/>
      <c r="Y17" s="682"/>
      <c r="Z17" s="713">
        <v>0</v>
      </c>
      <c r="AA17" s="713"/>
      <c r="AB17" s="713"/>
      <c r="AC17" s="713"/>
      <c r="AD17" s="714">
        <v>11973</v>
      </c>
      <c r="AE17" s="714"/>
      <c r="AF17" s="714"/>
      <c r="AG17" s="714"/>
      <c r="AH17" s="714"/>
      <c r="AI17" s="714"/>
      <c r="AJ17" s="714"/>
      <c r="AK17" s="714"/>
      <c r="AL17" s="683">
        <v>0.1</v>
      </c>
      <c r="AM17" s="684"/>
      <c r="AN17" s="684"/>
      <c r="AO17" s="715"/>
      <c r="AP17" s="677" t="s">
        <v>261</v>
      </c>
      <c r="AQ17" s="678"/>
      <c r="AR17" s="678"/>
      <c r="AS17" s="678"/>
      <c r="AT17" s="678"/>
      <c r="AU17" s="678"/>
      <c r="AV17" s="678"/>
      <c r="AW17" s="678"/>
      <c r="AX17" s="678"/>
      <c r="AY17" s="678"/>
      <c r="AZ17" s="678"/>
      <c r="BA17" s="678"/>
      <c r="BB17" s="678"/>
      <c r="BC17" s="678"/>
      <c r="BD17" s="678"/>
      <c r="BE17" s="678"/>
      <c r="BF17" s="679"/>
      <c r="BG17" s="680" t="s">
        <v>229</v>
      </c>
      <c r="BH17" s="681"/>
      <c r="BI17" s="681"/>
      <c r="BJ17" s="681"/>
      <c r="BK17" s="681"/>
      <c r="BL17" s="681"/>
      <c r="BM17" s="681"/>
      <c r="BN17" s="682"/>
      <c r="BO17" s="713" t="s">
        <v>127</v>
      </c>
      <c r="BP17" s="713"/>
      <c r="BQ17" s="713"/>
      <c r="BR17" s="713"/>
      <c r="BS17" s="686" t="s">
        <v>127</v>
      </c>
      <c r="BT17" s="681"/>
      <c r="BU17" s="681"/>
      <c r="BV17" s="681"/>
      <c r="BW17" s="681"/>
      <c r="BX17" s="681"/>
      <c r="BY17" s="681"/>
      <c r="BZ17" s="681"/>
      <c r="CA17" s="681"/>
      <c r="CB17" s="727"/>
      <c r="CD17" s="719" t="s">
        <v>262</v>
      </c>
      <c r="CE17" s="720"/>
      <c r="CF17" s="720"/>
      <c r="CG17" s="720"/>
      <c r="CH17" s="720"/>
      <c r="CI17" s="720"/>
      <c r="CJ17" s="720"/>
      <c r="CK17" s="720"/>
      <c r="CL17" s="720"/>
      <c r="CM17" s="720"/>
      <c r="CN17" s="720"/>
      <c r="CO17" s="720"/>
      <c r="CP17" s="720"/>
      <c r="CQ17" s="721"/>
      <c r="CR17" s="680">
        <v>2469098</v>
      </c>
      <c r="CS17" s="681"/>
      <c r="CT17" s="681"/>
      <c r="CU17" s="681"/>
      <c r="CV17" s="681"/>
      <c r="CW17" s="681"/>
      <c r="CX17" s="681"/>
      <c r="CY17" s="682"/>
      <c r="CZ17" s="713">
        <v>8.1999999999999993</v>
      </c>
      <c r="DA17" s="713"/>
      <c r="DB17" s="713"/>
      <c r="DC17" s="713"/>
      <c r="DD17" s="686" t="s">
        <v>229</v>
      </c>
      <c r="DE17" s="681"/>
      <c r="DF17" s="681"/>
      <c r="DG17" s="681"/>
      <c r="DH17" s="681"/>
      <c r="DI17" s="681"/>
      <c r="DJ17" s="681"/>
      <c r="DK17" s="681"/>
      <c r="DL17" s="681"/>
      <c r="DM17" s="681"/>
      <c r="DN17" s="681"/>
      <c r="DO17" s="681"/>
      <c r="DP17" s="682"/>
      <c r="DQ17" s="686">
        <v>2357126</v>
      </c>
      <c r="DR17" s="681"/>
      <c r="DS17" s="681"/>
      <c r="DT17" s="681"/>
      <c r="DU17" s="681"/>
      <c r="DV17" s="681"/>
      <c r="DW17" s="681"/>
      <c r="DX17" s="681"/>
      <c r="DY17" s="681"/>
      <c r="DZ17" s="681"/>
      <c r="EA17" s="681"/>
      <c r="EB17" s="681"/>
      <c r="EC17" s="727"/>
    </row>
    <row r="18" spans="2:133" ht="11.25" customHeight="1">
      <c r="B18" s="677" t="s">
        <v>263</v>
      </c>
      <c r="C18" s="678"/>
      <c r="D18" s="678"/>
      <c r="E18" s="678"/>
      <c r="F18" s="678"/>
      <c r="G18" s="678"/>
      <c r="H18" s="678"/>
      <c r="I18" s="678"/>
      <c r="J18" s="678"/>
      <c r="K18" s="678"/>
      <c r="L18" s="678"/>
      <c r="M18" s="678"/>
      <c r="N18" s="678"/>
      <c r="O18" s="678"/>
      <c r="P18" s="678"/>
      <c r="Q18" s="679"/>
      <c r="R18" s="680">
        <v>29938</v>
      </c>
      <c r="S18" s="681"/>
      <c r="T18" s="681"/>
      <c r="U18" s="681"/>
      <c r="V18" s="681"/>
      <c r="W18" s="681"/>
      <c r="X18" s="681"/>
      <c r="Y18" s="682"/>
      <c r="Z18" s="713">
        <v>0.1</v>
      </c>
      <c r="AA18" s="713"/>
      <c r="AB18" s="713"/>
      <c r="AC18" s="713"/>
      <c r="AD18" s="714">
        <v>29938</v>
      </c>
      <c r="AE18" s="714"/>
      <c r="AF18" s="714"/>
      <c r="AG18" s="714"/>
      <c r="AH18" s="714"/>
      <c r="AI18" s="714"/>
      <c r="AJ18" s="714"/>
      <c r="AK18" s="714"/>
      <c r="AL18" s="683">
        <v>0.2</v>
      </c>
      <c r="AM18" s="684"/>
      <c r="AN18" s="684"/>
      <c r="AO18" s="715"/>
      <c r="AP18" s="677" t="s">
        <v>264</v>
      </c>
      <c r="AQ18" s="678"/>
      <c r="AR18" s="678"/>
      <c r="AS18" s="678"/>
      <c r="AT18" s="678"/>
      <c r="AU18" s="678"/>
      <c r="AV18" s="678"/>
      <c r="AW18" s="678"/>
      <c r="AX18" s="678"/>
      <c r="AY18" s="678"/>
      <c r="AZ18" s="678"/>
      <c r="BA18" s="678"/>
      <c r="BB18" s="678"/>
      <c r="BC18" s="678"/>
      <c r="BD18" s="678"/>
      <c r="BE18" s="678"/>
      <c r="BF18" s="679"/>
      <c r="BG18" s="680" t="s">
        <v>229</v>
      </c>
      <c r="BH18" s="681"/>
      <c r="BI18" s="681"/>
      <c r="BJ18" s="681"/>
      <c r="BK18" s="681"/>
      <c r="BL18" s="681"/>
      <c r="BM18" s="681"/>
      <c r="BN18" s="682"/>
      <c r="BO18" s="713" t="s">
        <v>127</v>
      </c>
      <c r="BP18" s="713"/>
      <c r="BQ18" s="713"/>
      <c r="BR18" s="713"/>
      <c r="BS18" s="686" t="s">
        <v>229</v>
      </c>
      <c r="BT18" s="681"/>
      <c r="BU18" s="681"/>
      <c r="BV18" s="681"/>
      <c r="BW18" s="681"/>
      <c r="BX18" s="681"/>
      <c r="BY18" s="681"/>
      <c r="BZ18" s="681"/>
      <c r="CA18" s="681"/>
      <c r="CB18" s="727"/>
      <c r="CD18" s="719" t="s">
        <v>265</v>
      </c>
      <c r="CE18" s="720"/>
      <c r="CF18" s="720"/>
      <c r="CG18" s="720"/>
      <c r="CH18" s="720"/>
      <c r="CI18" s="720"/>
      <c r="CJ18" s="720"/>
      <c r="CK18" s="720"/>
      <c r="CL18" s="720"/>
      <c r="CM18" s="720"/>
      <c r="CN18" s="720"/>
      <c r="CO18" s="720"/>
      <c r="CP18" s="720"/>
      <c r="CQ18" s="721"/>
      <c r="CR18" s="680" t="s">
        <v>229</v>
      </c>
      <c r="CS18" s="681"/>
      <c r="CT18" s="681"/>
      <c r="CU18" s="681"/>
      <c r="CV18" s="681"/>
      <c r="CW18" s="681"/>
      <c r="CX18" s="681"/>
      <c r="CY18" s="682"/>
      <c r="CZ18" s="713" t="s">
        <v>229</v>
      </c>
      <c r="DA18" s="713"/>
      <c r="DB18" s="713"/>
      <c r="DC18" s="713"/>
      <c r="DD18" s="686" t="s">
        <v>127</v>
      </c>
      <c r="DE18" s="681"/>
      <c r="DF18" s="681"/>
      <c r="DG18" s="681"/>
      <c r="DH18" s="681"/>
      <c r="DI18" s="681"/>
      <c r="DJ18" s="681"/>
      <c r="DK18" s="681"/>
      <c r="DL18" s="681"/>
      <c r="DM18" s="681"/>
      <c r="DN18" s="681"/>
      <c r="DO18" s="681"/>
      <c r="DP18" s="682"/>
      <c r="DQ18" s="686" t="s">
        <v>229</v>
      </c>
      <c r="DR18" s="681"/>
      <c r="DS18" s="681"/>
      <c r="DT18" s="681"/>
      <c r="DU18" s="681"/>
      <c r="DV18" s="681"/>
      <c r="DW18" s="681"/>
      <c r="DX18" s="681"/>
      <c r="DY18" s="681"/>
      <c r="DZ18" s="681"/>
      <c r="EA18" s="681"/>
      <c r="EB18" s="681"/>
      <c r="EC18" s="727"/>
    </row>
    <row r="19" spans="2:133" ht="11.25" customHeight="1">
      <c r="B19" s="677" t="s">
        <v>266</v>
      </c>
      <c r="C19" s="678"/>
      <c r="D19" s="678"/>
      <c r="E19" s="678"/>
      <c r="F19" s="678"/>
      <c r="G19" s="678"/>
      <c r="H19" s="678"/>
      <c r="I19" s="678"/>
      <c r="J19" s="678"/>
      <c r="K19" s="678"/>
      <c r="L19" s="678"/>
      <c r="M19" s="678"/>
      <c r="N19" s="678"/>
      <c r="O19" s="678"/>
      <c r="P19" s="678"/>
      <c r="Q19" s="679"/>
      <c r="R19" s="680">
        <v>17134</v>
      </c>
      <c r="S19" s="681"/>
      <c r="T19" s="681"/>
      <c r="U19" s="681"/>
      <c r="V19" s="681"/>
      <c r="W19" s="681"/>
      <c r="X19" s="681"/>
      <c r="Y19" s="682"/>
      <c r="Z19" s="713">
        <v>0.1</v>
      </c>
      <c r="AA19" s="713"/>
      <c r="AB19" s="713"/>
      <c r="AC19" s="713"/>
      <c r="AD19" s="714">
        <v>17134</v>
      </c>
      <c r="AE19" s="714"/>
      <c r="AF19" s="714"/>
      <c r="AG19" s="714"/>
      <c r="AH19" s="714"/>
      <c r="AI19" s="714"/>
      <c r="AJ19" s="714"/>
      <c r="AK19" s="714"/>
      <c r="AL19" s="683">
        <v>0.1</v>
      </c>
      <c r="AM19" s="684"/>
      <c r="AN19" s="684"/>
      <c r="AO19" s="715"/>
      <c r="AP19" s="677" t="s">
        <v>267</v>
      </c>
      <c r="AQ19" s="678"/>
      <c r="AR19" s="678"/>
      <c r="AS19" s="678"/>
      <c r="AT19" s="678"/>
      <c r="AU19" s="678"/>
      <c r="AV19" s="678"/>
      <c r="AW19" s="678"/>
      <c r="AX19" s="678"/>
      <c r="AY19" s="678"/>
      <c r="AZ19" s="678"/>
      <c r="BA19" s="678"/>
      <c r="BB19" s="678"/>
      <c r="BC19" s="678"/>
      <c r="BD19" s="678"/>
      <c r="BE19" s="678"/>
      <c r="BF19" s="679"/>
      <c r="BG19" s="680" t="s">
        <v>127</v>
      </c>
      <c r="BH19" s="681"/>
      <c r="BI19" s="681"/>
      <c r="BJ19" s="681"/>
      <c r="BK19" s="681"/>
      <c r="BL19" s="681"/>
      <c r="BM19" s="681"/>
      <c r="BN19" s="682"/>
      <c r="BO19" s="713" t="s">
        <v>127</v>
      </c>
      <c r="BP19" s="713"/>
      <c r="BQ19" s="713"/>
      <c r="BR19" s="713"/>
      <c r="BS19" s="686" t="s">
        <v>229</v>
      </c>
      <c r="BT19" s="681"/>
      <c r="BU19" s="681"/>
      <c r="BV19" s="681"/>
      <c r="BW19" s="681"/>
      <c r="BX19" s="681"/>
      <c r="BY19" s="681"/>
      <c r="BZ19" s="681"/>
      <c r="CA19" s="681"/>
      <c r="CB19" s="727"/>
      <c r="CD19" s="719" t="s">
        <v>268</v>
      </c>
      <c r="CE19" s="720"/>
      <c r="CF19" s="720"/>
      <c r="CG19" s="720"/>
      <c r="CH19" s="720"/>
      <c r="CI19" s="720"/>
      <c r="CJ19" s="720"/>
      <c r="CK19" s="720"/>
      <c r="CL19" s="720"/>
      <c r="CM19" s="720"/>
      <c r="CN19" s="720"/>
      <c r="CO19" s="720"/>
      <c r="CP19" s="720"/>
      <c r="CQ19" s="721"/>
      <c r="CR19" s="680" t="s">
        <v>229</v>
      </c>
      <c r="CS19" s="681"/>
      <c r="CT19" s="681"/>
      <c r="CU19" s="681"/>
      <c r="CV19" s="681"/>
      <c r="CW19" s="681"/>
      <c r="CX19" s="681"/>
      <c r="CY19" s="682"/>
      <c r="CZ19" s="713" t="s">
        <v>127</v>
      </c>
      <c r="DA19" s="713"/>
      <c r="DB19" s="713"/>
      <c r="DC19" s="713"/>
      <c r="DD19" s="686" t="s">
        <v>229</v>
      </c>
      <c r="DE19" s="681"/>
      <c r="DF19" s="681"/>
      <c r="DG19" s="681"/>
      <c r="DH19" s="681"/>
      <c r="DI19" s="681"/>
      <c r="DJ19" s="681"/>
      <c r="DK19" s="681"/>
      <c r="DL19" s="681"/>
      <c r="DM19" s="681"/>
      <c r="DN19" s="681"/>
      <c r="DO19" s="681"/>
      <c r="DP19" s="682"/>
      <c r="DQ19" s="686" t="s">
        <v>127</v>
      </c>
      <c r="DR19" s="681"/>
      <c r="DS19" s="681"/>
      <c r="DT19" s="681"/>
      <c r="DU19" s="681"/>
      <c r="DV19" s="681"/>
      <c r="DW19" s="681"/>
      <c r="DX19" s="681"/>
      <c r="DY19" s="681"/>
      <c r="DZ19" s="681"/>
      <c r="EA19" s="681"/>
      <c r="EB19" s="681"/>
      <c r="EC19" s="727"/>
    </row>
    <row r="20" spans="2:133" ht="11.25" customHeight="1">
      <c r="B20" s="677" t="s">
        <v>269</v>
      </c>
      <c r="C20" s="678"/>
      <c r="D20" s="678"/>
      <c r="E20" s="678"/>
      <c r="F20" s="678"/>
      <c r="G20" s="678"/>
      <c r="H20" s="678"/>
      <c r="I20" s="678"/>
      <c r="J20" s="678"/>
      <c r="K20" s="678"/>
      <c r="L20" s="678"/>
      <c r="M20" s="678"/>
      <c r="N20" s="678"/>
      <c r="O20" s="678"/>
      <c r="P20" s="678"/>
      <c r="Q20" s="679"/>
      <c r="R20" s="680">
        <v>10066</v>
      </c>
      <c r="S20" s="681"/>
      <c r="T20" s="681"/>
      <c r="U20" s="681"/>
      <c r="V20" s="681"/>
      <c r="W20" s="681"/>
      <c r="X20" s="681"/>
      <c r="Y20" s="682"/>
      <c r="Z20" s="713">
        <v>0</v>
      </c>
      <c r="AA20" s="713"/>
      <c r="AB20" s="713"/>
      <c r="AC20" s="713"/>
      <c r="AD20" s="714">
        <v>10066</v>
      </c>
      <c r="AE20" s="714"/>
      <c r="AF20" s="714"/>
      <c r="AG20" s="714"/>
      <c r="AH20" s="714"/>
      <c r="AI20" s="714"/>
      <c r="AJ20" s="714"/>
      <c r="AK20" s="714"/>
      <c r="AL20" s="683">
        <v>0.1</v>
      </c>
      <c r="AM20" s="684"/>
      <c r="AN20" s="684"/>
      <c r="AO20" s="715"/>
      <c r="AP20" s="677" t="s">
        <v>270</v>
      </c>
      <c r="AQ20" s="678"/>
      <c r="AR20" s="678"/>
      <c r="AS20" s="678"/>
      <c r="AT20" s="678"/>
      <c r="AU20" s="678"/>
      <c r="AV20" s="678"/>
      <c r="AW20" s="678"/>
      <c r="AX20" s="678"/>
      <c r="AY20" s="678"/>
      <c r="AZ20" s="678"/>
      <c r="BA20" s="678"/>
      <c r="BB20" s="678"/>
      <c r="BC20" s="678"/>
      <c r="BD20" s="678"/>
      <c r="BE20" s="678"/>
      <c r="BF20" s="679"/>
      <c r="BG20" s="680" t="s">
        <v>127</v>
      </c>
      <c r="BH20" s="681"/>
      <c r="BI20" s="681"/>
      <c r="BJ20" s="681"/>
      <c r="BK20" s="681"/>
      <c r="BL20" s="681"/>
      <c r="BM20" s="681"/>
      <c r="BN20" s="682"/>
      <c r="BO20" s="713" t="s">
        <v>229</v>
      </c>
      <c r="BP20" s="713"/>
      <c r="BQ20" s="713"/>
      <c r="BR20" s="713"/>
      <c r="BS20" s="686" t="s">
        <v>229</v>
      </c>
      <c r="BT20" s="681"/>
      <c r="BU20" s="681"/>
      <c r="BV20" s="681"/>
      <c r="BW20" s="681"/>
      <c r="BX20" s="681"/>
      <c r="BY20" s="681"/>
      <c r="BZ20" s="681"/>
      <c r="CA20" s="681"/>
      <c r="CB20" s="727"/>
      <c r="CD20" s="719" t="s">
        <v>271</v>
      </c>
      <c r="CE20" s="720"/>
      <c r="CF20" s="720"/>
      <c r="CG20" s="720"/>
      <c r="CH20" s="720"/>
      <c r="CI20" s="720"/>
      <c r="CJ20" s="720"/>
      <c r="CK20" s="720"/>
      <c r="CL20" s="720"/>
      <c r="CM20" s="720"/>
      <c r="CN20" s="720"/>
      <c r="CO20" s="720"/>
      <c r="CP20" s="720"/>
      <c r="CQ20" s="721"/>
      <c r="CR20" s="680">
        <v>30137501</v>
      </c>
      <c r="CS20" s="681"/>
      <c r="CT20" s="681"/>
      <c r="CU20" s="681"/>
      <c r="CV20" s="681"/>
      <c r="CW20" s="681"/>
      <c r="CX20" s="681"/>
      <c r="CY20" s="682"/>
      <c r="CZ20" s="713">
        <v>100</v>
      </c>
      <c r="DA20" s="713"/>
      <c r="DB20" s="713"/>
      <c r="DC20" s="713"/>
      <c r="DD20" s="686">
        <v>2784338</v>
      </c>
      <c r="DE20" s="681"/>
      <c r="DF20" s="681"/>
      <c r="DG20" s="681"/>
      <c r="DH20" s="681"/>
      <c r="DI20" s="681"/>
      <c r="DJ20" s="681"/>
      <c r="DK20" s="681"/>
      <c r="DL20" s="681"/>
      <c r="DM20" s="681"/>
      <c r="DN20" s="681"/>
      <c r="DO20" s="681"/>
      <c r="DP20" s="682"/>
      <c r="DQ20" s="686">
        <v>15494512</v>
      </c>
      <c r="DR20" s="681"/>
      <c r="DS20" s="681"/>
      <c r="DT20" s="681"/>
      <c r="DU20" s="681"/>
      <c r="DV20" s="681"/>
      <c r="DW20" s="681"/>
      <c r="DX20" s="681"/>
      <c r="DY20" s="681"/>
      <c r="DZ20" s="681"/>
      <c r="EA20" s="681"/>
      <c r="EB20" s="681"/>
      <c r="EC20" s="727"/>
    </row>
    <row r="21" spans="2:133" ht="11.25" customHeight="1">
      <c r="B21" s="677" t="s">
        <v>272</v>
      </c>
      <c r="C21" s="678"/>
      <c r="D21" s="678"/>
      <c r="E21" s="678"/>
      <c r="F21" s="678"/>
      <c r="G21" s="678"/>
      <c r="H21" s="678"/>
      <c r="I21" s="678"/>
      <c r="J21" s="678"/>
      <c r="K21" s="678"/>
      <c r="L21" s="678"/>
      <c r="M21" s="678"/>
      <c r="N21" s="678"/>
      <c r="O21" s="678"/>
      <c r="P21" s="678"/>
      <c r="Q21" s="679"/>
      <c r="R21" s="680">
        <v>2738</v>
      </c>
      <c r="S21" s="681"/>
      <c r="T21" s="681"/>
      <c r="U21" s="681"/>
      <c r="V21" s="681"/>
      <c r="W21" s="681"/>
      <c r="X21" s="681"/>
      <c r="Y21" s="682"/>
      <c r="Z21" s="713">
        <v>0</v>
      </c>
      <c r="AA21" s="713"/>
      <c r="AB21" s="713"/>
      <c r="AC21" s="713"/>
      <c r="AD21" s="714">
        <v>2738</v>
      </c>
      <c r="AE21" s="714"/>
      <c r="AF21" s="714"/>
      <c r="AG21" s="714"/>
      <c r="AH21" s="714"/>
      <c r="AI21" s="714"/>
      <c r="AJ21" s="714"/>
      <c r="AK21" s="714"/>
      <c r="AL21" s="683">
        <v>0</v>
      </c>
      <c r="AM21" s="684"/>
      <c r="AN21" s="684"/>
      <c r="AO21" s="715"/>
      <c r="AP21" s="774" t="s">
        <v>273</v>
      </c>
      <c r="AQ21" s="782"/>
      <c r="AR21" s="782"/>
      <c r="AS21" s="782"/>
      <c r="AT21" s="782"/>
      <c r="AU21" s="782"/>
      <c r="AV21" s="782"/>
      <c r="AW21" s="782"/>
      <c r="AX21" s="782"/>
      <c r="AY21" s="782"/>
      <c r="AZ21" s="782"/>
      <c r="BA21" s="782"/>
      <c r="BB21" s="782"/>
      <c r="BC21" s="782"/>
      <c r="BD21" s="782"/>
      <c r="BE21" s="782"/>
      <c r="BF21" s="776"/>
      <c r="BG21" s="680" t="s">
        <v>229</v>
      </c>
      <c r="BH21" s="681"/>
      <c r="BI21" s="681"/>
      <c r="BJ21" s="681"/>
      <c r="BK21" s="681"/>
      <c r="BL21" s="681"/>
      <c r="BM21" s="681"/>
      <c r="BN21" s="682"/>
      <c r="BO21" s="713" t="s">
        <v>229</v>
      </c>
      <c r="BP21" s="713"/>
      <c r="BQ21" s="713"/>
      <c r="BR21" s="713"/>
      <c r="BS21" s="686" t="s">
        <v>229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274</v>
      </c>
      <c r="C22" s="678"/>
      <c r="D22" s="678"/>
      <c r="E22" s="678"/>
      <c r="F22" s="678"/>
      <c r="G22" s="678"/>
      <c r="H22" s="678"/>
      <c r="I22" s="678"/>
      <c r="J22" s="678"/>
      <c r="K22" s="678"/>
      <c r="L22" s="678"/>
      <c r="M22" s="678"/>
      <c r="N22" s="678"/>
      <c r="O22" s="678"/>
      <c r="P22" s="678"/>
      <c r="Q22" s="679"/>
      <c r="R22" s="680">
        <v>9887409</v>
      </c>
      <c r="S22" s="681"/>
      <c r="T22" s="681"/>
      <c r="U22" s="681"/>
      <c r="V22" s="681"/>
      <c r="W22" s="681"/>
      <c r="X22" s="681"/>
      <c r="Y22" s="682"/>
      <c r="Z22" s="713">
        <v>31.9</v>
      </c>
      <c r="AA22" s="713"/>
      <c r="AB22" s="713"/>
      <c r="AC22" s="713"/>
      <c r="AD22" s="714">
        <v>8199387</v>
      </c>
      <c r="AE22" s="714"/>
      <c r="AF22" s="714"/>
      <c r="AG22" s="714"/>
      <c r="AH22" s="714"/>
      <c r="AI22" s="714"/>
      <c r="AJ22" s="714"/>
      <c r="AK22" s="714"/>
      <c r="AL22" s="683">
        <v>66.5</v>
      </c>
      <c r="AM22" s="684"/>
      <c r="AN22" s="684"/>
      <c r="AO22" s="715"/>
      <c r="AP22" s="774" t="s">
        <v>275</v>
      </c>
      <c r="AQ22" s="782"/>
      <c r="AR22" s="782"/>
      <c r="AS22" s="782"/>
      <c r="AT22" s="782"/>
      <c r="AU22" s="782"/>
      <c r="AV22" s="782"/>
      <c r="AW22" s="782"/>
      <c r="AX22" s="782"/>
      <c r="AY22" s="782"/>
      <c r="AZ22" s="782"/>
      <c r="BA22" s="782"/>
      <c r="BB22" s="782"/>
      <c r="BC22" s="782"/>
      <c r="BD22" s="782"/>
      <c r="BE22" s="782"/>
      <c r="BF22" s="776"/>
      <c r="BG22" s="680" t="s">
        <v>136</v>
      </c>
      <c r="BH22" s="681"/>
      <c r="BI22" s="681"/>
      <c r="BJ22" s="681"/>
      <c r="BK22" s="681"/>
      <c r="BL22" s="681"/>
      <c r="BM22" s="681"/>
      <c r="BN22" s="682"/>
      <c r="BO22" s="713" t="s">
        <v>127</v>
      </c>
      <c r="BP22" s="713"/>
      <c r="BQ22" s="713"/>
      <c r="BR22" s="713"/>
      <c r="BS22" s="686" t="s">
        <v>229</v>
      </c>
      <c r="BT22" s="681"/>
      <c r="BU22" s="681"/>
      <c r="BV22" s="681"/>
      <c r="BW22" s="681"/>
      <c r="BX22" s="681"/>
      <c r="BY22" s="681"/>
      <c r="BZ22" s="681"/>
      <c r="CA22" s="681"/>
      <c r="CB22" s="727"/>
      <c r="CD22" s="784" t="s">
        <v>276</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277</v>
      </c>
      <c r="C23" s="678"/>
      <c r="D23" s="678"/>
      <c r="E23" s="678"/>
      <c r="F23" s="678"/>
      <c r="G23" s="678"/>
      <c r="H23" s="678"/>
      <c r="I23" s="678"/>
      <c r="J23" s="678"/>
      <c r="K23" s="678"/>
      <c r="L23" s="678"/>
      <c r="M23" s="678"/>
      <c r="N23" s="678"/>
      <c r="O23" s="678"/>
      <c r="P23" s="678"/>
      <c r="Q23" s="679"/>
      <c r="R23" s="680">
        <v>8199387</v>
      </c>
      <c r="S23" s="681"/>
      <c r="T23" s="681"/>
      <c r="U23" s="681"/>
      <c r="V23" s="681"/>
      <c r="W23" s="681"/>
      <c r="X23" s="681"/>
      <c r="Y23" s="682"/>
      <c r="Z23" s="713">
        <v>26.5</v>
      </c>
      <c r="AA23" s="713"/>
      <c r="AB23" s="713"/>
      <c r="AC23" s="713"/>
      <c r="AD23" s="714">
        <v>8199387</v>
      </c>
      <c r="AE23" s="714"/>
      <c r="AF23" s="714"/>
      <c r="AG23" s="714"/>
      <c r="AH23" s="714"/>
      <c r="AI23" s="714"/>
      <c r="AJ23" s="714"/>
      <c r="AK23" s="714"/>
      <c r="AL23" s="683">
        <v>66.5</v>
      </c>
      <c r="AM23" s="684"/>
      <c r="AN23" s="684"/>
      <c r="AO23" s="715"/>
      <c r="AP23" s="774" t="s">
        <v>278</v>
      </c>
      <c r="AQ23" s="782"/>
      <c r="AR23" s="782"/>
      <c r="AS23" s="782"/>
      <c r="AT23" s="782"/>
      <c r="AU23" s="782"/>
      <c r="AV23" s="782"/>
      <c r="AW23" s="782"/>
      <c r="AX23" s="782"/>
      <c r="AY23" s="782"/>
      <c r="AZ23" s="782"/>
      <c r="BA23" s="782"/>
      <c r="BB23" s="782"/>
      <c r="BC23" s="782"/>
      <c r="BD23" s="782"/>
      <c r="BE23" s="782"/>
      <c r="BF23" s="776"/>
      <c r="BG23" s="680" t="s">
        <v>229</v>
      </c>
      <c r="BH23" s="681"/>
      <c r="BI23" s="681"/>
      <c r="BJ23" s="681"/>
      <c r="BK23" s="681"/>
      <c r="BL23" s="681"/>
      <c r="BM23" s="681"/>
      <c r="BN23" s="682"/>
      <c r="BO23" s="713" t="s">
        <v>229</v>
      </c>
      <c r="BP23" s="713"/>
      <c r="BQ23" s="713"/>
      <c r="BR23" s="713"/>
      <c r="BS23" s="686" t="s">
        <v>136</v>
      </c>
      <c r="BT23" s="681"/>
      <c r="BU23" s="681"/>
      <c r="BV23" s="681"/>
      <c r="BW23" s="681"/>
      <c r="BX23" s="681"/>
      <c r="BY23" s="681"/>
      <c r="BZ23" s="681"/>
      <c r="CA23" s="681"/>
      <c r="CB23" s="727"/>
      <c r="CD23" s="784" t="s">
        <v>216</v>
      </c>
      <c r="CE23" s="785"/>
      <c r="CF23" s="785"/>
      <c r="CG23" s="785"/>
      <c r="CH23" s="785"/>
      <c r="CI23" s="785"/>
      <c r="CJ23" s="785"/>
      <c r="CK23" s="785"/>
      <c r="CL23" s="785"/>
      <c r="CM23" s="785"/>
      <c r="CN23" s="785"/>
      <c r="CO23" s="785"/>
      <c r="CP23" s="785"/>
      <c r="CQ23" s="786"/>
      <c r="CR23" s="784" t="s">
        <v>279</v>
      </c>
      <c r="CS23" s="785"/>
      <c r="CT23" s="785"/>
      <c r="CU23" s="785"/>
      <c r="CV23" s="785"/>
      <c r="CW23" s="785"/>
      <c r="CX23" s="785"/>
      <c r="CY23" s="786"/>
      <c r="CZ23" s="784" t="s">
        <v>280</v>
      </c>
      <c r="DA23" s="785"/>
      <c r="DB23" s="785"/>
      <c r="DC23" s="786"/>
      <c r="DD23" s="784" t="s">
        <v>281</v>
      </c>
      <c r="DE23" s="785"/>
      <c r="DF23" s="785"/>
      <c r="DG23" s="785"/>
      <c r="DH23" s="785"/>
      <c r="DI23" s="785"/>
      <c r="DJ23" s="785"/>
      <c r="DK23" s="786"/>
      <c r="DL23" s="793" t="s">
        <v>282</v>
      </c>
      <c r="DM23" s="794"/>
      <c r="DN23" s="794"/>
      <c r="DO23" s="794"/>
      <c r="DP23" s="794"/>
      <c r="DQ23" s="794"/>
      <c r="DR23" s="794"/>
      <c r="DS23" s="794"/>
      <c r="DT23" s="794"/>
      <c r="DU23" s="794"/>
      <c r="DV23" s="795"/>
      <c r="DW23" s="784" t="s">
        <v>283</v>
      </c>
      <c r="DX23" s="785"/>
      <c r="DY23" s="785"/>
      <c r="DZ23" s="785"/>
      <c r="EA23" s="785"/>
      <c r="EB23" s="785"/>
      <c r="EC23" s="786"/>
    </row>
    <row r="24" spans="2:133" ht="11.25" customHeight="1">
      <c r="B24" s="677" t="s">
        <v>284</v>
      </c>
      <c r="C24" s="678"/>
      <c r="D24" s="678"/>
      <c r="E24" s="678"/>
      <c r="F24" s="678"/>
      <c r="G24" s="678"/>
      <c r="H24" s="678"/>
      <c r="I24" s="678"/>
      <c r="J24" s="678"/>
      <c r="K24" s="678"/>
      <c r="L24" s="678"/>
      <c r="M24" s="678"/>
      <c r="N24" s="678"/>
      <c r="O24" s="678"/>
      <c r="P24" s="678"/>
      <c r="Q24" s="679"/>
      <c r="R24" s="680">
        <v>1688022</v>
      </c>
      <c r="S24" s="681"/>
      <c r="T24" s="681"/>
      <c r="U24" s="681"/>
      <c r="V24" s="681"/>
      <c r="W24" s="681"/>
      <c r="X24" s="681"/>
      <c r="Y24" s="682"/>
      <c r="Z24" s="713">
        <v>5.4</v>
      </c>
      <c r="AA24" s="713"/>
      <c r="AB24" s="713"/>
      <c r="AC24" s="713"/>
      <c r="AD24" s="714" t="s">
        <v>229</v>
      </c>
      <c r="AE24" s="714"/>
      <c r="AF24" s="714"/>
      <c r="AG24" s="714"/>
      <c r="AH24" s="714"/>
      <c r="AI24" s="714"/>
      <c r="AJ24" s="714"/>
      <c r="AK24" s="714"/>
      <c r="AL24" s="683" t="s">
        <v>229</v>
      </c>
      <c r="AM24" s="684"/>
      <c r="AN24" s="684"/>
      <c r="AO24" s="715"/>
      <c r="AP24" s="774" t="s">
        <v>285</v>
      </c>
      <c r="AQ24" s="782"/>
      <c r="AR24" s="782"/>
      <c r="AS24" s="782"/>
      <c r="AT24" s="782"/>
      <c r="AU24" s="782"/>
      <c r="AV24" s="782"/>
      <c r="AW24" s="782"/>
      <c r="AX24" s="782"/>
      <c r="AY24" s="782"/>
      <c r="AZ24" s="782"/>
      <c r="BA24" s="782"/>
      <c r="BB24" s="782"/>
      <c r="BC24" s="782"/>
      <c r="BD24" s="782"/>
      <c r="BE24" s="782"/>
      <c r="BF24" s="776"/>
      <c r="BG24" s="680" t="s">
        <v>127</v>
      </c>
      <c r="BH24" s="681"/>
      <c r="BI24" s="681"/>
      <c r="BJ24" s="681"/>
      <c r="BK24" s="681"/>
      <c r="BL24" s="681"/>
      <c r="BM24" s="681"/>
      <c r="BN24" s="682"/>
      <c r="BO24" s="713" t="s">
        <v>127</v>
      </c>
      <c r="BP24" s="713"/>
      <c r="BQ24" s="713"/>
      <c r="BR24" s="713"/>
      <c r="BS24" s="686" t="s">
        <v>229</v>
      </c>
      <c r="BT24" s="681"/>
      <c r="BU24" s="681"/>
      <c r="BV24" s="681"/>
      <c r="BW24" s="681"/>
      <c r="BX24" s="681"/>
      <c r="BY24" s="681"/>
      <c r="BZ24" s="681"/>
      <c r="CA24" s="681"/>
      <c r="CB24" s="727"/>
      <c r="CD24" s="738" t="s">
        <v>286</v>
      </c>
      <c r="CE24" s="739"/>
      <c r="CF24" s="739"/>
      <c r="CG24" s="739"/>
      <c r="CH24" s="739"/>
      <c r="CI24" s="739"/>
      <c r="CJ24" s="739"/>
      <c r="CK24" s="739"/>
      <c r="CL24" s="739"/>
      <c r="CM24" s="739"/>
      <c r="CN24" s="739"/>
      <c r="CO24" s="739"/>
      <c r="CP24" s="739"/>
      <c r="CQ24" s="740"/>
      <c r="CR24" s="735">
        <v>14088771</v>
      </c>
      <c r="CS24" s="736"/>
      <c r="CT24" s="736"/>
      <c r="CU24" s="736"/>
      <c r="CV24" s="736"/>
      <c r="CW24" s="736"/>
      <c r="CX24" s="736"/>
      <c r="CY24" s="779"/>
      <c r="CZ24" s="780">
        <v>46.7</v>
      </c>
      <c r="DA24" s="751"/>
      <c r="DB24" s="751"/>
      <c r="DC24" s="783"/>
      <c r="DD24" s="778">
        <v>7869697</v>
      </c>
      <c r="DE24" s="736"/>
      <c r="DF24" s="736"/>
      <c r="DG24" s="736"/>
      <c r="DH24" s="736"/>
      <c r="DI24" s="736"/>
      <c r="DJ24" s="736"/>
      <c r="DK24" s="779"/>
      <c r="DL24" s="778">
        <v>7662646</v>
      </c>
      <c r="DM24" s="736"/>
      <c r="DN24" s="736"/>
      <c r="DO24" s="736"/>
      <c r="DP24" s="736"/>
      <c r="DQ24" s="736"/>
      <c r="DR24" s="736"/>
      <c r="DS24" s="736"/>
      <c r="DT24" s="736"/>
      <c r="DU24" s="736"/>
      <c r="DV24" s="779"/>
      <c r="DW24" s="780">
        <v>60.4</v>
      </c>
      <c r="DX24" s="751"/>
      <c r="DY24" s="751"/>
      <c r="DZ24" s="751"/>
      <c r="EA24" s="751"/>
      <c r="EB24" s="751"/>
      <c r="EC24" s="781"/>
    </row>
    <row r="25" spans="2:133" ht="11.25" customHeight="1">
      <c r="B25" s="677" t="s">
        <v>287</v>
      </c>
      <c r="C25" s="678"/>
      <c r="D25" s="678"/>
      <c r="E25" s="678"/>
      <c r="F25" s="678"/>
      <c r="G25" s="678"/>
      <c r="H25" s="678"/>
      <c r="I25" s="678"/>
      <c r="J25" s="678"/>
      <c r="K25" s="678"/>
      <c r="L25" s="678"/>
      <c r="M25" s="678"/>
      <c r="N25" s="678"/>
      <c r="O25" s="678"/>
      <c r="P25" s="678"/>
      <c r="Q25" s="679"/>
      <c r="R25" s="680" t="s">
        <v>229</v>
      </c>
      <c r="S25" s="681"/>
      <c r="T25" s="681"/>
      <c r="U25" s="681"/>
      <c r="V25" s="681"/>
      <c r="W25" s="681"/>
      <c r="X25" s="681"/>
      <c r="Y25" s="682"/>
      <c r="Z25" s="713" t="s">
        <v>229</v>
      </c>
      <c r="AA25" s="713"/>
      <c r="AB25" s="713"/>
      <c r="AC25" s="713"/>
      <c r="AD25" s="714" t="s">
        <v>127</v>
      </c>
      <c r="AE25" s="714"/>
      <c r="AF25" s="714"/>
      <c r="AG25" s="714"/>
      <c r="AH25" s="714"/>
      <c r="AI25" s="714"/>
      <c r="AJ25" s="714"/>
      <c r="AK25" s="714"/>
      <c r="AL25" s="683" t="s">
        <v>127</v>
      </c>
      <c r="AM25" s="684"/>
      <c r="AN25" s="684"/>
      <c r="AO25" s="715"/>
      <c r="AP25" s="774" t="s">
        <v>288</v>
      </c>
      <c r="AQ25" s="782"/>
      <c r="AR25" s="782"/>
      <c r="AS25" s="782"/>
      <c r="AT25" s="782"/>
      <c r="AU25" s="782"/>
      <c r="AV25" s="782"/>
      <c r="AW25" s="782"/>
      <c r="AX25" s="782"/>
      <c r="AY25" s="782"/>
      <c r="AZ25" s="782"/>
      <c r="BA25" s="782"/>
      <c r="BB25" s="782"/>
      <c r="BC25" s="782"/>
      <c r="BD25" s="782"/>
      <c r="BE25" s="782"/>
      <c r="BF25" s="776"/>
      <c r="BG25" s="680" t="s">
        <v>127</v>
      </c>
      <c r="BH25" s="681"/>
      <c r="BI25" s="681"/>
      <c r="BJ25" s="681"/>
      <c r="BK25" s="681"/>
      <c r="BL25" s="681"/>
      <c r="BM25" s="681"/>
      <c r="BN25" s="682"/>
      <c r="BO25" s="713" t="s">
        <v>127</v>
      </c>
      <c r="BP25" s="713"/>
      <c r="BQ25" s="713"/>
      <c r="BR25" s="713"/>
      <c r="BS25" s="686" t="s">
        <v>229</v>
      </c>
      <c r="BT25" s="681"/>
      <c r="BU25" s="681"/>
      <c r="BV25" s="681"/>
      <c r="BW25" s="681"/>
      <c r="BX25" s="681"/>
      <c r="BY25" s="681"/>
      <c r="BZ25" s="681"/>
      <c r="CA25" s="681"/>
      <c r="CB25" s="727"/>
      <c r="CD25" s="719" t="s">
        <v>289</v>
      </c>
      <c r="CE25" s="720"/>
      <c r="CF25" s="720"/>
      <c r="CG25" s="720"/>
      <c r="CH25" s="720"/>
      <c r="CI25" s="720"/>
      <c r="CJ25" s="720"/>
      <c r="CK25" s="720"/>
      <c r="CL25" s="720"/>
      <c r="CM25" s="720"/>
      <c r="CN25" s="720"/>
      <c r="CO25" s="720"/>
      <c r="CP25" s="720"/>
      <c r="CQ25" s="721"/>
      <c r="CR25" s="680">
        <v>4137437</v>
      </c>
      <c r="CS25" s="699"/>
      <c r="CT25" s="699"/>
      <c r="CU25" s="699"/>
      <c r="CV25" s="699"/>
      <c r="CW25" s="699"/>
      <c r="CX25" s="699"/>
      <c r="CY25" s="700"/>
      <c r="CZ25" s="683">
        <v>13.7</v>
      </c>
      <c r="DA25" s="701"/>
      <c r="DB25" s="701"/>
      <c r="DC25" s="702"/>
      <c r="DD25" s="686">
        <v>3480052</v>
      </c>
      <c r="DE25" s="699"/>
      <c r="DF25" s="699"/>
      <c r="DG25" s="699"/>
      <c r="DH25" s="699"/>
      <c r="DI25" s="699"/>
      <c r="DJ25" s="699"/>
      <c r="DK25" s="700"/>
      <c r="DL25" s="686">
        <v>3273371</v>
      </c>
      <c r="DM25" s="699"/>
      <c r="DN25" s="699"/>
      <c r="DO25" s="699"/>
      <c r="DP25" s="699"/>
      <c r="DQ25" s="699"/>
      <c r="DR25" s="699"/>
      <c r="DS25" s="699"/>
      <c r="DT25" s="699"/>
      <c r="DU25" s="699"/>
      <c r="DV25" s="700"/>
      <c r="DW25" s="683">
        <v>25.8</v>
      </c>
      <c r="DX25" s="701"/>
      <c r="DY25" s="701"/>
      <c r="DZ25" s="701"/>
      <c r="EA25" s="701"/>
      <c r="EB25" s="701"/>
      <c r="EC25" s="722"/>
    </row>
    <row r="26" spans="2:133" ht="11.25" customHeight="1">
      <c r="B26" s="677" t="s">
        <v>290</v>
      </c>
      <c r="C26" s="678"/>
      <c r="D26" s="678"/>
      <c r="E26" s="678"/>
      <c r="F26" s="678"/>
      <c r="G26" s="678"/>
      <c r="H26" s="678"/>
      <c r="I26" s="678"/>
      <c r="J26" s="678"/>
      <c r="K26" s="678"/>
      <c r="L26" s="678"/>
      <c r="M26" s="678"/>
      <c r="N26" s="678"/>
      <c r="O26" s="678"/>
      <c r="P26" s="678"/>
      <c r="Q26" s="679"/>
      <c r="R26" s="680">
        <v>13944096</v>
      </c>
      <c r="S26" s="681"/>
      <c r="T26" s="681"/>
      <c r="U26" s="681"/>
      <c r="V26" s="681"/>
      <c r="W26" s="681"/>
      <c r="X26" s="681"/>
      <c r="Y26" s="682"/>
      <c r="Z26" s="713">
        <v>45</v>
      </c>
      <c r="AA26" s="713"/>
      <c r="AB26" s="713"/>
      <c r="AC26" s="713"/>
      <c r="AD26" s="714">
        <v>12256074</v>
      </c>
      <c r="AE26" s="714"/>
      <c r="AF26" s="714"/>
      <c r="AG26" s="714"/>
      <c r="AH26" s="714"/>
      <c r="AI26" s="714"/>
      <c r="AJ26" s="714"/>
      <c r="AK26" s="714"/>
      <c r="AL26" s="683">
        <v>99.5</v>
      </c>
      <c r="AM26" s="684"/>
      <c r="AN26" s="684"/>
      <c r="AO26" s="715"/>
      <c r="AP26" s="774" t="s">
        <v>291</v>
      </c>
      <c r="AQ26" s="775"/>
      <c r="AR26" s="775"/>
      <c r="AS26" s="775"/>
      <c r="AT26" s="775"/>
      <c r="AU26" s="775"/>
      <c r="AV26" s="775"/>
      <c r="AW26" s="775"/>
      <c r="AX26" s="775"/>
      <c r="AY26" s="775"/>
      <c r="AZ26" s="775"/>
      <c r="BA26" s="775"/>
      <c r="BB26" s="775"/>
      <c r="BC26" s="775"/>
      <c r="BD26" s="775"/>
      <c r="BE26" s="775"/>
      <c r="BF26" s="776"/>
      <c r="BG26" s="680" t="s">
        <v>229</v>
      </c>
      <c r="BH26" s="681"/>
      <c r="BI26" s="681"/>
      <c r="BJ26" s="681"/>
      <c r="BK26" s="681"/>
      <c r="BL26" s="681"/>
      <c r="BM26" s="681"/>
      <c r="BN26" s="682"/>
      <c r="BO26" s="713" t="s">
        <v>229</v>
      </c>
      <c r="BP26" s="713"/>
      <c r="BQ26" s="713"/>
      <c r="BR26" s="713"/>
      <c r="BS26" s="686" t="s">
        <v>229</v>
      </c>
      <c r="BT26" s="681"/>
      <c r="BU26" s="681"/>
      <c r="BV26" s="681"/>
      <c r="BW26" s="681"/>
      <c r="BX26" s="681"/>
      <c r="BY26" s="681"/>
      <c r="BZ26" s="681"/>
      <c r="CA26" s="681"/>
      <c r="CB26" s="727"/>
      <c r="CD26" s="719" t="s">
        <v>292</v>
      </c>
      <c r="CE26" s="720"/>
      <c r="CF26" s="720"/>
      <c r="CG26" s="720"/>
      <c r="CH26" s="720"/>
      <c r="CI26" s="720"/>
      <c r="CJ26" s="720"/>
      <c r="CK26" s="720"/>
      <c r="CL26" s="720"/>
      <c r="CM26" s="720"/>
      <c r="CN26" s="720"/>
      <c r="CO26" s="720"/>
      <c r="CP26" s="720"/>
      <c r="CQ26" s="721"/>
      <c r="CR26" s="680">
        <v>2378347</v>
      </c>
      <c r="CS26" s="681"/>
      <c r="CT26" s="681"/>
      <c r="CU26" s="681"/>
      <c r="CV26" s="681"/>
      <c r="CW26" s="681"/>
      <c r="CX26" s="681"/>
      <c r="CY26" s="682"/>
      <c r="CZ26" s="683">
        <v>7.9</v>
      </c>
      <c r="DA26" s="701"/>
      <c r="DB26" s="701"/>
      <c r="DC26" s="702"/>
      <c r="DD26" s="686">
        <v>2059478</v>
      </c>
      <c r="DE26" s="681"/>
      <c r="DF26" s="681"/>
      <c r="DG26" s="681"/>
      <c r="DH26" s="681"/>
      <c r="DI26" s="681"/>
      <c r="DJ26" s="681"/>
      <c r="DK26" s="682"/>
      <c r="DL26" s="686" t="s">
        <v>127</v>
      </c>
      <c r="DM26" s="681"/>
      <c r="DN26" s="681"/>
      <c r="DO26" s="681"/>
      <c r="DP26" s="681"/>
      <c r="DQ26" s="681"/>
      <c r="DR26" s="681"/>
      <c r="DS26" s="681"/>
      <c r="DT26" s="681"/>
      <c r="DU26" s="681"/>
      <c r="DV26" s="682"/>
      <c r="DW26" s="683" t="s">
        <v>127</v>
      </c>
      <c r="DX26" s="701"/>
      <c r="DY26" s="701"/>
      <c r="DZ26" s="701"/>
      <c r="EA26" s="701"/>
      <c r="EB26" s="701"/>
      <c r="EC26" s="722"/>
    </row>
    <row r="27" spans="2:133" ht="11.25" customHeight="1">
      <c r="B27" s="677" t="s">
        <v>293</v>
      </c>
      <c r="C27" s="678"/>
      <c r="D27" s="678"/>
      <c r="E27" s="678"/>
      <c r="F27" s="678"/>
      <c r="G27" s="678"/>
      <c r="H27" s="678"/>
      <c r="I27" s="678"/>
      <c r="J27" s="678"/>
      <c r="K27" s="678"/>
      <c r="L27" s="678"/>
      <c r="M27" s="678"/>
      <c r="N27" s="678"/>
      <c r="O27" s="678"/>
      <c r="P27" s="678"/>
      <c r="Q27" s="679"/>
      <c r="R27" s="680">
        <v>5252</v>
      </c>
      <c r="S27" s="681"/>
      <c r="T27" s="681"/>
      <c r="U27" s="681"/>
      <c r="V27" s="681"/>
      <c r="W27" s="681"/>
      <c r="X27" s="681"/>
      <c r="Y27" s="682"/>
      <c r="Z27" s="713">
        <v>0</v>
      </c>
      <c r="AA27" s="713"/>
      <c r="AB27" s="713"/>
      <c r="AC27" s="713"/>
      <c r="AD27" s="714">
        <v>5252</v>
      </c>
      <c r="AE27" s="714"/>
      <c r="AF27" s="714"/>
      <c r="AG27" s="714"/>
      <c r="AH27" s="714"/>
      <c r="AI27" s="714"/>
      <c r="AJ27" s="714"/>
      <c r="AK27" s="714"/>
      <c r="AL27" s="683">
        <v>0</v>
      </c>
      <c r="AM27" s="684"/>
      <c r="AN27" s="684"/>
      <c r="AO27" s="715"/>
      <c r="AP27" s="677" t="s">
        <v>294</v>
      </c>
      <c r="AQ27" s="678"/>
      <c r="AR27" s="678"/>
      <c r="AS27" s="678"/>
      <c r="AT27" s="678"/>
      <c r="AU27" s="678"/>
      <c r="AV27" s="678"/>
      <c r="AW27" s="678"/>
      <c r="AX27" s="678"/>
      <c r="AY27" s="678"/>
      <c r="AZ27" s="678"/>
      <c r="BA27" s="678"/>
      <c r="BB27" s="678"/>
      <c r="BC27" s="678"/>
      <c r="BD27" s="678"/>
      <c r="BE27" s="678"/>
      <c r="BF27" s="679"/>
      <c r="BG27" s="680">
        <v>2988240</v>
      </c>
      <c r="BH27" s="681"/>
      <c r="BI27" s="681"/>
      <c r="BJ27" s="681"/>
      <c r="BK27" s="681"/>
      <c r="BL27" s="681"/>
      <c r="BM27" s="681"/>
      <c r="BN27" s="682"/>
      <c r="BO27" s="713">
        <v>100</v>
      </c>
      <c r="BP27" s="713"/>
      <c r="BQ27" s="713"/>
      <c r="BR27" s="713"/>
      <c r="BS27" s="686" t="s">
        <v>127</v>
      </c>
      <c r="BT27" s="681"/>
      <c r="BU27" s="681"/>
      <c r="BV27" s="681"/>
      <c r="BW27" s="681"/>
      <c r="BX27" s="681"/>
      <c r="BY27" s="681"/>
      <c r="BZ27" s="681"/>
      <c r="CA27" s="681"/>
      <c r="CB27" s="727"/>
      <c r="CD27" s="719" t="s">
        <v>295</v>
      </c>
      <c r="CE27" s="720"/>
      <c r="CF27" s="720"/>
      <c r="CG27" s="720"/>
      <c r="CH27" s="720"/>
      <c r="CI27" s="720"/>
      <c r="CJ27" s="720"/>
      <c r="CK27" s="720"/>
      <c r="CL27" s="720"/>
      <c r="CM27" s="720"/>
      <c r="CN27" s="720"/>
      <c r="CO27" s="720"/>
      <c r="CP27" s="720"/>
      <c r="CQ27" s="721"/>
      <c r="CR27" s="680">
        <v>7482236</v>
      </c>
      <c r="CS27" s="699"/>
      <c r="CT27" s="699"/>
      <c r="CU27" s="699"/>
      <c r="CV27" s="699"/>
      <c r="CW27" s="699"/>
      <c r="CX27" s="699"/>
      <c r="CY27" s="700"/>
      <c r="CZ27" s="683">
        <v>24.8</v>
      </c>
      <c r="DA27" s="701"/>
      <c r="DB27" s="701"/>
      <c r="DC27" s="702"/>
      <c r="DD27" s="686">
        <v>2032519</v>
      </c>
      <c r="DE27" s="699"/>
      <c r="DF27" s="699"/>
      <c r="DG27" s="699"/>
      <c r="DH27" s="699"/>
      <c r="DI27" s="699"/>
      <c r="DJ27" s="699"/>
      <c r="DK27" s="700"/>
      <c r="DL27" s="686">
        <v>2032149</v>
      </c>
      <c r="DM27" s="699"/>
      <c r="DN27" s="699"/>
      <c r="DO27" s="699"/>
      <c r="DP27" s="699"/>
      <c r="DQ27" s="699"/>
      <c r="DR27" s="699"/>
      <c r="DS27" s="699"/>
      <c r="DT27" s="699"/>
      <c r="DU27" s="699"/>
      <c r="DV27" s="700"/>
      <c r="DW27" s="683">
        <v>16</v>
      </c>
      <c r="DX27" s="701"/>
      <c r="DY27" s="701"/>
      <c r="DZ27" s="701"/>
      <c r="EA27" s="701"/>
      <c r="EB27" s="701"/>
      <c r="EC27" s="722"/>
    </row>
    <row r="28" spans="2:133" ht="11.25" customHeight="1">
      <c r="B28" s="677" t="s">
        <v>296</v>
      </c>
      <c r="C28" s="678"/>
      <c r="D28" s="678"/>
      <c r="E28" s="678"/>
      <c r="F28" s="678"/>
      <c r="G28" s="678"/>
      <c r="H28" s="678"/>
      <c r="I28" s="678"/>
      <c r="J28" s="678"/>
      <c r="K28" s="678"/>
      <c r="L28" s="678"/>
      <c r="M28" s="678"/>
      <c r="N28" s="678"/>
      <c r="O28" s="678"/>
      <c r="P28" s="678"/>
      <c r="Q28" s="679"/>
      <c r="R28" s="680">
        <v>95674</v>
      </c>
      <c r="S28" s="681"/>
      <c r="T28" s="681"/>
      <c r="U28" s="681"/>
      <c r="V28" s="681"/>
      <c r="W28" s="681"/>
      <c r="X28" s="681"/>
      <c r="Y28" s="682"/>
      <c r="Z28" s="713">
        <v>0.3</v>
      </c>
      <c r="AA28" s="713"/>
      <c r="AB28" s="713"/>
      <c r="AC28" s="713"/>
      <c r="AD28" s="714" t="s">
        <v>229</v>
      </c>
      <c r="AE28" s="714"/>
      <c r="AF28" s="714"/>
      <c r="AG28" s="714"/>
      <c r="AH28" s="714"/>
      <c r="AI28" s="714"/>
      <c r="AJ28" s="714"/>
      <c r="AK28" s="714"/>
      <c r="AL28" s="683" t="s">
        <v>127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297</v>
      </c>
      <c r="CE28" s="720"/>
      <c r="CF28" s="720"/>
      <c r="CG28" s="720"/>
      <c r="CH28" s="720"/>
      <c r="CI28" s="720"/>
      <c r="CJ28" s="720"/>
      <c r="CK28" s="720"/>
      <c r="CL28" s="720"/>
      <c r="CM28" s="720"/>
      <c r="CN28" s="720"/>
      <c r="CO28" s="720"/>
      <c r="CP28" s="720"/>
      <c r="CQ28" s="721"/>
      <c r="CR28" s="680">
        <v>2469098</v>
      </c>
      <c r="CS28" s="681"/>
      <c r="CT28" s="681"/>
      <c r="CU28" s="681"/>
      <c r="CV28" s="681"/>
      <c r="CW28" s="681"/>
      <c r="CX28" s="681"/>
      <c r="CY28" s="682"/>
      <c r="CZ28" s="683">
        <v>8.1999999999999993</v>
      </c>
      <c r="DA28" s="701"/>
      <c r="DB28" s="701"/>
      <c r="DC28" s="702"/>
      <c r="DD28" s="686">
        <v>2357126</v>
      </c>
      <c r="DE28" s="681"/>
      <c r="DF28" s="681"/>
      <c r="DG28" s="681"/>
      <c r="DH28" s="681"/>
      <c r="DI28" s="681"/>
      <c r="DJ28" s="681"/>
      <c r="DK28" s="682"/>
      <c r="DL28" s="686">
        <v>2357126</v>
      </c>
      <c r="DM28" s="681"/>
      <c r="DN28" s="681"/>
      <c r="DO28" s="681"/>
      <c r="DP28" s="681"/>
      <c r="DQ28" s="681"/>
      <c r="DR28" s="681"/>
      <c r="DS28" s="681"/>
      <c r="DT28" s="681"/>
      <c r="DU28" s="681"/>
      <c r="DV28" s="682"/>
      <c r="DW28" s="683">
        <v>18.600000000000001</v>
      </c>
      <c r="DX28" s="701"/>
      <c r="DY28" s="701"/>
      <c r="DZ28" s="701"/>
      <c r="EA28" s="701"/>
      <c r="EB28" s="701"/>
      <c r="EC28" s="722"/>
    </row>
    <row r="29" spans="2:133" ht="11.25" customHeight="1">
      <c r="B29" s="677" t="s">
        <v>298</v>
      </c>
      <c r="C29" s="678"/>
      <c r="D29" s="678"/>
      <c r="E29" s="678"/>
      <c r="F29" s="678"/>
      <c r="G29" s="678"/>
      <c r="H29" s="678"/>
      <c r="I29" s="678"/>
      <c r="J29" s="678"/>
      <c r="K29" s="678"/>
      <c r="L29" s="678"/>
      <c r="M29" s="678"/>
      <c r="N29" s="678"/>
      <c r="O29" s="678"/>
      <c r="P29" s="678"/>
      <c r="Q29" s="679"/>
      <c r="R29" s="680">
        <v>436753</v>
      </c>
      <c r="S29" s="681"/>
      <c r="T29" s="681"/>
      <c r="U29" s="681"/>
      <c r="V29" s="681"/>
      <c r="W29" s="681"/>
      <c r="X29" s="681"/>
      <c r="Y29" s="682"/>
      <c r="Z29" s="713">
        <v>1.4</v>
      </c>
      <c r="AA29" s="713"/>
      <c r="AB29" s="713"/>
      <c r="AC29" s="713"/>
      <c r="AD29" s="714">
        <v>14757</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299</v>
      </c>
      <c r="CE29" s="766"/>
      <c r="CF29" s="719" t="s">
        <v>300</v>
      </c>
      <c r="CG29" s="720"/>
      <c r="CH29" s="720"/>
      <c r="CI29" s="720"/>
      <c r="CJ29" s="720"/>
      <c r="CK29" s="720"/>
      <c r="CL29" s="720"/>
      <c r="CM29" s="720"/>
      <c r="CN29" s="720"/>
      <c r="CO29" s="720"/>
      <c r="CP29" s="720"/>
      <c r="CQ29" s="721"/>
      <c r="CR29" s="680">
        <v>2469098</v>
      </c>
      <c r="CS29" s="699"/>
      <c r="CT29" s="699"/>
      <c r="CU29" s="699"/>
      <c r="CV29" s="699"/>
      <c r="CW29" s="699"/>
      <c r="CX29" s="699"/>
      <c r="CY29" s="700"/>
      <c r="CZ29" s="683">
        <v>8.1999999999999993</v>
      </c>
      <c r="DA29" s="701"/>
      <c r="DB29" s="701"/>
      <c r="DC29" s="702"/>
      <c r="DD29" s="686">
        <v>2357126</v>
      </c>
      <c r="DE29" s="699"/>
      <c r="DF29" s="699"/>
      <c r="DG29" s="699"/>
      <c r="DH29" s="699"/>
      <c r="DI29" s="699"/>
      <c r="DJ29" s="699"/>
      <c r="DK29" s="700"/>
      <c r="DL29" s="686">
        <v>2357126</v>
      </c>
      <c r="DM29" s="699"/>
      <c r="DN29" s="699"/>
      <c r="DO29" s="699"/>
      <c r="DP29" s="699"/>
      <c r="DQ29" s="699"/>
      <c r="DR29" s="699"/>
      <c r="DS29" s="699"/>
      <c r="DT29" s="699"/>
      <c r="DU29" s="699"/>
      <c r="DV29" s="700"/>
      <c r="DW29" s="683">
        <v>18.600000000000001</v>
      </c>
      <c r="DX29" s="701"/>
      <c r="DY29" s="701"/>
      <c r="DZ29" s="701"/>
      <c r="EA29" s="701"/>
      <c r="EB29" s="701"/>
      <c r="EC29" s="722"/>
    </row>
    <row r="30" spans="2:133" ht="11.25" customHeight="1">
      <c r="B30" s="677" t="s">
        <v>301</v>
      </c>
      <c r="C30" s="678"/>
      <c r="D30" s="678"/>
      <c r="E30" s="678"/>
      <c r="F30" s="678"/>
      <c r="G30" s="678"/>
      <c r="H30" s="678"/>
      <c r="I30" s="678"/>
      <c r="J30" s="678"/>
      <c r="K30" s="678"/>
      <c r="L30" s="678"/>
      <c r="M30" s="678"/>
      <c r="N30" s="678"/>
      <c r="O30" s="678"/>
      <c r="P30" s="678"/>
      <c r="Q30" s="679"/>
      <c r="R30" s="680">
        <v>127733</v>
      </c>
      <c r="S30" s="681"/>
      <c r="T30" s="681"/>
      <c r="U30" s="681"/>
      <c r="V30" s="681"/>
      <c r="W30" s="681"/>
      <c r="X30" s="681"/>
      <c r="Y30" s="682"/>
      <c r="Z30" s="713">
        <v>0.4</v>
      </c>
      <c r="AA30" s="713"/>
      <c r="AB30" s="713"/>
      <c r="AC30" s="713"/>
      <c r="AD30" s="714" t="s">
        <v>229</v>
      </c>
      <c r="AE30" s="714"/>
      <c r="AF30" s="714"/>
      <c r="AG30" s="714"/>
      <c r="AH30" s="714"/>
      <c r="AI30" s="714"/>
      <c r="AJ30" s="714"/>
      <c r="AK30" s="714"/>
      <c r="AL30" s="683" t="s">
        <v>229</v>
      </c>
      <c r="AM30" s="684"/>
      <c r="AN30" s="684"/>
      <c r="AO30" s="715"/>
      <c r="AP30" s="741" t="s">
        <v>216</v>
      </c>
      <c r="AQ30" s="742"/>
      <c r="AR30" s="742"/>
      <c r="AS30" s="742"/>
      <c r="AT30" s="742"/>
      <c r="AU30" s="742"/>
      <c r="AV30" s="742"/>
      <c r="AW30" s="742"/>
      <c r="AX30" s="742"/>
      <c r="AY30" s="742"/>
      <c r="AZ30" s="742"/>
      <c r="BA30" s="742"/>
      <c r="BB30" s="742"/>
      <c r="BC30" s="742"/>
      <c r="BD30" s="742"/>
      <c r="BE30" s="742"/>
      <c r="BF30" s="743"/>
      <c r="BG30" s="741" t="s">
        <v>302</v>
      </c>
      <c r="BH30" s="754"/>
      <c r="BI30" s="754"/>
      <c r="BJ30" s="754"/>
      <c r="BK30" s="754"/>
      <c r="BL30" s="754"/>
      <c r="BM30" s="754"/>
      <c r="BN30" s="754"/>
      <c r="BO30" s="754"/>
      <c r="BP30" s="754"/>
      <c r="BQ30" s="755"/>
      <c r="BR30" s="741" t="s">
        <v>303</v>
      </c>
      <c r="BS30" s="754"/>
      <c r="BT30" s="754"/>
      <c r="BU30" s="754"/>
      <c r="BV30" s="754"/>
      <c r="BW30" s="754"/>
      <c r="BX30" s="754"/>
      <c r="BY30" s="754"/>
      <c r="BZ30" s="754"/>
      <c r="CA30" s="754"/>
      <c r="CB30" s="755"/>
      <c r="CD30" s="767"/>
      <c r="CE30" s="768"/>
      <c r="CF30" s="719" t="s">
        <v>304</v>
      </c>
      <c r="CG30" s="720"/>
      <c r="CH30" s="720"/>
      <c r="CI30" s="720"/>
      <c r="CJ30" s="720"/>
      <c r="CK30" s="720"/>
      <c r="CL30" s="720"/>
      <c r="CM30" s="720"/>
      <c r="CN30" s="720"/>
      <c r="CO30" s="720"/>
      <c r="CP30" s="720"/>
      <c r="CQ30" s="721"/>
      <c r="CR30" s="680">
        <v>2367601</v>
      </c>
      <c r="CS30" s="681"/>
      <c r="CT30" s="681"/>
      <c r="CU30" s="681"/>
      <c r="CV30" s="681"/>
      <c r="CW30" s="681"/>
      <c r="CX30" s="681"/>
      <c r="CY30" s="682"/>
      <c r="CZ30" s="683">
        <v>7.9</v>
      </c>
      <c r="DA30" s="701"/>
      <c r="DB30" s="701"/>
      <c r="DC30" s="702"/>
      <c r="DD30" s="686">
        <v>2262580</v>
      </c>
      <c r="DE30" s="681"/>
      <c r="DF30" s="681"/>
      <c r="DG30" s="681"/>
      <c r="DH30" s="681"/>
      <c r="DI30" s="681"/>
      <c r="DJ30" s="681"/>
      <c r="DK30" s="682"/>
      <c r="DL30" s="686">
        <v>2262580</v>
      </c>
      <c r="DM30" s="681"/>
      <c r="DN30" s="681"/>
      <c r="DO30" s="681"/>
      <c r="DP30" s="681"/>
      <c r="DQ30" s="681"/>
      <c r="DR30" s="681"/>
      <c r="DS30" s="681"/>
      <c r="DT30" s="681"/>
      <c r="DU30" s="681"/>
      <c r="DV30" s="682"/>
      <c r="DW30" s="683">
        <v>17.8</v>
      </c>
      <c r="DX30" s="701"/>
      <c r="DY30" s="701"/>
      <c r="DZ30" s="701"/>
      <c r="EA30" s="701"/>
      <c r="EB30" s="701"/>
      <c r="EC30" s="722"/>
    </row>
    <row r="31" spans="2:133" ht="11.25" customHeight="1">
      <c r="B31" s="677" t="s">
        <v>305</v>
      </c>
      <c r="C31" s="678"/>
      <c r="D31" s="678"/>
      <c r="E31" s="678"/>
      <c r="F31" s="678"/>
      <c r="G31" s="678"/>
      <c r="H31" s="678"/>
      <c r="I31" s="678"/>
      <c r="J31" s="678"/>
      <c r="K31" s="678"/>
      <c r="L31" s="678"/>
      <c r="M31" s="678"/>
      <c r="N31" s="678"/>
      <c r="O31" s="678"/>
      <c r="P31" s="678"/>
      <c r="Q31" s="679"/>
      <c r="R31" s="680">
        <v>9415341</v>
      </c>
      <c r="S31" s="681"/>
      <c r="T31" s="681"/>
      <c r="U31" s="681"/>
      <c r="V31" s="681"/>
      <c r="W31" s="681"/>
      <c r="X31" s="681"/>
      <c r="Y31" s="682"/>
      <c r="Z31" s="713">
        <v>30.4</v>
      </c>
      <c r="AA31" s="713"/>
      <c r="AB31" s="713"/>
      <c r="AC31" s="713"/>
      <c r="AD31" s="714" t="s">
        <v>229</v>
      </c>
      <c r="AE31" s="714"/>
      <c r="AF31" s="714"/>
      <c r="AG31" s="714"/>
      <c r="AH31" s="714"/>
      <c r="AI31" s="714"/>
      <c r="AJ31" s="714"/>
      <c r="AK31" s="714"/>
      <c r="AL31" s="683" t="s">
        <v>127</v>
      </c>
      <c r="AM31" s="684"/>
      <c r="AN31" s="684"/>
      <c r="AO31" s="715"/>
      <c r="AP31" s="756" t="s">
        <v>306</v>
      </c>
      <c r="AQ31" s="757"/>
      <c r="AR31" s="757"/>
      <c r="AS31" s="757"/>
      <c r="AT31" s="762" t="s">
        <v>307</v>
      </c>
      <c r="AU31" s="231"/>
      <c r="AV31" s="231"/>
      <c r="AW31" s="231"/>
      <c r="AX31" s="746" t="s">
        <v>183</v>
      </c>
      <c r="AY31" s="747"/>
      <c r="AZ31" s="747"/>
      <c r="BA31" s="747"/>
      <c r="BB31" s="747"/>
      <c r="BC31" s="747"/>
      <c r="BD31" s="747"/>
      <c r="BE31" s="747"/>
      <c r="BF31" s="748"/>
      <c r="BG31" s="749">
        <v>97.8</v>
      </c>
      <c r="BH31" s="750"/>
      <c r="BI31" s="750"/>
      <c r="BJ31" s="750"/>
      <c r="BK31" s="750"/>
      <c r="BL31" s="750"/>
      <c r="BM31" s="751">
        <v>92.1</v>
      </c>
      <c r="BN31" s="750"/>
      <c r="BO31" s="750"/>
      <c r="BP31" s="750"/>
      <c r="BQ31" s="752"/>
      <c r="BR31" s="749">
        <v>98</v>
      </c>
      <c r="BS31" s="750"/>
      <c r="BT31" s="750"/>
      <c r="BU31" s="750"/>
      <c r="BV31" s="750"/>
      <c r="BW31" s="750"/>
      <c r="BX31" s="751">
        <v>91.8</v>
      </c>
      <c r="BY31" s="750"/>
      <c r="BZ31" s="750"/>
      <c r="CA31" s="750"/>
      <c r="CB31" s="752"/>
      <c r="CD31" s="767"/>
      <c r="CE31" s="768"/>
      <c r="CF31" s="719" t="s">
        <v>308</v>
      </c>
      <c r="CG31" s="720"/>
      <c r="CH31" s="720"/>
      <c r="CI31" s="720"/>
      <c r="CJ31" s="720"/>
      <c r="CK31" s="720"/>
      <c r="CL31" s="720"/>
      <c r="CM31" s="720"/>
      <c r="CN31" s="720"/>
      <c r="CO31" s="720"/>
      <c r="CP31" s="720"/>
      <c r="CQ31" s="721"/>
      <c r="CR31" s="680">
        <v>101497</v>
      </c>
      <c r="CS31" s="699"/>
      <c r="CT31" s="699"/>
      <c r="CU31" s="699"/>
      <c r="CV31" s="699"/>
      <c r="CW31" s="699"/>
      <c r="CX31" s="699"/>
      <c r="CY31" s="700"/>
      <c r="CZ31" s="683">
        <v>0.3</v>
      </c>
      <c r="DA31" s="701"/>
      <c r="DB31" s="701"/>
      <c r="DC31" s="702"/>
      <c r="DD31" s="686">
        <v>94546</v>
      </c>
      <c r="DE31" s="699"/>
      <c r="DF31" s="699"/>
      <c r="DG31" s="699"/>
      <c r="DH31" s="699"/>
      <c r="DI31" s="699"/>
      <c r="DJ31" s="699"/>
      <c r="DK31" s="700"/>
      <c r="DL31" s="686">
        <v>94546</v>
      </c>
      <c r="DM31" s="699"/>
      <c r="DN31" s="699"/>
      <c r="DO31" s="699"/>
      <c r="DP31" s="699"/>
      <c r="DQ31" s="699"/>
      <c r="DR31" s="699"/>
      <c r="DS31" s="699"/>
      <c r="DT31" s="699"/>
      <c r="DU31" s="699"/>
      <c r="DV31" s="700"/>
      <c r="DW31" s="683">
        <v>0.7</v>
      </c>
      <c r="DX31" s="701"/>
      <c r="DY31" s="701"/>
      <c r="DZ31" s="701"/>
      <c r="EA31" s="701"/>
      <c r="EB31" s="701"/>
      <c r="EC31" s="722"/>
    </row>
    <row r="32" spans="2:133" ht="11.25" customHeight="1">
      <c r="B32" s="771" t="s">
        <v>309</v>
      </c>
      <c r="C32" s="772"/>
      <c r="D32" s="772"/>
      <c r="E32" s="772"/>
      <c r="F32" s="772"/>
      <c r="G32" s="772"/>
      <c r="H32" s="772"/>
      <c r="I32" s="772"/>
      <c r="J32" s="772"/>
      <c r="K32" s="772"/>
      <c r="L32" s="772"/>
      <c r="M32" s="772"/>
      <c r="N32" s="772"/>
      <c r="O32" s="772"/>
      <c r="P32" s="772"/>
      <c r="Q32" s="773"/>
      <c r="R32" s="680" t="s">
        <v>127</v>
      </c>
      <c r="S32" s="681"/>
      <c r="T32" s="681"/>
      <c r="U32" s="681"/>
      <c r="V32" s="681"/>
      <c r="W32" s="681"/>
      <c r="X32" s="681"/>
      <c r="Y32" s="682"/>
      <c r="Z32" s="713" t="s">
        <v>127</v>
      </c>
      <c r="AA32" s="713"/>
      <c r="AB32" s="713"/>
      <c r="AC32" s="713"/>
      <c r="AD32" s="714" t="s">
        <v>127</v>
      </c>
      <c r="AE32" s="714"/>
      <c r="AF32" s="714"/>
      <c r="AG32" s="714"/>
      <c r="AH32" s="714"/>
      <c r="AI32" s="714"/>
      <c r="AJ32" s="714"/>
      <c r="AK32" s="714"/>
      <c r="AL32" s="683" t="s">
        <v>136</v>
      </c>
      <c r="AM32" s="684"/>
      <c r="AN32" s="684"/>
      <c r="AO32" s="715"/>
      <c r="AP32" s="758"/>
      <c r="AQ32" s="759"/>
      <c r="AR32" s="759"/>
      <c r="AS32" s="759"/>
      <c r="AT32" s="763"/>
      <c r="AU32" s="230" t="s">
        <v>310</v>
      </c>
      <c r="AV32" s="230"/>
      <c r="AW32" s="230"/>
      <c r="AX32" s="677" t="s">
        <v>311</v>
      </c>
      <c r="AY32" s="678"/>
      <c r="AZ32" s="678"/>
      <c r="BA32" s="678"/>
      <c r="BB32" s="678"/>
      <c r="BC32" s="678"/>
      <c r="BD32" s="678"/>
      <c r="BE32" s="678"/>
      <c r="BF32" s="679"/>
      <c r="BG32" s="753">
        <v>98.5</v>
      </c>
      <c r="BH32" s="699"/>
      <c r="BI32" s="699"/>
      <c r="BJ32" s="699"/>
      <c r="BK32" s="699"/>
      <c r="BL32" s="699"/>
      <c r="BM32" s="684">
        <v>94.7</v>
      </c>
      <c r="BN32" s="745"/>
      <c r="BO32" s="745"/>
      <c r="BP32" s="745"/>
      <c r="BQ32" s="726"/>
      <c r="BR32" s="753">
        <v>98.2</v>
      </c>
      <c r="BS32" s="699"/>
      <c r="BT32" s="699"/>
      <c r="BU32" s="699"/>
      <c r="BV32" s="699"/>
      <c r="BW32" s="699"/>
      <c r="BX32" s="684">
        <v>94</v>
      </c>
      <c r="BY32" s="745"/>
      <c r="BZ32" s="745"/>
      <c r="CA32" s="745"/>
      <c r="CB32" s="726"/>
      <c r="CD32" s="769"/>
      <c r="CE32" s="770"/>
      <c r="CF32" s="719" t="s">
        <v>312</v>
      </c>
      <c r="CG32" s="720"/>
      <c r="CH32" s="720"/>
      <c r="CI32" s="720"/>
      <c r="CJ32" s="720"/>
      <c r="CK32" s="720"/>
      <c r="CL32" s="720"/>
      <c r="CM32" s="720"/>
      <c r="CN32" s="720"/>
      <c r="CO32" s="720"/>
      <c r="CP32" s="720"/>
      <c r="CQ32" s="721"/>
      <c r="CR32" s="680" t="s">
        <v>229</v>
      </c>
      <c r="CS32" s="681"/>
      <c r="CT32" s="681"/>
      <c r="CU32" s="681"/>
      <c r="CV32" s="681"/>
      <c r="CW32" s="681"/>
      <c r="CX32" s="681"/>
      <c r="CY32" s="682"/>
      <c r="CZ32" s="683" t="s">
        <v>229</v>
      </c>
      <c r="DA32" s="701"/>
      <c r="DB32" s="701"/>
      <c r="DC32" s="702"/>
      <c r="DD32" s="686" t="s">
        <v>127</v>
      </c>
      <c r="DE32" s="681"/>
      <c r="DF32" s="681"/>
      <c r="DG32" s="681"/>
      <c r="DH32" s="681"/>
      <c r="DI32" s="681"/>
      <c r="DJ32" s="681"/>
      <c r="DK32" s="682"/>
      <c r="DL32" s="686" t="s">
        <v>229</v>
      </c>
      <c r="DM32" s="681"/>
      <c r="DN32" s="681"/>
      <c r="DO32" s="681"/>
      <c r="DP32" s="681"/>
      <c r="DQ32" s="681"/>
      <c r="DR32" s="681"/>
      <c r="DS32" s="681"/>
      <c r="DT32" s="681"/>
      <c r="DU32" s="681"/>
      <c r="DV32" s="682"/>
      <c r="DW32" s="683" t="s">
        <v>127</v>
      </c>
      <c r="DX32" s="701"/>
      <c r="DY32" s="701"/>
      <c r="DZ32" s="701"/>
      <c r="EA32" s="701"/>
      <c r="EB32" s="701"/>
      <c r="EC32" s="722"/>
    </row>
    <row r="33" spans="2:133" ht="11.25" customHeight="1">
      <c r="B33" s="677" t="s">
        <v>313</v>
      </c>
      <c r="C33" s="678"/>
      <c r="D33" s="678"/>
      <c r="E33" s="678"/>
      <c r="F33" s="678"/>
      <c r="G33" s="678"/>
      <c r="H33" s="678"/>
      <c r="I33" s="678"/>
      <c r="J33" s="678"/>
      <c r="K33" s="678"/>
      <c r="L33" s="678"/>
      <c r="M33" s="678"/>
      <c r="N33" s="678"/>
      <c r="O33" s="678"/>
      <c r="P33" s="678"/>
      <c r="Q33" s="679"/>
      <c r="R33" s="680">
        <v>2399166</v>
      </c>
      <c r="S33" s="681"/>
      <c r="T33" s="681"/>
      <c r="U33" s="681"/>
      <c r="V33" s="681"/>
      <c r="W33" s="681"/>
      <c r="X33" s="681"/>
      <c r="Y33" s="682"/>
      <c r="Z33" s="713">
        <v>7.7</v>
      </c>
      <c r="AA33" s="713"/>
      <c r="AB33" s="713"/>
      <c r="AC33" s="713"/>
      <c r="AD33" s="714" t="s">
        <v>229</v>
      </c>
      <c r="AE33" s="714"/>
      <c r="AF33" s="714"/>
      <c r="AG33" s="714"/>
      <c r="AH33" s="714"/>
      <c r="AI33" s="714"/>
      <c r="AJ33" s="714"/>
      <c r="AK33" s="714"/>
      <c r="AL33" s="683" t="s">
        <v>127</v>
      </c>
      <c r="AM33" s="684"/>
      <c r="AN33" s="684"/>
      <c r="AO33" s="715"/>
      <c r="AP33" s="760"/>
      <c r="AQ33" s="761"/>
      <c r="AR33" s="761"/>
      <c r="AS33" s="761"/>
      <c r="AT33" s="764"/>
      <c r="AU33" s="232"/>
      <c r="AV33" s="232"/>
      <c r="AW33" s="232"/>
      <c r="AX33" s="661" t="s">
        <v>314</v>
      </c>
      <c r="AY33" s="662"/>
      <c r="AZ33" s="662"/>
      <c r="BA33" s="662"/>
      <c r="BB33" s="662"/>
      <c r="BC33" s="662"/>
      <c r="BD33" s="662"/>
      <c r="BE33" s="662"/>
      <c r="BF33" s="663"/>
      <c r="BG33" s="744">
        <v>96.9</v>
      </c>
      <c r="BH33" s="665"/>
      <c r="BI33" s="665"/>
      <c r="BJ33" s="665"/>
      <c r="BK33" s="665"/>
      <c r="BL33" s="665"/>
      <c r="BM33" s="707">
        <v>88.9</v>
      </c>
      <c r="BN33" s="665"/>
      <c r="BO33" s="665"/>
      <c r="BP33" s="665"/>
      <c r="BQ33" s="709"/>
      <c r="BR33" s="744">
        <v>97.8</v>
      </c>
      <c r="BS33" s="665"/>
      <c r="BT33" s="665"/>
      <c r="BU33" s="665"/>
      <c r="BV33" s="665"/>
      <c r="BW33" s="665"/>
      <c r="BX33" s="707">
        <v>88.7</v>
      </c>
      <c r="BY33" s="665"/>
      <c r="BZ33" s="665"/>
      <c r="CA33" s="665"/>
      <c r="CB33" s="709"/>
      <c r="CD33" s="719" t="s">
        <v>315</v>
      </c>
      <c r="CE33" s="720"/>
      <c r="CF33" s="720"/>
      <c r="CG33" s="720"/>
      <c r="CH33" s="720"/>
      <c r="CI33" s="720"/>
      <c r="CJ33" s="720"/>
      <c r="CK33" s="720"/>
      <c r="CL33" s="720"/>
      <c r="CM33" s="720"/>
      <c r="CN33" s="720"/>
      <c r="CO33" s="720"/>
      <c r="CP33" s="720"/>
      <c r="CQ33" s="721"/>
      <c r="CR33" s="680">
        <v>12605362</v>
      </c>
      <c r="CS33" s="699"/>
      <c r="CT33" s="699"/>
      <c r="CU33" s="699"/>
      <c r="CV33" s="699"/>
      <c r="CW33" s="699"/>
      <c r="CX33" s="699"/>
      <c r="CY33" s="700"/>
      <c r="CZ33" s="683">
        <v>41.8</v>
      </c>
      <c r="DA33" s="701"/>
      <c r="DB33" s="701"/>
      <c r="DC33" s="702"/>
      <c r="DD33" s="686">
        <v>7010168</v>
      </c>
      <c r="DE33" s="699"/>
      <c r="DF33" s="699"/>
      <c r="DG33" s="699"/>
      <c r="DH33" s="699"/>
      <c r="DI33" s="699"/>
      <c r="DJ33" s="699"/>
      <c r="DK33" s="700"/>
      <c r="DL33" s="686">
        <v>4945466</v>
      </c>
      <c r="DM33" s="699"/>
      <c r="DN33" s="699"/>
      <c r="DO33" s="699"/>
      <c r="DP33" s="699"/>
      <c r="DQ33" s="699"/>
      <c r="DR33" s="699"/>
      <c r="DS33" s="699"/>
      <c r="DT33" s="699"/>
      <c r="DU33" s="699"/>
      <c r="DV33" s="700"/>
      <c r="DW33" s="683">
        <v>39</v>
      </c>
      <c r="DX33" s="701"/>
      <c r="DY33" s="701"/>
      <c r="DZ33" s="701"/>
      <c r="EA33" s="701"/>
      <c r="EB33" s="701"/>
      <c r="EC33" s="722"/>
    </row>
    <row r="34" spans="2:133" ht="11.25" customHeight="1">
      <c r="B34" s="677" t="s">
        <v>316</v>
      </c>
      <c r="C34" s="678"/>
      <c r="D34" s="678"/>
      <c r="E34" s="678"/>
      <c r="F34" s="678"/>
      <c r="G34" s="678"/>
      <c r="H34" s="678"/>
      <c r="I34" s="678"/>
      <c r="J34" s="678"/>
      <c r="K34" s="678"/>
      <c r="L34" s="678"/>
      <c r="M34" s="678"/>
      <c r="N34" s="678"/>
      <c r="O34" s="678"/>
      <c r="P34" s="678"/>
      <c r="Q34" s="679"/>
      <c r="R34" s="680">
        <v>107241</v>
      </c>
      <c r="S34" s="681"/>
      <c r="T34" s="681"/>
      <c r="U34" s="681"/>
      <c r="V34" s="681"/>
      <c r="W34" s="681"/>
      <c r="X34" s="681"/>
      <c r="Y34" s="682"/>
      <c r="Z34" s="713">
        <v>0.3</v>
      </c>
      <c r="AA34" s="713"/>
      <c r="AB34" s="713"/>
      <c r="AC34" s="713"/>
      <c r="AD34" s="714">
        <v>43928</v>
      </c>
      <c r="AE34" s="714"/>
      <c r="AF34" s="714"/>
      <c r="AG34" s="714"/>
      <c r="AH34" s="714"/>
      <c r="AI34" s="714"/>
      <c r="AJ34" s="714"/>
      <c r="AK34" s="714"/>
      <c r="AL34" s="683">
        <v>0.4</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317</v>
      </c>
      <c r="CE34" s="720"/>
      <c r="CF34" s="720"/>
      <c r="CG34" s="720"/>
      <c r="CH34" s="720"/>
      <c r="CI34" s="720"/>
      <c r="CJ34" s="720"/>
      <c r="CK34" s="720"/>
      <c r="CL34" s="720"/>
      <c r="CM34" s="720"/>
      <c r="CN34" s="720"/>
      <c r="CO34" s="720"/>
      <c r="CP34" s="720"/>
      <c r="CQ34" s="721"/>
      <c r="CR34" s="680">
        <v>3248329</v>
      </c>
      <c r="CS34" s="681"/>
      <c r="CT34" s="681"/>
      <c r="CU34" s="681"/>
      <c r="CV34" s="681"/>
      <c r="CW34" s="681"/>
      <c r="CX34" s="681"/>
      <c r="CY34" s="682"/>
      <c r="CZ34" s="683">
        <v>10.8</v>
      </c>
      <c r="DA34" s="701"/>
      <c r="DB34" s="701"/>
      <c r="DC34" s="702"/>
      <c r="DD34" s="686">
        <v>2456106</v>
      </c>
      <c r="DE34" s="681"/>
      <c r="DF34" s="681"/>
      <c r="DG34" s="681"/>
      <c r="DH34" s="681"/>
      <c r="DI34" s="681"/>
      <c r="DJ34" s="681"/>
      <c r="DK34" s="682"/>
      <c r="DL34" s="686">
        <v>1864285</v>
      </c>
      <c r="DM34" s="681"/>
      <c r="DN34" s="681"/>
      <c r="DO34" s="681"/>
      <c r="DP34" s="681"/>
      <c r="DQ34" s="681"/>
      <c r="DR34" s="681"/>
      <c r="DS34" s="681"/>
      <c r="DT34" s="681"/>
      <c r="DU34" s="681"/>
      <c r="DV34" s="682"/>
      <c r="DW34" s="683">
        <v>14.7</v>
      </c>
      <c r="DX34" s="701"/>
      <c r="DY34" s="701"/>
      <c r="DZ34" s="701"/>
      <c r="EA34" s="701"/>
      <c r="EB34" s="701"/>
      <c r="EC34" s="722"/>
    </row>
    <row r="35" spans="2:133" ht="11.25" customHeight="1">
      <c r="B35" s="677" t="s">
        <v>318</v>
      </c>
      <c r="C35" s="678"/>
      <c r="D35" s="678"/>
      <c r="E35" s="678"/>
      <c r="F35" s="678"/>
      <c r="G35" s="678"/>
      <c r="H35" s="678"/>
      <c r="I35" s="678"/>
      <c r="J35" s="678"/>
      <c r="K35" s="678"/>
      <c r="L35" s="678"/>
      <c r="M35" s="678"/>
      <c r="N35" s="678"/>
      <c r="O35" s="678"/>
      <c r="P35" s="678"/>
      <c r="Q35" s="679"/>
      <c r="R35" s="680">
        <v>262174</v>
      </c>
      <c r="S35" s="681"/>
      <c r="T35" s="681"/>
      <c r="U35" s="681"/>
      <c r="V35" s="681"/>
      <c r="W35" s="681"/>
      <c r="X35" s="681"/>
      <c r="Y35" s="682"/>
      <c r="Z35" s="713">
        <v>0.8</v>
      </c>
      <c r="AA35" s="713"/>
      <c r="AB35" s="713"/>
      <c r="AC35" s="713"/>
      <c r="AD35" s="714" t="s">
        <v>127</v>
      </c>
      <c r="AE35" s="714"/>
      <c r="AF35" s="714"/>
      <c r="AG35" s="714"/>
      <c r="AH35" s="714"/>
      <c r="AI35" s="714"/>
      <c r="AJ35" s="714"/>
      <c r="AK35" s="714"/>
      <c r="AL35" s="683" t="s">
        <v>229</v>
      </c>
      <c r="AM35" s="684"/>
      <c r="AN35" s="684"/>
      <c r="AO35" s="715"/>
      <c r="AP35" s="235"/>
      <c r="AQ35" s="741" t="s">
        <v>319</v>
      </c>
      <c r="AR35" s="742"/>
      <c r="AS35" s="742"/>
      <c r="AT35" s="742"/>
      <c r="AU35" s="742"/>
      <c r="AV35" s="742"/>
      <c r="AW35" s="742"/>
      <c r="AX35" s="742"/>
      <c r="AY35" s="742"/>
      <c r="AZ35" s="742"/>
      <c r="BA35" s="742"/>
      <c r="BB35" s="742"/>
      <c r="BC35" s="742"/>
      <c r="BD35" s="742"/>
      <c r="BE35" s="742"/>
      <c r="BF35" s="743"/>
      <c r="BG35" s="741" t="s">
        <v>320</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321</v>
      </c>
      <c r="CE35" s="720"/>
      <c r="CF35" s="720"/>
      <c r="CG35" s="720"/>
      <c r="CH35" s="720"/>
      <c r="CI35" s="720"/>
      <c r="CJ35" s="720"/>
      <c r="CK35" s="720"/>
      <c r="CL35" s="720"/>
      <c r="CM35" s="720"/>
      <c r="CN35" s="720"/>
      <c r="CO35" s="720"/>
      <c r="CP35" s="720"/>
      <c r="CQ35" s="721"/>
      <c r="CR35" s="680">
        <v>193864</v>
      </c>
      <c r="CS35" s="699"/>
      <c r="CT35" s="699"/>
      <c r="CU35" s="699"/>
      <c r="CV35" s="699"/>
      <c r="CW35" s="699"/>
      <c r="CX35" s="699"/>
      <c r="CY35" s="700"/>
      <c r="CZ35" s="683">
        <v>0.6</v>
      </c>
      <c r="DA35" s="701"/>
      <c r="DB35" s="701"/>
      <c r="DC35" s="702"/>
      <c r="DD35" s="686">
        <v>94711</v>
      </c>
      <c r="DE35" s="699"/>
      <c r="DF35" s="699"/>
      <c r="DG35" s="699"/>
      <c r="DH35" s="699"/>
      <c r="DI35" s="699"/>
      <c r="DJ35" s="699"/>
      <c r="DK35" s="700"/>
      <c r="DL35" s="686">
        <v>94711</v>
      </c>
      <c r="DM35" s="699"/>
      <c r="DN35" s="699"/>
      <c r="DO35" s="699"/>
      <c r="DP35" s="699"/>
      <c r="DQ35" s="699"/>
      <c r="DR35" s="699"/>
      <c r="DS35" s="699"/>
      <c r="DT35" s="699"/>
      <c r="DU35" s="699"/>
      <c r="DV35" s="700"/>
      <c r="DW35" s="683">
        <v>0.7</v>
      </c>
      <c r="DX35" s="701"/>
      <c r="DY35" s="701"/>
      <c r="DZ35" s="701"/>
      <c r="EA35" s="701"/>
      <c r="EB35" s="701"/>
      <c r="EC35" s="722"/>
    </row>
    <row r="36" spans="2:133" ht="11.25" customHeight="1">
      <c r="B36" s="677" t="s">
        <v>322</v>
      </c>
      <c r="C36" s="678"/>
      <c r="D36" s="678"/>
      <c r="E36" s="678"/>
      <c r="F36" s="678"/>
      <c r="G36" s="678"/>
      <c r="H36" s="678"/>
      <c r="I36" s="678"/>
      <c r="J36" s="678"/>
      <c r="K36" s="678"/>
      <c r="L36" s="678"/>
      <c r="M36" s="678"/>
      <c r="N36" s="678"/>
      <c r="O36" s="678"/>
      <c r="P36" s="678"/>
      <c r="Q36" s="679"/>
      <c r="R36" s="680">
        <v>613187</v>
      </c>
      <c r="S36" s="681"/>
      <c r="T36" s="681"/>
      <c r="U36" s="681"/>
      <c r="V36" s="681"/>
      <c r="W36" s="681"/>
      <c r="X36" s="681"/>
      <c r="Y36" s="682"/>
      <c r="Z36" s="713">
        <v>2</v>
      </c>
      <c r="AA36" s="713"/>
      <c r="AB36" s="713"/>
      <c r="AC36" s="713"/>
      <c r="AD36" s="714" t="s">
        <v>229</v>
      </c>
      <c r="AE36" s="714"/>
      <c r="AF36" s="714"/>
      <c r="AG36" s="714"/>
      <c r="AH36" s="714"/>
      <c r="AI36" s="714"/>
      <c r="AJ36" s="714"/>
      <c r="AK36" s="714"/>
      <c r="AL36" s="683" t="s">
        <v>229</v>
      </c>
      <c r="AM36" s="684"/>
      <c r="AN36" s="684"/>
      <c r="AO36" s="715"/>
      <c r="AP36" s="235"/>
      <c r="AQ36" s="732" t="s">
        <v>323</v>
      </c>
      <c r="AR36" s="733"/>
      <c r="AS36" s="733"/>
      <c r="AT36" s="733"/>
      <c r="AU36" s="733"/>
      <c r="AV36" s="733"/>
      <c r="AW36" s="733"/>
      <c r="AX36" s="733"/>
      <c r="AY36" s="734"/>
      <c r="AZ36" s="735">
        <v>2432683</v>
      </c>
      <c r="BA36" s="736"/>
      <c r="BB36" s="736"/>
      <c r="BC36" s="736"/>
      <c r="BD36" s="736"/>
      <c r="BE36" s="736"/>
      <c r="BF36" s="737"/>
      <c r="BG36" s="738" t="s">
        <v>324</v>
      </c>
      <c r="BH36" s="739"/>
      <c r="BI36" s="739"/>
      <c r="BJ36" s="739"/>
      <c r="BK36" s="739"/>
      <c r="BL36" s="739"/>
      <c r="BM36" s="739"/>
      <c r="BN36" s="739"/>
      <c r="BO36" s="739"/>
      <c r="BP36" s="739"/>
      <c r="BQ36" s="739"/>
      <c r="BR36" s="739"/>
      <c r="BS36" s="739"/>
      <c r="BT36" s="739"/>
      <c r="BU36" s="740"/>
      <c r="BV36" s="735">
        <v>-347976</v>
      </c>
      <c r="BW36" s="736"/>
      <c r="BX36" s="736"/>
      <c r="BY36" s="736"/>
      <c r="BZ36" s="736"/>
      <c r="CA36" s="736"/>
      <c r="CB36" s="737"/>
      <c r="CD36" s="719" t="s">
        <v>325</v>
      </c>
      <c r="CE36" s="720"/>
      <c r="CF36" s="720"/>
      <c r="CG36" s="720"/>
      <c r="CH36" s="720"/>
      <c r="CI36" s="720"/>
      <c r="CJ36" s="720"/>
      <c r="CK36" s="720"/>
      <c r="CL36" s="720"/>
      <c r="CM36" s="720"/>
      <c r="CN36" s="720"/>
      <c r="CO36" s="720"/>
      <c r="CP36" s="720"/>
      <c r="CQ36" s="721"/>
      <c r="CR36" s="680">
        <v>6357936</v>
      </c>
      <c r="CS36" s="681"/>
      <c r="CT36" s="681"/>
      <c r="CU36" s="681"/>
      <c r="CV36" s="681"/>
      <c r="CW36" s="681"/>
      <c r="CX36" s="681"/>
      <c r="CY36" s="682"/>
      <c r="CZ36" s="683">
        <v>21.1</v>
      </c>
      <c r="DA36" s="701"/>
      <c r="DB36" s="701"/>
      <c r="DC36" s="702"/>
      <c r="DD36" s="686">
        <v>2120110</v>
      </c>
      <c r="DE36" s="681"/>
      <c r="DF36" s="681"/>
      <c r="DG36" s="681"/>
      <c r="DH36" s="681"/>
      <c r="DI36" s="681"/>
      <c r="DJ36" s="681"/>
      <c r="DK36" s="682"/>
      <c r="DL36" s="686">
        <v>1270690</v>
      </c>
      <c r="DM36" s="681"/>
      <c r="DN36" s="681"/>
      <c r="DO36" s="681"/>
      <c r="DP36" s="681"/>
      <c r="DQ36" s="681"/>
      <c r="DR36" s="681"/>
      <c r="DS36" s="681"/>
      <c r="DT36" s="681"/>
      <c r="DU36" s="681"/>
      <c r="DV36" s="682"/>
      <c r="DW36" s="683">
        <v>10</v>
      </c>
      <c r="DX36" s="701"/>
      <c r="DY36" s="701"/>
      <c r="DZ36" s="701"/>
      <c r="EA36" s="701"/>
      <c r="EB36" s="701"/>
      <c r="EC36" s="722"/>
    </row>
    <row r="37" spans="2:133" ht="11.25" customHeight="1">
      <c r="B37" s="677" t="s">
        <v>326</v>
      </c>
      <c r="C37" s="678"/>
      <c r="D37" s="678"/>
      <c r="E37" s="678"/>
      <c r="F37" s="678"/>
      <c r="G37" s="678"/>
      <c r="H37" s="678"/>
      <c r="I37" s="678"/>
      <c r="J37" s="678"/>
      <c r="K37" s="678"/>
      <c r="L37" s="678"/>
      <c r="M37" s="678"/>
      <c r="N37" s="678"/>
      <c r="O37" s="678"/>
      <c r="P37" s="678"/>
      <c r="Q37" s="679"/>
      <c r="R37" s="680">
        <v>909032</v>
      </c>
      <c r="S37" s="681"/>
      <c r="T37" s="681"/>
      <c r="U37" s="681"/>
      <c r="V37" s="681"/>
      <c r="W37" s="681"/>
      <c r="X37" s="681"/>
      <c r="Y37" s="682"/>
      <c r="Z37" s="713">
        <v>2.9</v>
      </c>
      <c r="AA37" s="713"/>
      <c r="AB37" s="713"/>
      <c r="AC37" s="713"/>
      <c r="AD37" s="714" t="s">
        <v>229</v>
      </c>
      <c r="AE37" s="714"/>
      <c r="AF37" s="714"/>
      <c r="AG37" s="714"/>
      <c r="AH37" s="714"/>
      <c r="AI37" s="714"/>
      <c r="AJ37" s="714"/>
      <c r="AK37" s="714"/>
      <c r="AL37" s="683" t="s">
        <v>127</v>
      </c>
      <c r="AM37" s="684"/>
      <c r="AN37" s="684"/>
      <c r="AO37" s="715"/>
      <c r="AQ37" s="723" t="s">
        <v>327</v>
      </c>
      <c r="AR37" s="724"/>
      <c r="AS37" s="724"/>
      <c r="AT37" s="724"/>
      <c r="AU37" s="724"/>
      <c r="AV37" s="724"/>
      <c r="AW37" s="724"/>
      <c r="AX37" s="724"/>
      <c r="AY37" s="725"/>
      <c r="AZ37" s="680">
        <v>151484</v>
      </c>
      <c r="BA37" s="681"/>
      <c r="BB37" s="681"/>
      <c r="BC37" s="681"/>
      <c r="BD37" s="699"/>
      <c r="BE37" s="699"/>
      <c r="BF37" s="726"/>
      <c r="BG37" s="719" t="s">
        <v>328</v>
      </c>
      <c r="BH37" s="720"/>
      <c r="BI37" s="720"/>
      <c r="BJ37" s="720"/>
      <c r="BK37" s="720"/>
      <c r="BL37" s="720"/>
      <c r="BM37" s="720"/>
      <c r="BN37" s="720"/>
      <c r="BO37" s="720"/>
      <c r="BP37" s="720"/>
      <c r="BQ37" s="720"/>
      <c r="BR37" s="720"/>
      <c r="BS37" s="720"/>
      <c r="BT37" s="720"/>
      <c r="BU37" s="721"/>
      <c r="BV37" s="680">
        <v>-454417</v>
      </c>
      <c r="BW37" s="681"/>
      <c r="BX37" s="681"/>
      <c r="BY37" s="681"/>
      <c r="BZ37" s="681"/>
      <c r="CA37" s="681"/>
      <c r="CB37" s="727"/>
      <c r="CD37" s="719" t="s">
        <v>329</v>
      </c>
      <c r="CE37" s="720"/>
      <c r="CF37" s="720"/>
      <c r="CG37" s="720"/>
      <c r="CH37" s="720"/>
      <c r="CI37" s="720"/>
      <c r="CJ37" s="720"/>
      <c r="CK37" s="720"/>
      <c r="CL37" s="720"/>
      <c r="CM37" s="720"/>
      <c r="CN37" s="720"/>
      <c r="CO37" s="720"/>
      <c r="CP37" s="720"/>
      <c r="CQ37" s="721"/>
      <c r="CR37" s="680">
        <v>1275976</v>
      </c>
      <c r="CS37" s="699"/>
      <c r="CT37" s="699"/>
      <c r="CU37" s="699"/>
      <c r="CV37" s="699"/>
      <c r="CW37" s="699"/>
      <c r="CX37" s="699"/>
      <c r="CY37" s="700"/>
      <c r="CZ37" s="683">
        <v>4.2</v>
      </c>
      <c r="DA37" s="701"/>
      <c r="DB37" s="701"/>
      <c r="DC37" s="702"/>
      <c r="DD37" s="686">
        <v>1275976</v>
      </c>
      <c r="DE37" s="699"/>
      <c r="DF37" s="699"/>
      <c r="DG37" s="699"/>
      <c r="DH37" s="699"/>
      <c r="DI37" s="699"/>
      <c r="DJ37" s="699"/>
      <c r="DK37" s="700"/>
      <c r="DL37" s="686">
        <v>969207</v>
      </c>
      <c r="DM37" s="699"/>
      <c r="DN37" s="699"/>
      <c r="DO37" s="699"/>
      <c r="DP37" s="699"/>
      <c r="DQ37" s="699"/>
      <c r="DR37" s="699"/>
      <c r="DS37" s="699"/>
      <c r="DT37" s="699"/>
      <c r="DU37" s="699"/>
      <c r="DV37" s="700"/>
      <c r="DW37" s="683">
        <v>7.6</v>
      </c>
      <c r="DX37" s="701"/>
      <c r="DY37" s="701"/>
      <c r="DZ37" s="701"/>
      <c r="EA37" s="701"/>
      <c r="EB37" s="701"/>
      <c r="EC37" s="722"/>
    </row>
    <row r="38" spans="2:133" ht="11.25" customHeight="1">
      <c r="B38" s="677" t="s">
        <v>330</v>
      </c>
      <c r="C38" s="678"/>
      <c r="D38" s="678"/>
      <c r="E38" s="678"/>
      <c r="F38" s="678"/>
      <c r="G38" s="678"/>
      <c r="H38" s="678"/>
      <c r="I38" s="678"/>
      <c r="J38" s="678"/>
      <c r="K38" s="678"/>
      <c r="L38" s="678"/>
      <c r="M38" s="678"/>
      <c r="N38" s="678"/>
      <c r="O38" s="678"/>
      <c r="P38" s="678"/>
      <c r="Q38" s="679"/>
      <c r="R38" s="680">
        <v>334000</v>
      </c>
      <c r="S38" s="681"/>
      <c r="T38" s="681"/>
      <c r="U38" s="681"/>
      <c r="V38" s="681"/>
      <c r="W38" s="681"/>
      <c r="X38" s="681"/>
      <c r="Y38" s="682"/>
      <c r="Z38" s="713">
        <v>1.1000000000000001</v>
      </c>
      <c r="AA38" s="713"/>
      <c r="AB38" s="713"/>
      <c r="AC38" s="713"/>
      <c r="AD38" s="714">
        <v>653</v>
      </c>
      <c r="AE38" s="714"/>
      <c r="AF38" s="714"/>
      <c r="AG38" s="714"/>
      <c r="AH38" s="714"/>
      <c r="AI38" s="714"/>
      <c r="AJ38" s="714"/>
      <c r="AK38" s="714"/>
      <c r="AL38" s="683">
        <v>0</v>
      </c>
      <c r="AM38" s="684"/>
      <c r="AN38" s="684"/>
      <c r="AO38" s="715"/>
      <c r="AQ38" s="723" t="s">
        <v>331</v>
      </c>
      <c r="AR38" s="724"/>
      <c r="AS38" s="724"/>
      <c r="AT38" s="724"/>
      <c r="AU38" s="724"/>
      <c r="AV38" s="724"/>
      <c r="AW38" s="724"/>
      <c r="AX38" s="724"/>
      <c r="AY38" s="725"/>
      <c r="AZ38" s="680" t="s">
        <v>229</v>
      </c>
      <c r="BA38" s="681"/>
      <c r="BB38" s="681"/>
      <c r="BC38" s="681"/>
      <c r="BD38" s="699"/>
      <c r="BE38" s="699"/>
      <c r="BF38" s="726"/>
      <c r="BG38" s="719" t="s">
        <v>332</v>
      </c>
      <c r="BH38" s="720"/>
      <c r="BI38" s="720"/>
      <c r="BJ38" s="720"/>
      <c r="BK38" s="720"/>
      <c r="BL38" s="720"/>
      <c r="BM38" s="720"/>
      <c r="BN38" s="720"/>
      <c r="BO38" s="720"/>
      <c r="BP38" s="720"/>
      <c r="BQ38" s="720"/>
      <c r="BR38" s="720"/>
      <c r="BS38" s="720"/>
      <c r="BT38" s="720"/>
      <c r="BU38" s="721"/>
      <c r="BV38" s="680">
        <v>6079</v>
      </c>
      <c r="BW38" s="681"/>
      <c r="BX38" s="681"/>
      <c r="BY38" s="681"/>
      <c r="BZ38" s="681"/>
      <c r="CA38" s="681"/>
      <c r="CB38" s="727"/>
      <c r="CD38" s="719" t="s">
        <v>333</v>
      </c>
      <c r="CE38" s="720"/>
      <c r="CF38" s="720"/>
      <c r="CG38" s="720"/>
      <c r="CH38" s="720"/>
      <c r="CI38" s="720"/>
      <c r="CJ38" s="720"/>
      <c r="CK38" s="720"/>
      <c r="CL38" s="720"/>
      <c r="CM38" s="720"/>
      <c r="CN38" s="720"/>
      <c r="CO38" s="720"/>
      <c r="CP38" s="720"/>
      <c r="CQ38" s="721"/>
      <c r="CR38" s="680">
        <v>2281199</v>
      </c>
      <c r="CS38" s="681"/>
      <c r="CT38" s="681"/>
      <c r="CU38" s="681"/>
      <c r="CV38" s="681"/>
      <c r="CW38" s="681"/>
      <c r="CX38" s="681"/>
      <c r="CY38" s="682"/>
      <c r="CZ38" s="683">
        <v>7.6</v>
      </c>
      <c r="DA38" s="701"/>
      <c r="DB38" s="701"/>
      <c r="DC38" s="702"/>
      <c r="DD38" s="686">
        <v>1851168</v>
      </c>
      <c r="DE38" s="681"/>
      <c r="DF38" s="681"/>
      <c r="DG38" s="681"/>
      <c r="DH38" s="681"/>
      <c r="DI38" s="681"/>
      <c r="DJ38" s="681"/>
      <c r="DK38" s="682"/>
      <c r="DL38" s="686">
        <v>1715780</v>
      </c>
      <c r="DM38" s="681"/>
      <c r="DN38" s="681"/>
      <c r="DO38" s="681"/>
      <c r="DP38" s="681"/>
      <c r="DQ38" s="681"/>
      <c r="DR38" s="681"/>
      <c r="DS38" s="681"/>
      <c r="DT38" s="681"/>
      <c r="DU38" s="681"/>
      <c r="DV38" s="682"/>
      <c r="DW38" s="683">
        <v>13.5</v>
      </c>
      <c r="DX38" s="701"/>
      <c r="DY38" s="701"/>
      <c r="DZ38" s="701"/>
      <c r="EA38" s="701"/>
      <c r="EB38" s="701"/>
      <c r="EC38" s="722"/>
    </row>
    <row r="39" spans="2:133" ht="11.25" customHeight="1">
      <c r="B39" s="677" t="s">
        <v>334</v>
      </c>
      <c r="C39" s="678"/>
      <c r="D39" s="678"/>
      <c r="E39" s="678"/>
      <c r="F39" s="678"/>
      <c r="G39" s="678"/>
      <c r="H39" s="678"/>
      <c r="I39" s="678"/>
      <c r="J39" s="678"/>
      <c r="K39" s="678"/>
      <c r="L39" s="678"/>
      <c r="M39" s="678"/>
      <c r="N39" s="678"/>
      <c r="O39" s="678"/>
      <c r="P39" s="678"/>
      <c r="Q39" s="679"/>
      <c r="R39" s="680">
        <v>2334363</v>
      </c>
      <c r="S39" s="681"/>
      <c r="T39" s="681"/>
      <c r="U39" s="681"/>
      <c r="V39" s="681"/>
      <c r="W39" s="681"/>
      <c r="X39" s="681"/>
      <c r="Y39" s="682"/>
      <c r="Z39" s="713">
        <v>7.5</v>
      </c>
      <c r="AA39" s="713"/>
      <c r="AB39" s="713"/>
      <c r="AC39" s="713"/>
      <c r="AD39" s="714" t="s">
        <v>229</v>
      </c>
      <c r="AE39" s="714"/>
      <c r="AF39" s="714"/>
      <c r="AG39" s="714"/>
      <c r="AH39" s="714"/>
      <c r="AI39" s="714"/>
      <c r="AJ39" s="714"/>
      <c r="AK39" s="714"/>
      <c r="AL39" s="683" t="s">
        <v>127</v>
      </c>
      <c r="AM39" s="684"/>
      <c r="AN39" s="684"/>
      <c r="AO39" s="715"/>
      <c r="AQ39" s="723" t="s">
        <v>335</v>
      </c>
      <c r="AR39" s="724"/>
      <c r="AS39" s="724"/>
      <c r="AT39" s="724"/>
      <c r="AU39" s="724"/>
      <c r="AV39" s="724"/>
      <c r="AW39" s="724"/>
      <c r="AX39" s="724"/>
      <c r="AY39" s="725"/>
      <c r="AZ39" s="680" t="s">
        <v>127</v>
      </c>
      <c r="BA39" s="681"/>
      <c r="BB39" s="681"/>
      <c r="BC39" s="681"/>
      <c r="BD39" s="699"/>
      <c r="BE39" s="699"/>
      <c r="BF39" s="726"/>
      <c r="BG39" s="719" t="s">
        <v>336</v>
      </c>
      <c r="BH39" s="720"/>
      <c r="BI39" s="720"/>
      <c r="BJ39" s="720"/>
      <c r="BK39" s="720"/>
      <c r="BL39" s="720"/>
      <c r="BM39" s="720"/>
      <c r="BN39" s="720"/>
      <c r="BO39" s="720"/>
      <c r="BP39" s="720"/>
      <c r="BQ39" s="720"/>
      <c r="BR39" s="720"/>
      <c r="BS39" s="720"/>
      <c r="BT39" s="720"/>
      <c r="BU39" s="721"/>
      <c r="BV39" s="680">
        <v>9329</v>
      </c>
      <c r="BW39" s="681"/>
      <c r="BX39" s="681"/>
      <c r="BY39" s="681"/>
      <c r="BZ39" s="681"/>
      <c r="CA39" s="681"/>
      <c r="CB39" s="727"/>
      <c r="CD39" s="719" t="s">
        <v>337</v>
      </c>
      <c r="CE39" s="720"/>
      <c r="CF39" s="720"/>
      <c r="CG39" s="720"/>
      <c r="CH39" s="720"/>
      <c r="CI39" s="720"/>
      <c r="CJ39" s="720"/>
      <c r="CK39" s="720"/>
      <c r="CL39" s="720"/>
      <c r="CM39" s="720"/>
      <c r="CN39" s="720"/>
      <c r="CO39" s="720"/>
      <c r="CP39" s="720"/>
      <c r="CQ39" s="721"/>
      <c r="CR39" s="680">
        <v>509775</v>
      </c>
      <c r="CS39" s="699"/>
      <c r="CT39" s="699"/>
      <c r="CU39" s="699"/>
      <c r="CV39" s="699"/>
      <c r="CW39" s="699"/>
      <c r="CX39" s="699"/>
      <c r="CY39" s="700"/>
      <c r="CZ39" s="683">
        <v>1.7</v>
      </c>
      <c r="DA39" s="701"/>
      <c r="DB39" s="701"/>
      <c r="DC39" s="702"/>
      <c r="DD39" s="686">
        <v>488073</v>
      </c>
      <c r="DE39" s="699"/>
      <c r="DF39" s="699"/>
      <c r="DG39" s="699"/>
      <c r="DH39" s="699"/>
      <c r="DI39" s="699"/>
      <c r="DJ39" s="699"/>
      <c r="DK39" s="700"/>
      <c r="DL39" s="686" t="s">
        <v>127</v>
      </c>
      <c r="DM39" s="699"/>
      <c r="DN39" s="699"/>
      <c r="DO39" s="699"/>
      <c r="DP39" s="699"/>
      <c r="DQ39" s="699"/>
      <c r="DR39" s="699"/>
      <c r="DS39" s="699"/>
      <c r="DT39" s="699"/>
      <c r="DU39" s="699"/>
      <c r="DV39" s="700"/>
      <c r="DW39" s="683" t="s">
        <v>127</v>
      </c>
      <c r="DX39" s="701"/>
      <c r="DY39" s="701"/>
      <c r="DZ39" s="701"/>
      <c r="EA39" s="701"/>
      <c r="EB39" s="701"/>
      <c r="EC39" s="722"/>
    </row>
    <row r="40" spans="2:133" ht="11.25" customHeight="1">
      <c r="B40" s="677" t="s">
        <v>338</v>
      </c>
      <c r="C40" s="678"/>
      <c r="D40" s="678"/>
      <c r="E40" s="678"/>
      <c r="F40" s="678"/>
      <c r="G40" s="678"/>
      <c r="H40" s="678"/>
      <c r="I40" s="678"/>
      <c r="J40" s="678"/>
      <c r="K40" s="678"/>
      <c r="L40" s="678"/>
      <c r="M40" s="678"/>
      <c r="N40" s="678"/>
      <c r="O40" s="678"/>
      <c r="P40" s="678"/>
      <c r="Q40" s="679"/>
      <c r="R40" s="680" t="s">
        <v>127</v>
      </c>
      <c r="S40" s="681"/>
      <c r="T40" s="681"/>
      <c r="U40" s="681"/>
      <c r="V40" s="681"/>
      <c r="W40" s="681"/>
      <c r="X40" s="681"/>
      <c r="Y40" s="682"/>
      <c r="Z40" s="713" t="s">
        <v>127</v>
      </c>
      <c r="AA40" s="713"/>
      <c r="AB40" s="713"/>
      <c r="AC40" s="713"/>
      <c r="AD40" s="714" t="s">
        <v>127</v>
      </c>
      <c r="AE40" s="714"/>
      <c r="AF40" s="714"/>
      <c r="AG40" s="714"/>
      <c r="AH40" s="714"/>
      <c r="AI40" s="714"/>
      <c r="AJ40" s="714"/>
      <c r="AK40" s="714"/>
      <c r="AL40" s="683" t="s">
        <v>229</v>
      </c>
      <c r="AM40" s="684"/>
      <c r="AN40" s="684"/>
      <c r="AO40" s="715"/>
      <c r="AQ40" s="723" t="s">
        <v>339</v>
      </c>
      <c r="AR40" s="724"/>
      <c r="AS40" s="724"/>
      <c r="AT40" s="724"/>
      <c r="AU40" s="724"/>
      <c r="AV40" s="724"/>
      <c r="AW40" s="724"/>
      <c r="AX40" s="724"/>
      <c r="AY40" s="725"/>
      <c r="AZ40" s="680" t="s">
        <v>229</v>
      </c>
      <c r="BA40" s="681"/>
      <c r="BB40" s="681"/>
      <c r="BC40" s="681"/>
      <c r="BD40" s="699"/>
      <c r="BE40" s="699"/>
      <c r="BF40" s="726"/>
      <c r="BG40" s="728" t="s">
        <v>340</v>
      </c>
      <c r="BH40" s="729"/>
      <c r="BI40" s="729"/>
      <c r="BJ40" s="729"/>
      <c r="BK40" s="729"/>
      <c r="BL40" s="236"/>
      <c r="BM40" s="720" t="s">
        <v>341</v>
      </c>
      <c r="BN40" s="720"/>
      <c r="BO40" s="720"/>
      <c r="BP40" s="720"/>
      <c r="BQ40" s="720"/>
      <c r="BR40" s="720"/>
      <c r="BS40" s="720"/>
      <c r="BT40" s="720"/>
      <c r="BU40" s="721"/>
      <c r="BV40" s="680">
        <v>78</v>
      </c>
      <c r="BW40" s="681"/>
      <c r="BX40" s="681"/>
      <c r="BY40" s="681"/>
      <c r="BZ40" s="681"/>
      <c r="CA40" s="681"/>
      <c r="CB40" s="727"/>
      <c r="CD40" s="719" t="s">
        <v>342</v>
      </c>
      <c r="CE40" s="720"/>
      <c r="CF40" s="720"/>
      <c r="CG40" s="720"/>
      <c r="CH40" s="720"/>
      <c r="CI40" s="720"/>
      <c r="CJ40" s="720"/>
      <c r="CK40" s="720"/>
      <c r="CL40" s="720"/>
      <c r="CM40" s="720"/>
      <c r="CN40" s="720"/>
      <c r="CO40" s="720"/>
      <c r="CP40" s="720"/>
      <c r="CQ40" s="721"/>
      <c r="CR40" s="680">
        <v>14259</v>
      </c>
      <c r="CS40" s="681"/>
      <c r="CT40" s="681"/>
      <c r="CU40" s="681"/>
      <c r="CV40" s="681"/>
      <c r="CW40" s="681"/>
      <c r="CX40" s="681"/>
      <c r="CY40" s="682"/>
      <c r="CZ40" s="683">
        <v>0</v>
      </c>
      <c r="DA40" s="701"/>
      <c r="DB40" s="701"/>
      <c r="DC40" s="702"/>
      <c r="DD40" s="686" t="s">
        <v>229</v>
      </c>
      <c r="DE40" s="681"/>
      <c r="DF40" s="681"/>
      <c r="DG40" s="681"/>
      <c r="DH40" s="681"/>
      <c r="DI40" s="681"/>
      <c r="DJ40" s="681"/>
      <c r="DK40" s="682"/>
      <c r="DL40" s="686" t="s">
        <v>127</v>
      </c>
      <c r="DM40" s="681"/>
      <c r="DN40" s="681"/>
      <c r="DO40" s="681"/>
      <c r="DP40" s="681"/>
      <c r="DQ40" s="681"/>
      <c r="DR40" s="681"/>
      <c r="DS40" s="681"/>
      <c r="DT40" s="681"/>
      <c r="DU40" s="681"/>
      <c r="DV40" s="682"/>
      <c r="DW40" s="683" t="s">
        <v>229</v>
      </c>
      <c r="DX40" s="701"/>
      <c r="DY40" s="701"/>
      <c r="DZ40" s="701"/>
      <c r="EA40" s="701"/>
      <c r="EB40" s="701"/>
      <c r="EC40" s="722"/>
    </row>
    <row r="41" spans="2:133" ht="11.25" customHeight="1">
      <c r="B41" s="677" t="s">
        <v>343</v>
      </c>
      <c r="C41" s="678"/>
      <c r="D41" s="678"/>
      <c r="E41" s="678"/>
      <c r="F41" s="678"/>
      <c r="G41" s="678"/>
      <c r="H41" s="678"/>
      <c r="I41" s="678"/>
      <c r="J41" s="678"/>
      <c r="K41" s="678"/>
      <c r="L41" s="678"/>
      <c r="M41" s="678"/>
      <c r="N41" s="678"/>
      <c r="O41" s="678"/>
      <c r="P41" s="678"/>
      <c r="Q41" s="679"/>
      <c r="R41" s="680" t="s">
        <v>127</v>
      </c>
      <c r="S41" s="681"/>
      <c r="T41" s="681"/>
      <c r="U41" s="681"/>
      <c r="V41" s="681"/>
      <c r="W41" s="681"/>
      <c r="X41" s="681"/>
      <c r="Y41" s="682"/>
      <c r="Z41" s="713" t="s">
        <v>229</v>
      </c>
      <c r="AA41" s="713"/>
      <c r="AB41" s="713"/>
      <c r="AC41" s="713"/>
      <c r="AD41" s="714" t="s">
        <v>229</v>
      </c>
      <c r="AE41" s="714"/>
      <c r="AF41" s="714"/>
      <c r="AG41" s="714"/>
      <c r="AH41" s="714"/>
      <c r="AI41" s="714"/>
      <c r="AJ41" s="714"/>
      <c r="AK41" s="714"/>
      <c r="AL41" s="683" t="s">
        <v>127</v>
      </c>
      <c r="AM41" s="684"/>
      <c r="AN41" s="684"/>
      <c r="AO41" s="715"/>
      <c r="AQ41" s="723" t="s">
        <v>344</v>
      </c>
      <c r="AR41" s="724"/>
      <c r="AS41" s="724"/>
      <c r="AT41" s="724"/>
      <c r="AU41" s="724"/>
      <c r="AV41" s="724"/>
      <c r="AW41" s="724"/>
      <c r="AX41" s="724"/>
      <c r="AY41" s="725"/>
      <c r="AZ41" s="680">
        <v>445185</v>
      </c>
      <c r="BA41" s="681"/>
      <c r="BB41" s="681"/>
      <c r="BC41" s="681"/>
      <c r="BD41" s="699"/>
      <c r="BE41" s="699"/>
      <c r="BF41" s="726"/>
      <c r="BG41" s="728"/>
      <c r="BH41" s="729"/>
      <c r="BI41" s="729"/>
      <c r="BJ41" s="729"/>
      <c r="BK41" s="729"/>
      <c r="BL41" s="236"/>
      <c r="BM41" s="720" t="s">
        <v>345</v>
      </c>
      <c r="BN41" s="720"/>
      <c r="BO41" s="720"/>
      <c r="BP41" s="720"/>
      <c r="BQ41" s="720"/>
      <c r="BR41" s="720"/>
      <c r="BS41" s="720"/>
      <c r="BT41" s="720"/>
      <c r="BU41" s="721"/>
      <c r="BV41" s="680">
        <v>1</v>
      </c>
      <c r="BW41" s="681"/>
      <c r="BX41" s="681"/>
      <c r="BY41" s="681"/>
      <c r="BZ41" s="681"/>
      <c r="CA41" s="681"/>
      <c r="CB41" s="727"/>
      <c r="CD41" s="719" t="s">
        <v>346</v>
      </c>
      <c r="CE41" s="720"/>
      <c r="CF41" s="720"/>
      <c r="CG41" s="720"/>
      <c r="CH41" s="720"/>
      <c r="CI41" s="720"/>
      <c r="CJ41" s="720"/>
      <c r="CK41" s="720"/>
      <c r="CL41" s="720"/>
      <c r="CM41" s="720"/>
      <c r="CN41" s="720"/>
      <c r="CO41" s="720"/>
      <c r="CP41" s="720"/>
      <c r="CQ41" s="721"/>
      <c r="CR41" s="680" t="s">
        <v>127</v>
      </c>
      <c r="CS41" s="699"/>
      <c r="CT41" s="699"/>
      <c r="CU41" s="699"/>
      <c r="CV41" s="699"/>
      <c r="CW41" s="699"/>
      <c r="CX41" s="699"/>
      <c r="CY41" s="700"/>
      <c r="CZ41" s="683" t="s">
        <v>127</v>
      </c>
      <c r="DA41" s="701"/>
      <c r="DB41" s="701"/>
      <c r="DC41" s="702"/>
      <c r="DD41" s="686" t="s">
        <v>127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347</v>
      </c>
      <c r="C42" s="678"/>
      <c r="D42" s="678"/>
      <c r="E42" s="678"/>
      <c r="F42" s="678"/>
      <c r="G42" s="678"/>
      <c r="H42" s="678"/>
      <c r="I42" s="678"/>
      <c r="J42" s="678"/>
      <c r="K42" s="678"/>
      <c r="L42" s="678"/>
      <c r="M42" s="678"/>
      <c r="N42" s="678"/>
      <c r="O42" s="678"/>
      <c r="P42" s="678"/>
      <c r="Q42" s="679"/>
      <c r="R42" s="680">
        <v>356575</v>
      </c>
      <c r="S42" s="681"/>
      <c r="T42" s="681"/>
      <c r="U42" s="681"/>
      <c r="V42" s="681"/>
      <c r="W42" s="681"/>
      <c r="X42" s="681"/>
      <c r="Y42" s="682"/>
      <c r="Z42" s="713">
        <v>1.2</v>
      </c>
      <c r="AA42" s="713"/>
      <c r="AB42" s="713"/>
      <c r="AC42" s="713"/>
      <c r="AD42" s="714" t="s">
        <v>229</v>
      </c>
      <c r="AE42" s="714"/>
      <c r="AF42" s="714"/>
      <c r="AG42" s="714"/>
      <c r="AH42" s="714"/>
      <c r="AI42" s="714"/>
      <c r="AJ42" s="714"/>
      <c r="AK42" s="714"/>
      <c r="AL42" s="683" t="s">
        <v>127</v>
      </c>
      <c r="AM42" s="684"/>
      <c r="AN42" s="684"/>
      <c r="AO42" s="715"/>
      <c r="AQ42" s="716" t="s">
        <v>348</v>
      </c>
      <c r="AR42" s="717"/>
      <c r="AS42" s="717"/>
      <c r="AT42" s="717"/>
      <c r="AU42" s="717"/>
      <c r="AV42" s="717"/>
      <c r="AW42" s="717"/>
      <c r="AX42" s="717"/>
      <c r="AY42" s="718"/>
      <c r="AZ42" s="664">
        <v>1836014</v>
      </c>
      <c r="BA42" s="703"/>
      <c r="BB42" s="703"/>
      <c r="BC42" s="703"/>
      <c r="BD42" s="665"/>
      <c r="BE42" s="665"/>
      <c r="BF42" s="709"/>
      <c r="BG42" s="730"/>
      <c r="BH42" s="731"/>
      <c r="BI42" s="731"/>
      <c r="BJ42" s="731"/>
      <c r="BK42" s="731"/>
      <c r="BL42" s="237"/>
      <c r="BM42" s="710" t="s">
        <v>349</v>
      </c>
      <c r="BN42" s="710"/>
      <c r="BO42" s="710"/>
      <c r="BP42" s="710"/>
      <c r="BQ42" s="710"/>
      <c r="BR42" s="710"/>
      <c r="BS42" s="710"/>
      <c r="BT42" s="710"/>
      <c r="BU42" s="711"/>
      <c r="BV42" s="664">
        <v>379</v>
      </c>
      <c r="BW42" s="703"/>
      <c r="BX42" s="703"/>
      <c r="BY42" s="703"/>
      <c r="BZ42" s="703"/>
      <c r="CA42" s="703"/>
      <c r="CB42" s="712"/>
      <c r="CD42" s="677" t="s">
        <v>350</v>
      </c>
      <c r="CE42" s="678"/>
      <c r="CF42" s="678"/>
      <c r="CG42" s="678"/>
      <c r="CH42" s="678"/>
      <c r="CI42" s="678"/>
      <c r="CJ42" s="678"/>
      <c r="CK42" s="678"/>
      <c r="CL42" s="678"/>
      <c r="CM42" s="678"/>
      <c r="CN42" s="678"/>
      <c r="CO42" s="678"/>
      <c r="CP42" s="678"/>
      <c r="CQ42" s="679"/>
      <c r="CR42" s="680">
        <v>3443368</v>
      </c>
      <c r="CS42" s="681"/>
      <c r="CT42" s="681"/>
      <c r="CU42" s="681"/>
      <c r="CV42" s="681"/>
      <c r="CW42" s="681"/>
      <c r="CX42" s="681"/>
      <c r="CY42" s="682"/>
      <c r="CZ42" s="683">
        <v>11.4</v>
      </c>
      <c r="DA42" s="684"/>
      <c r="DB42" s="684"/>
      <c r="DC42" s="685"/>
      <c r="DD42" s="686">
        <v>614647</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351</v>
      </c>
      <c r="C43" s="662"/>
      <c r="D43" s="662"/>
      <c r="E43" s="662"/>
      <c r="F43" s="662"/>
      <c r="G43" s="662"/>
      <c r="H43" s="662"/>
      <c r="I43" s="662"/>
      <c r="J43" s="662"/>
      <c r="K43" s="662"/>
      <c r="L43" s="662"/>
      <c r="M43" s="662"/>
      <c r="N43" s="662"/>
      <c r="O43" s="662"/>
      <c r="P43" s="662"/>
      <c r="Q43" s="663"/>
      <c r="R43" s="664">
        <v>30984012</v>
      </c>
      <c r="S43" s="703"/>
      <c r="T43" s="703"/>
      <c r="U43" s="703"/>
      <c r="V43" s="703"/>
      <c r="W43" s="703"/>
      <c r="X43" s="703"/>
      <c r="Y43" s="704"/>
      <c r="Z43" s="705">
        <v>100</v>
      </c>
      <c r="AA43" s="705"/>
      <c r="AB43" s="705"/>
      <c r="AC43" s="705"/>
      <c r="AD43" s="706">
        <v>12320664</v>
      </c>
      <c r="AE43" s="706"/>
      <c r="AF43" s="706"/>
      <c r="AG43" s="706"/>
      <c r="AH43" s="706"/>
      <c r="AI43" s="706"/>
      <c r="AJ43" s="706"/>
      <c r="AK43" s="706"/>
      <c r="AL43" s="667">
        <v>100</v>
      </c>
      <c r="AM43" s="707"/>
      <c r="AN43" s="707"/>
      <c r="AO43" s="708"/>
      <c r="BV43" s="238"/>
      <c r="BW43" s="238"/>
      <c r="BX43" s="238"/>
      <c r="BY43" s="238"/>
      <c r="BZ43" s="238"/>
      <c r="CA43" s="238"/>
      <c r="CB43" s="238"/>
      <c r="CD43" s="677" t="s">
        <v>352</v>
      </c>
      <c r="CE43" s="678"/>
      <c r="CF43" s="678"/>
      <c r="CG43" s="678"/>
      <c r="CH43" s="678"/>
      <c r="CI43" s="678"/>
      <c r="CJ43" s="678"/>
      <c r="CK43" s="678"/>
      <c r="CL43" s="678"/>
      <c r="CM43" s="678"/>
      <c r="CN43" s="678"/>
      <c r="CO43" s="678"/>
      <c r="CP43" s="678"/>
      <c r="CQ43" s="679"/>
      <c r="CR43" s="680">
        <v>92975</v>
      </c>
      <c r="CS43" s="699"/>
      <c r="CT43" s="699"/>
      <c r="CU43" s="699"/>
      <c r="CV43" s="699"/>
      <c r="CW43" s="699"/>
      <c r="CX43" s="699"/>
      <c r="CY43" s="700"/>
      <c r="CZ43" s="683">
        <v>0.3</v>
      </c>
      <c r="DA43" s="701"/>
      <c r="DB43" s="701"/>
      <c r="DC43" s="702"/>
      <c r="DD43" s="686">
        <v>55507</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299</v>
      </c>
      <c r="CE44" s="694"/>
      <c r="CF44" s="677" t="s">
        <v>353</v>
      </c>
      <c r="CG44" s="678"/>
      <c r="CH44" s="678"/>
      <c r="CI44" s="678"/>
      <c r="CJ44" s="678"/>
      <c r="CK44" s="678"/>
      <c r="CL44" s="678"/>
      <c r="CM44" s="678"/>
      <c r="CN44" s="678"/>
      <c r="CO44" s="678"/>
      <c r="CP44" s="678"/>
      <c r="CQ44" s="679"/>
      <c r="CR44" s="680">
        <v>2784338</v>
      </c>
      <c r="CS44" s="681"/>
      <c r="CT44" s="681"/>
      <c r="CU44" s="681"/>
      <c r="CV44" s="681"/>
      <c r="CW44" s="681"/>
      <c r="CX44" s="681"/>
      <c r="CY44" s="682"/>
      <c r="CZ44" s="683">
        <v>9.1999999999999993</v>
      </c>
      <c r="DA44" s="684"/>
      <c r="DB44" s="684"/>
      <c r="DC44" s="685"/>
      <c r="DD44" s="686">
        <v>334785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355</v>
      </c>
      <c r="CG45" s="678"/>
      <c r="CH45" s="678"/>
      <c r="CI45" s="678"/>
      <c r="CJ45" s="678"/>
      <c r="CK45" s="678"/>
      <c r="CL45" s="678"/>
      <c r="CM45" s="678"/>
      <c r="CN45" s="678"/>
      <c r="CO45" s="678"/>
      <c r="CP45" s="678"/>
      <c r="CQ45" s="679"/>
      <c r="CR45" s="680">
        <v>1296669</v>
      </c>
      <c r="CS45" s="699"/>
      <c r="CT45" s="699"/>
      <c r="CU45" s="699"/>
      <c r="CV45" s="699"/>
      <c r="CW45" s="699"/>
      <c r="CX45" s="699"/>
      <c r="CY45" s="700"/>
      <c r="CZ45" s="683">
        <v>4.3</v>
      </c>
      <c r="DA45" s="701"/>
      <c r="DB45" s="701"/>
      <c r="DC45" s="702"/>
      <c r="DD45" s="686">
        <v>32664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357</v>
      </c>
      <c r="CG46" s="678"/>
      <c r="CH46" s="678"/>
      <c r="CI46" s="678"/>
      <c r="CJ46" s="678"/>
      <c r="CK46" s="678"/>
      <c r="CL46" s="678"/>
      <c r="CM46" s="678"/>
      <c r="CN46" s="678"/>
      <c r="CO46" s="678"/>
      <c r="CP46" s="678"/>
      <c r="CQ46" s="679"/>
      <c r="CR46" s="680">
        <v>1480169</v>
      </c>
      <c r="CS46" s="681"/>
      <c r="CT46" s="681"/>
      <c r="CU46" s="681"/>
      <c r="CV46" s="681"/>
      <c r="CW46" s="681"/>
      <c r="CX46" s="681"/>
      <c r="CY46" s="682"/>
      <c r="CZ46" s="683">
        <v>4.9000000000000004</v>
      </c>
      <c r="DA46" s="684"/>
      <c r="DB46" s="684"/>
      <c r="DC46" s="685"/>
      <c r="DD46" s="686">
        <v>297621</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358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359</v>
      </c>
      <c r="CG47" s="678"/>
      <c r="CH47" s="678"/>
      <c r="CI47" s="678"/>
      <c r="CJ47" s="678"/>
      <c r="CK47" s="678"/>
      <c r="CL47" s="678"/>
      <c r="CM47" s="678"/>
      <c r="CN47" s="678"/>
      <c r="CO47" s="678"/>
      <c r="CP47" s="678"/>
      <c r="CQ47" s="679"/>
      <c r="CR47" s="680">
        <v>659030</v>
      </c>
      <c r="CS47" s="699"/>
      <c r="CT47" s="699"/>
      <c r="CU47" s="699"/>
      <c r="CV47" s="699"/>
      <c r="CW47" s="699"/>
      <c r="CX47" s="699"/>
      <c r="CY47" s="700"/>
      <c r="CZ47" s="683">
        <v>2.2000000000000002</v>
      </c>
      <c r="DA47" s="701"/>
      <c r="DB47" s="701"/>
      <c r="DC47" s="702"/>
      <c r="DD47" s="686">
        <v>279862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360</v>
      </c>
      <c r="CG48" s="678"/>
      <c r="CH48" s="678"/>
      <c r="CI48" s="678"/>
      <c r="CJ48" s="678"/>
      <c r="CK48" s="678"/>
      <c r="CL48" s="678"/>
      <c r="CM48" s="678"/>
      <c r="CN48" s="678"/>
      <c r="CO48" s="678"/>
      <c r="CP48" s="678"/>
      <c r="CQ48" s="679"/>
      <c r="CR48" s="680" t="s">
        <v>229</v>
      </c>
      <c r="CS48" s="681"/>
      <c r="CT48" s="681"/>
      <c r="CU48" s="681"/>
      <c r="CV48" s="681"/>
      <c r="CW48" s="681"/>
      <c r="CX48" s="681"/>
      <c r="CY48" s="682"/>
      <c r="CZ48" s="683" t="s">
        <v>136</v>
      </c>
      <c r="DA48" s="684"/>
      <c r="DB48" s="684"/>
      <c r="DC48" s="685"/>
      <c r="DD48" s="686" t="s">
        <v>229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361</v>
      </c>
      <c r="CE49" s="662"/>
      <c r="CF49" s="662"/>
      <c r="CG49" s="662"/>
      <c r="CH49" s="662"/>
      <c r="CI49" s="662"/>
      <c r="CJ49" s="662"/>
      <c r="CK49" s="662"/>
      <c r="CL49" s="662"/>
      <c r="CM49" s="662"/>
      <c r="CN49" s="662"/>
      <c r="CO49" s="662"/>
      <c r="CP49" s="662"/>
      <c r="CQ49" s="663"/>
      <c r="CR49" s="664">
        <v>30137501</v>
      </c>
      <c r="CS49" s="665"/>
      <c r="CT49" s="665"/>
      <c r="CU49" s="665"/>
      <c r="CV49" s="665"/>
      <c r="CW49" s="665"/>
      <c r="CX49" s="665"/>
      <c r="CY49" s="666"/>
      <c r="CZ49" s="667">
        <v>100</v>
      </c>
      <c r="DA49" s="668"/>
      <c r="DB49" s="668"/>
      <c r="DC49" s="669"/>
      <c r="DD49" s="670">
        <v>15494512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WlmxcHapG3GAfgaodarwBT03JgO9pedVJacKSBGx8wzM5m6Pmj3zjiiDeNbgg5w0wiVmfr0aDc8Q3x2K1mY42g==" saltValue="yCJU3BvnZ8jgjk/9aG0FG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83" t="s">
        <v>363</v>
      </c>
      <c r="DK2" s="1184"/>
      <c r="DL2" s="1184"/>
      <c r="DM2" s="1184"/>
      <c r="DN2" s="1184"/>
      <c r="DO2" s="1185"/>
      <c r="DP2" s="251"/>
      <c r="DQ2" s="1183" t="s">
        <v>364</v>
      </c>
      <c r="DR2" s="1184"/>
      <c r="DS2" s="1184"/>
      <c r="DT2" s="1184"/>
      <c r="DU2" s="1184"/>
      <c r="DV2" s="1184"/>
      <c r="DW2" s="1184"/>
      <c r="DX2" s="1184"/>
      <c r="DY2" s="1184"/>
      <c r="DZ2" s="1185"/>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365</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367</v>
      </c>
      <c r="B5" s="1091"/>
      <c r="C5" s="1091"/>
      <c r="D5" s="1091"/>
      <c r="E5" s="1091"/>
      <c r="F5" s="1091"/>
      <c r="G5" s="1091"/>
      <c r="H5" s="1091"/>
      <c r="I5" s="1091"/>
      <c r="J5" s="1091"/>
      <c r="K5" s="1091"/>
      <c r="L5" s="1091"/>
      <c r="M5" s="1091"/>
      <c r="N5" s="1091"/>
      <c r="O5" s="1091"/>
      <c r="P5" s="1092"/>
      <c r="Q5" s="1096" t="s">
        <v>368</v>
      </c>
      <c r="R5" s="1097"/>
      <c r="S5" s="1097"/>
      <c r="T5" s="1097"/>
      <c r="U5" s="1098"/>
      <c r="V5" s="1096" t="s">
        <v>369</v>
      </c>
      <c r="W5" s="1097"/>
      <c r="X5" s="1097"/>
      <c r="Y5" s="1097"/>
      <c r="Z5" s="1098"/>
      <c r="AA5" s="1096" t="s">
        <v>370</v>
      </c>
      <c r="AB5" s="1097"/>
      <c r="AC5" s="1097"/>
      <c r="AD5" s="1097"/>
      <c r="AE5" s="1097"/>
      <c r="AF5" s="1186" t="s">
        <v>371</v>
      </c>
      <c r="AG5" s="1097"/>
      <c r="AH5" s="1097"/>
      <c r="AI5" s="1097"/>
      <c r="AJ5" s="1112"/>
      <c r="AK5" s="1097" t="s">
        <v>372</v>
      </c>
      <c r="AL5" s="1097"/>
      <c r="AM5" s="1097"/>
      <c r="AN5" s="1097"/>
      <c r="AO5" s="1098"/>
      <c r="AP5" s="1096" t="s">
        <v>373</v>
      </c>
      <c r="AQ5" s="1097"/>
      <c r="AR5" s="1097"/>
      <c r="AS5" s="1097"/>
      <c r="AT5" s="1098"/>
      <c r="AU5" s="1096" t="s">
        <v>374</v>
      </c>
      <c r="AV5" s="1097"/>
      <c r="AW5" s="1097"/>
      <c r="AX5" s="1097"/>
      <c r="AY5" s="1112"/>
      <c r="AZ5" s="258"/>
      <c r="BA5" s="258"/>
      <c r="BB5" s="258"/>
      <c r="BC5" s="258"/>
      <c r="BD5" s="258"/>
      <c r="BE5" s="259"/>
      <c r="BF5" s="259"/>
      <c r="BG5" s="259"/>
      <c r="BH5" s="259"/>
      <c r="BI5" s="259"/>
      <c r="BJ5" s="259"/>
      <c r="BK5" s="259"/>
      <c r="BL5" s="259"/>
      <c r="BM5" s="259"/>
      <c r="BN5" s="259"/>
      <c r="BO5" s="259"/>
      <c r="BP5" s="259"/>
      <c r="BQ5" s="1090" t="s">
        <v>375</v>
      </c>
      <c r="BR5" s="1091"/>
      <c r="BS5" s="1091"/>
      <c r="BT5" s="1091"/>
      <c r="BU5" s="1091"/>
      <c r="BV5" s="1091"/>
      <c r="BW5" s="1091"/>
      <c r="BX5" s="1091"/>
      <c r="BY5" s="1091"/>
      <c r="BZ5" s="1091"/>
      <c r="CA5" s="1091"/>
      <c r="CB5" s="1091"/>
      <c r="CC5" s="1091"/>
      <c r="CD5" s="1091"/>
      <c r="CE5" s="1091"/>
      <c r="CF5" s="1091"/>
      <c r="CG5" s="1092"/>
      <c r="CH5" s="1096" t="s">
        <v>376</v>
      </c>
      <c r="CI5" s="1097"/>
      <c r="CJ5" s="1097"/>
      <c r="CK5" s="1097"/>
      <c r="CL5" s="1098"/>
      <c r="CM5" s="1096" t="s">
        <v>377</v>
      </c>
      <c r="CN5" s="1097"/>
      <c r="CO5" s="1097"/>
      <c r="CP5" s="1097"/>
      <c r="CQ5" s="1098"/>
      <c r="CR5" s="1096" t="s">
        <v>378</v>
      </c>
      <c r="CS5" s="1097"/>
      <c r="CT5" s="1097"/>
      <c r="CU5" s="1097"/>
      <c r="CV5" s="1098"/>
      <c r="CW5" s="1096" t="s">
        <v>379</v>
      </c>
      <c r="CX5" s="1097"/>
      <c r="CY5" s="1097"/>
      <c r="CZ5" s="1097"/>
      <c r="DA5" s="1098"/>
      <c r="DB5" s="1096" t="s">
        <v>380</v>
      </c>
      <c r="DC5" s="1097"/>
      <c r="DD5" s="1097"/>
      <c r="DE5" s="1097"/>
      <c r="DF5" s="1098"/>
      <c r="DG5" s="1201" t="s">
        <v>381</v>
      </c>
      <c r="DH5" s="1202"/>
      <c r="DI5" s="1202"/>
      <c r="DJ5" s="1202"/>
      <c r="DK5" s="1203"/>
      <c r="DL5" s="1201" t="s">
        <v>382</v>
      </c>
      <c r="DM5" s="1202"/>
      <c r="DN5" s="1202"/>
      <c r="DO5" s="1202"/>
      <c r="DP5" s="1203"/>
      <c r="DQ5" s="1096" t="s">
        <v>383</v>
      </c>
      <c r="DR5" s="1097"/>
      <c r="DS5" s="1097"/>
      <c r="DT5" s="1097"/>
      <c r="DU5" s="1098"/>
      <c r="DV5" s="1096" t="s">
        <v>374</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187"/>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204"/>
      <c r="DH6" s="1205"/>
      <c r="DI6" s="1205"/>
      <c r="DJ6" s="1205"/>
      <c r="DK6" s="1206"/>
      <c r="DL6" s="1204"/>
      <c r="DM6" s="1205"/>
      <c r="DN6" s="1205"/>
      <c r="DO6" s="1205"/>
      <c r="DP6" s="1206"/>
      <c r="DQ6" s="1099"/>
      <c r="DR6" s="1100"/>
      <c r="DS6" s="1100"/>
      <c r="DT6" s="1100"/>
      <c r="DU6" s="1101"/>
      <c r="DV6" s="1099"/>
      <c r="DW6" s="1100"/>
      <c r="DX6" s="1100"/>
      <c r="DY6" s="1100"/>
      <c r="DZ6" s="1113"/>
      <c r="EA6" s="256"/>
    </row>
    <row r="7" spans="1:131" s="257" customFormat="1" ht="26.25" customHeight="1" thickTop="1">
      <c r="A7" s="260">
        <v>1</v>
      </c>
      <c r="B7" s="1145" t="s">
        <v>384</v>
      </c>
      <c r="C7" s="1146"/>
      <c r="D7" s="1146"/>
      <c r="E7" s="1146"/>
      <c r="F7" s="1146"/>
      <c r="G7" s="1146"/>
      <c r="H7" s="1146"/>
      <c r="I7" s="1146"/>
      <c r="J7" s="1146"/>
      <c r="K7" s="1146"/>
      <c r="L7" s="1146"/>
      <c r="M7" s="1146"/>
      <c r="N7" s="1146"/>
      <c r="O7" s="1146"/>
      <c r="P7" s="1147"/>
      <c r="Q7" s="1207">
        <v>30942</v>
      </c>
      <c r="R7" s="1208"/>
      <c r="S7" s="1208"/>
      <c r="T7" s="1208"/>
      <c r="U7" s="1208"/>
      <c r="V7" s="1208">
        <v>30097</v>
      </c>
      <c r="W7" s="1208"/>
      <c r="X7" s="1208"/>
      <c r="Y7" s="1208"/>
      <c r="Z7" s="1208"/>
      <c r="AA7" s="1208">
        <v>844</v>
      </c>
      <c r="AB7" s="1208"/>
      <c r="AC7" s="1208"/>
      <c r="AD7" s="1208"/>
      <c r="AE7" s="1209"/>
      <c r="AF7" s="1210">
        <v>577</v>
      </c>
      <c r="AG7" s="1211"/>
      <c r="AH7" s="1211"/>
      <c r="AI7" s="1211"/>
      <c r="AJ7" s="1212"/>
      <c r="AK7" s="1194">
        <v>613</v>
      </c>
      <c r="AL7" s="1195"/>
      <c r="AM7" s="1195"/>
      <c r="AN7" s="1195"/>
      <c r="AO7" s="1195"/>
      <c r="AP7" s="1195">
        <v>25352</v>
      </c>
      <c r="AQ7" s="1195"/>
      <c r="AR7" s="1195"/>
      <c r="AS7" s="1195"/>
      <c r="AT7" s="1195"/>
      <c r="AU7" s="1196"/>
      <c r="AV7" s="1196"/>
      <c r="AW7" s="1196"/>
      <c r="AX7" s="1196"/>
      <c r="AY7" s="1197"/>
      <c r="AZ7" s="254"/>
      <c r="BA7" s="254"/>
      <c r="BB7" s="254"/>
      <c r="BC7" s="254"/>
      <c r="BD7" s="254"/>
      <c r="BE7" s="255"/>
      <c r="BF7" s="255"/>
      <c r="BG7" s="255"/>
      <c r="BH7" s="255"/>
      <c r="BI7" s="255"/>
      <c r="BJ7" s="255"/>
      <c r="BK7" s="255"/>
      <c r="BL7" s="255"/>
      <c r="BM7" s="255"/>
      <c r="BN7" s="255"/>
      <c r="BO7" s="255"/>
      <c r="BP7" s="255"/>
      <c r="BQ7" s="261">
        <v>1</v>
      </c>
      <c r="BR7" s="262"/>
      <c r="BS7" s="1198" t="s">
        <v>579</v>
      </c>
      <c r="BT7" s="1199"/>
      <c r="BU7" s="1199"/>
      <c r="BV7" s="1199"/>
      <c r="BW7" s="1199"/>
      <c r="BX7" s="1199"/>
      <c r="BY7" s="1199"/>
      <c r="BZ7" s="1199"/>
      <c r="CA7" s="1199"/>
      <c r="CB7" s="1199"/>
      <c r="CC7" s="1199"/>
      <c r="CD7" s="1199"/>
      <c r="CE7" s="1199"/>
      <c r="CF7" s="1199"/>
      <c r="CG7" s="1200"/>
      <c r="CH7" s="1191">
        <v>24</v>
      </c>
      <c r="CI7" s="1192"/>
      <c r="CJ7" s="1192"/>
      <c r="CK7" s="1192"/>
      <c r="CL7" s="1193"/>
      <c r="CM7" s="1191">
        <v>24</v>
      </c>
      <c r="CN7" s="1192"/>
      <c r="CO7" s="1192"/>
      <c r="CP7" s="1192"/>
      <c r="CQ7" s="1193"/>
      <c r="CR7" s="1191">
        <v>20</v>
      </c>
      <c r="CS7" s="1192"/>
      <c r="CT7" s="1192"/>
      <c r="CU7" s="1192"/>
      <c r="CV7" s="1193"/>
      <c r="CW7" s="1084" t="s">
        <v>595</v>
      </c>
      <c r="CX7" s="1085"/>
      <c r="CY7" s="1085"/>
      <c r="CZ7" s="1085"/>
      <c r="DA7" s="1086"/>
      <c r="DB7" s="1084" t="s">
        <v>595</v>
      </c>
      <c r="DC7" s="1085"/>
      <c r="DD7" s="1085"/>
      <c r="DE7" s="1085"/>
      <c r="DF7" s="1086"/>
      <c r="DG7" s="1084" t="s">
        <v>595</v>
      </c>
      <c r="DH7" s="1085"/>
      <c r="DI7" s="1085"/>
      <c r="DJ7" s="1085"/>
      <c r="DK7" s="1086"/>
      <c r="DL7" s="1084" t="s">
        <v>595</v>
      </c>
      <c r="DM7" s="1085"/>
      <c r="DN7" s="1085"/>
      <c r="DO7" s="1085"/>
      <c r="DP7" s="1086"/>
      <c r="DQ7" s="1084" t="s">
        <v>595</v>
      </c>
      <c r="DR7" s="1085"/>
      <c r="DS7" s="1085"/>
      <c r="DT7" s="1085"/>
      <c r="DU7" s="1086"/>
      <c r="DV7" s="1188"/>
      <c r="DW7" s="1189"/>
      <c r="DX7" s="1189"/>
      <c r="DY7" s="1189"/>
      <c r="DZ7" s="1190"/>
      <c r="EA7" s="256"/>
    </row>
    <row r="8" spans="1:131" s="257" customFormat="1" ht="26.25" customHeight="1">
      <c r="A8" s="263">
        <v>2</v>
      </c>
      <c r="B8" s="1132" t="s">
        <v>385</v>
      </c>
      <c r="C8" s="1133"/>
      <c r="D8" s="1133"/>
      <c r="E8" s="1133"/>
      <c r="F8" s="1133"/>
      <c r="G8" s="1133"/>
      <c r="H8" s="1133"/>
      <c r="I8" s="1133"/>
      <c r="J8" s="1133"/>
      <c r="K8" s="1133"/>
      <c r="L8" s="1133"/>
      <c r="M8" s="1133"/>
      <c r="N8" s="1133"/>
      <c r="O8" s="1133"/>
      <c r="P8" s="1134"/>
      <c r="Q8" s="1138">
        <v>42</v>
      </c>
      <c r="R8" s="1139"/>
      <c r="S8" s="1139"/>
      <c r="T8" s="1139"/>
      <c r="U8" s="1139"/>
      <c r="V8" s="1139">
        <v>40</v>
      </c>
      <c r="W8" s="1139"/>
      <c r="X8" s="1139"/>
      <c r="Y8" s="1139"/>
      <c r="Z8" s="1139"/>
      <c r="AA8" s="1139">
        <v>2</v>
      </c>
      <c r="AB8" s="1139"/>
      <c r="AC8" s="1139"/>
      <c r="AD8" s="1139"/>
      <c r="AE8" s="1140"/>
      <c r="AF8" s="1114">
        <v>2</v>
      </c>
      <c r="AG8" s="1115"/>
      <c r="AH8" s="1115"/>
      <c r="AI8" s="1115"/>
      <c r="AJ8" s="1116"/>
      <c r="AK8" s="1181" t="s">
        <v>583</v>
      </c>
      <c r="AL8" s="1182"/>
      <c r="AM8" s="1182"/>
      <c r="AN8" s="1182"/>
      <c r="AO8" s="1182"/>
      <c r="AP8" s="1182" t="s">
        <v>584</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580</v>
      </c>
      <c r="BT8" s="1110"/>
      <c r="BU8" s="1110"/>
      <c r="BV8" s="1110"/>
      <c r="BW8" s="1110"/>
      <c r="BX8" s="1110"/>
      <c r="BY8" s="1110"/>
      <c r="BZ8" s="1110"/>
      <c r="CA8" s="1110"/>
      <c r="CB8" s="1110"/>
      <c r="CC8" s="1110"/>
      <c r="CD8" s="1110"/>
      <c r="CE8" s="1110"/>
      <c r="CF8" s="1110"/>
      <c r="CG8" s="1111"/>
      <c r="CH8" s="1084">
        <v>0</v>
      </c>
      <c r="CI8" s="1085"/>
      <c r="CJ8" s="1085"/>
      <c r="CK8" s="1085"/>
      <c r="CL8" s="1086"/>
      <c r="CM8" s="1084">
        <v>107</v>
      </c>
      <c r="CN8" s="1085"/>
      <c r="CO8" s="1085"/>
      <c r="CP8" s="1085"/>
      <c r="CQ8" s="1086"/>
      <c r="CR8" s="1084">
        <v>100</v>
      </c>
      <c r="CS8" s="1085"/>
      <c r="CT8" s="1085"/>
      <c r="CU8" s="1085"/>
      <c r="CV8" s="1086"/>
      <c r="CW8" s="1084" t="s">
        <v>595</v>
      </c>
      <c r="CX8" s="1085"/>
      <c r="CY8" s="1085"/>
      <c r="CZ8" s="1085"/>
      <c r="DA8" s="1086"/>
      <c r="DB8" s="1084" t="s">
        <v>595</v>
      </c>
      <c r="DC8" s="1085"/>
      <c r="DD8" s="1085"/>
      <c r="DE8" s="1085"/>
      <c r="DF8" s="1086"/>
      <c r="DG8" s="1084" t="s">
        <v>595</v>
      </c>
      <c r="DH8" s="1085"/>
      <c r="DI8" s="1085"/>
      <c r="DJ8" s="1085"/>
      <c r="DK8" s="1086"/>
      <c r="DL8" s="1084" t="s">
        <v>595</v>
      </c>
      <c r="DM8" s="1085"/>
      <c r="DN8" s="1085"/>
      <c r="DO8" s="1085"/>
      <c r="DP8" s="1086"/>
      <c r="DQ8" s="1084" t="s">
        <v>595</v>
      </c>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581</v>
      </c>
      <c r="BT9" s="1110"/>
      <c r="BU9" s="1110"/>
      <c r="BV9" s="1110"/>
      <c r="BW9" s="1110"/>
      <c r="BX9" s="1110"/>
      <c r="BY9" s="1110"/>
      <c r="BZ9" s="1110"/>
      <c r="CA9" s="1110"/>
      <c r="CB9" s="1110"/>
      <c r="CC9" s="1110"/>
      <c r="CD9" s="1110"/>
      <c r="CE9" s="1110"/>
      <c r="CF9" s="1110"/>
      <c r="CG9" s="1111"/>
      <c r="CH9" s="1084">
        <v>11</v>
      </c>
      <c r="CI9" s="1085"/>
      <c r="CJ9" s="1085"/>
      <c r="CK9" s="1085"/>
      <c r="CL9" s="1086"/>
      <c r="CM9" s="1084">
        <v>46</v>
      </c>
      <c r="CN9" s="1085"/>
      <c r="CO9" s="1085"/>
      <c r="CP9" s="1085"/>
      <c r="CQ9" s="1086"/>
      <c r="CR9" s="1084">
        <v>30</v>
      </c>
      <c r="CS9" s="1085"/>
      <c r="CT9" s="1085"/>
      <c r="CU9" s="1085"/>
      <c r="CV9" s="1086"/>
      <c r="CW9" s="1084" t="s">
        <v>595</v>
      </c>
      <c r="CX9" s="1085"/>
      <c r="CY9" s="1085"/>
      <c r="CZ9" s="1085"/>
      <c r="DA9" s="1086"/>
      <c r="DB9" s="1084" t="s">
        <v>595</v>
      </c>
      <c r="DC9" s="1085"/>
      <c r="DD9" s="1085"/>
      <c r="DE9" s="1085"/>
      <c r="DF9" s="1086"/>
      <c r="DG9" s="1084" t="s">
        <v>595</v>
      </c>
      <c r="DH9" s="1085"/>
      <c r="DI9" s="1085"/>
      <c r="DJ9" s="1085"/>
      <c r="DK9" s="1086"/>
      <c r="DL9" s="1084" t="s">
        <v>595</v>
      </c>
      <c r="DM9" s="1085"/>
      <c r="DN9" s="1085"/>
      <c r="DO9" s="1085"/>
      <c r="DP9" s="1086"/>
      <c r="DQ9" s="1084" t="s">
        <v>595</v>
      </c>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386</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387</v>
      </c>
      <c r="B23" s="1039" t="s">
        <v>388</v>
      </c>
      <c r="C23" s="1040"/>
      <c r="D23" s="1040"/>
      <c r="E23" s="1040"/>
      <c r="F23" s="1040"/>
      <c r="G23" s="1040"/>
      <c r="H23" s="1040"/>
      <c r="I23" s="1040"/>
      <c r="J23" s="1040"/>
      <c r="K23" s="1040"/>
      <c r="L23" s="1040"/>
      <c r="M23" s="1040"/>
      <c r="N23" s="1040"/>
      <c r="O23" s="1040"/>
      <c r="P23" s="1041"/>
      <c r="Q23" s="1163">
        <v>30984</v>
      </c>
      <c r="R23" s="1164"/>
      <c r="S23" s="1164"/>
      <c r="T23" s="1164"/>
      <c r="U23" s="1164"/>
      <c r="V23" s="1164">
        <v>30138</v>
      </c>
      <c r="W23" s="1164"/>
      <c r="X23" s="1164"/>
      <c r="Y23" s="1164"/>
      <c r="Z23" s="1164"/>
      <c r="AA23" s="1164">
        <v>847</v>
      </c>
      <c r="AB23" s="1164"/>
      <c r="AC23" s="1164"/>
      <c r="AD23" s="1164"/>
      <c r="AE23" s="1165"/>
      <c r="AF23" s="1166">
        <v>579</v>
      </c>
      <c r="AG23" s="1164"/>
      <c r="AH23" s="1164"/>
      <c r="AI23" s="1164"/>
      <c r="AJ23" s="1167"/>
      <c r="AK23" s="1168"/>
      <c r="AL23" s="1169"/>
      <c r="AM23" s="1169"/>
      <c r="AN23" s="1169"/>
      <c r="AO23" s="1169"/>
      <c r="AP23" s="1164">
        <v>25352</v>
      </c>
      <c r="AQ23" s="1164"/>
      <c r="AR23" s="1164"/>
      <c r="AS23" s="1164"/>
      <c r="AT23" s="1164"/>
      <c r="AU23" s="1170"/>
      <c r="AV23" s="1170"/>
      <c r="AW23" s="1170"/>
      <c r="AX23" s="1170"/>
      <c r="AY23" s="1171"/>
      <c r="AZ23" s="1160" t="s">
        <v>389</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367</v>
      </c>
      <c r="B26" s="1091"/>
      <c r="C26" s="1091"/>
      <c r="D26" s="1091"/>
      <c r="E26" s="1091"/>
      <c r="F26" s="1091"/>
      <c r="G26" s="1091"/>
      <c r="H26" s="1091"/>
      <c r="I26" s="1091"/>
      <c r="J26" s="1091"/>
      <c r="K26" s="1091"/>
      <c r="L26" s="1091"/>
      <c r="M26" s="1091"/>
      <c r="N26" s="1091"/>
      <c r="O26" s="1091"/>
      <c r="P26" s="1092"/>
      <c r="Q26" s="1096" t="s">
        <v>392</v>
      </c>
      <c r="R26" s="1097"/>
      <c r="S26" s="1097"/>
      <c r="T26" s="1097"/>
      <c r="U26" s="1098"/>
      <c r="V26" s="1096" t="s">
        <v>393</v>
      </c>
      <c r="W26" s="1097"/>
      <c r="X26" s="1097"/>
      <c r="Y26" s="1097"/>
      <c r="Z26" s="1098"/>
      <c r="AA26" s="1096" t="s">
        <v>394</v>
      </c>
      <c r="AB26" s="1097"/>
      <c r="AC26" s="1097"/>
      <c r="AD26" s="1097"/>
      <c r="AE26" s="1097"/>
      <c r="AF26" s="1154" t="s">
        <v>395</v>
      </c>
      <c r="AG26" s="1103"/>
      <c r="AH26" s="1103"/>
      <c r="AI26" s="1103"/>
      <c r="AJ26" s="1155"/>
      <c r="AK26" s="1097" t="s">
        <v>396</v>
      </c>
      <c r="AL26" s="1097"/>
      <c r="AM26" s="1097"/>
      <c r="AN26" s="1097"/>
      <c r="AO26" s="1098"/>
      <c r="AP26" s="1096" t="s">
        <v>397</v>
      </c>
      <c r="AQ26" s="1097"/>
      <c r="AR26" s="1097"/>
      <c r="AS26" s="1097"/>
      <c r="AT26" s="1098"/>
      <c r="AU26" s="1096" t="s">
        <v>398</v>
      </c>
      <c r="AV26" s="1097"/>
      <c r="AW26" s="1097"/>
      <c r="AX26" s="1097"/>
      <c r="AY26" s="1098"/>
      <c r="AZ26" s="1096" t="s">
        <v>399</v>
      </c>
      <c r="BA26" s="1097"/>
      <c r="BB26" s="1097"/>
      <c r="BC26" s="1097"/>
      <c r="BD26" s="1098"/>
      <c r="BE26" s="1096" t="s">
        <v>374</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400</v>
      </c>
      <c r="C28" s="1146"/>
      <c r="D28" s="1146"/>
      <c r="E28" s="1146"/>
      <c r="F28" s="1146"/>
      <c r="G28" s="1146"/>
      <c r="H28" s="1146"/>
      <c r="I28" s="1146"/>
      <c r="J28" s="1146"/>
      <c r="K28" s="1146"/>
      <c r="L28" s="1146"/>
      <c r="M28" s="1146"/>
      <c r="N28" s="1146"/>
      <c r="O28" s="1146"/>
      <c r="P28" s="1147"/>
      <c r="Q28" s="1148">
        <v>4896</v>
      </c>
      <c r="R28" s="1149"/>
      <c r="S28" s="1149"/>
      <c r="T28" s="1149"/>
      <c r="U28" s="1149"/>
      <c r="V28" s="1149">
        <v>5244</v>
      </c>
      <c r="W28" s="1149"/>
      <c r="X28" s="1149"/>
      <c r="Y28" s="1149"/>
      <c r="Z28" s="1149"/>
      <c r="AA28" s="1149">
        <v>-348</v>
      </c>
      <c r="AB28" s="1149"/>
      <c r="AC28" s="1149"/>
      <c r="AD28" s="1149"/>
      <c r="AE28" s="1150"/>
      <c r="AF28" s="1151">
        <v>-348</v>
      </c>
      <c r="AG28" s="1149"/>
      <c r="AH28" s="1149"/>
      <c r="AI28" s="1149"/>
      <c r="AJ28" s="1152"/>
      <c r="AK28" s="1153">
        <v>445</v>
      </c>
      <c r="AL28" s="1141"/>
      <c r="AM28" s="1141"/>
      <c r="AN28" s="1141"/>
      <c r="AO28" s="1141"/>
      <c r="AP28" s="1141" t="s">
        <v>582</v>
      </c>
      <c r="AQ28" s="1141"/>
      <c r="AR28" s="1141"/>
      <c r="AS28" s="1141"/>
      <c r="AT28" s="1141"/>
      <c r="AU28" s="1141" t="s">
        <v>594</v>
      </c>
      <c r="AV28" s="1141"/>
      <c r="AW28" s="1141"/>
      <c r="AX28" s="1141"/>
      <c r="AY28" s="1141"/>
      <c r="AZ28" s="1142" t="s">
        <v>595</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401</v>
      </c>
      <c r="C29" s="1133"/>
      <c r="D29" s="1133"/>
      <c r="E29" s="1133"/>
      <c r="F29" s="1133"/>
      <c r="G29" s="1133"/>
      <c r="H29" s="1133"/>
      <c r="I29" s="1133"/>
      <c r="J29" s="1133"/>
      <c r="K29" s="1133"/>
      <c r="L29" s="1133"/>
      <c r="M29" s="1133"/>
      <c r="N29" s="1133"/>
      <c r="O29" s="1133"/>
      <c r="P29" s="1134"/>
      <c r="Q29" s="1138">
        <v>627</v>
      </c>
      <c r="R29" s="1139"/>
      <c r="S29" s="1139"/>
      <c r="T29" s="1139"/>
      <c r="U29" s="1139"/>
      <c r="V29" s="1139">
        <v>617</v>
      </c>
      <c r="W29" s="1139"/>
      <c r="X29" s="1139"/>
      <c r="Y29" s="1139"/>
      <c r="Z29" s="1139"/>
      <c r="AA29" s="1139">
        <v>10</v>
      </c>
      <c r="AB29" s="1139"/>
      <c r="AC29" s="1139"/>
      <c r="AD29" s="1139"/>
      <c r="AE29" s="1140"/>
      <c r="AF29" s="1114">
        <v>10</v>
      </c>
      <c r="AG29" s="1115"/>
      <c r="AH29" s="1115"/>
      <c r="AI29" s="1115"/>
      <c r="AJ29" s="1116"/>
      <c r="AK29" s="1075">
        <v>222</v>
      </c>
      <c r="AL29" s="1066"/>
      <c r="AM29" s="1066"/>
      <c r="AN29" s="1066"/>
      <c r="AO29" s="1066"/>
      <c r="AP29" s="1066" t="s">
        <v>582</v>
      </c>
      <c r="AQ29" s="1066"/>
      <c r="AR29" s="1066"/>
      <c r="AS29" s="1066"/>
      <c r="AT29" s="1066"/>
      <c r="AU29" s="1066" t="s">
        <v>582</v>
      </c>
      <c r="AV29" s="1066"/>
      <c r="AW29" s="1066"/>
      <c r="AX29" s="1066"/>
      <c r="AY29" s="1066"/>
      <c r="AZ29" s="1066" t="s">
        <v>582</v>
      </c>
      <c r="BA29" s="1066"/>
      <c r="BB29" s="1066"/>
      <c r="BC29" s="1066"/>
      <c r="BD29" s="1066"/>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402</v>
      </c>
      <c r="C30" s="1133"/>
      <c r="D30" s="1133"/>
      <c r="E30" s="1133"/>
      <c r="F30" s="1133"/>
      <c r="G30" s="1133"/>
      <c r="H30" s="1133"/>
      <c r="I30" s="1133"/>
      <c r="J30" s="1133"/>
      <c r="K30" s="1133"/>
      <c r="L30" s="1133"/>
      <c r="M30" s="1133"/>
      <c r="N30" s="1133"/>
      <c r="O30" s="1133"/>
      <c r="P30" s="1134"/>
      <c r="Q30" s="1138">
        <v>5354</v>
      </c>
      <c r="R30" s="1139"/>
      <c r="S30" s="1139"/>
      <c r="T30" s="1139"/>
      <c r="U30" s="1139"/>
      <c r="V30" s="1139">
        <v>5354</v>
      </c>
      <c r="W30" s="1139"/>
      <c r="X30" s="1139"/>
      <c r="Y30" s="1139"/>
      <c r="Z30" s="1139"/>
      <c r="AA30" s="1139">
        <v>0</v>
      </c>
      <c r="AB30" s="1139"/>
      <c r="AC30" s="1139"/>
      <c r="AD30" s="1139"/>
      <c r="AE30" s="1140"/>
      <c r="AF30" s="1114">
        <v>0</v>
      </c>
      <c r="AG30" s="1115"/>
      <c r="AH30" s="1115"/>
      <c r="AI30" s="1115"/>
      <c r="AJ30" s="1116"/>
      <c r="AK30" s="1075">
        <v>900</v>
      </c>
      <c r="AL30" s="1066"/>
      <c r="AM30" s="1066"/>
      <c r="AN30" s="1066"/>
      <c r="AO30" s="1066"/>
      <c r="AP30" s="1066" t="s">
        <v>582</v>
      </c>
      <c r="AQ30" s="1066"/>
      <c r="AR30" s="1066"/>
      <c r="AS30" s="1066"/>
      <c r="AT30" s="1066"/>
      <c r="AU30" s="1066" t="s">
        <v>582</v>
      </c>
      <c r="AV30" s="1066"/>
      <c r="AW30" s="1066"/>
      <c r="AX30" s="1066"/>
      <c r="AY30" s="1066"/>
      <c r="AZ30" s="1066" t="s">
        <v>582</v>
      </c>
      <c r="BA30" s="1066"/>
      <c r="BB30" s="1066"/>
      <c r="BC30" s="1066"/>
      <c r="BD30" s="1066"/>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403</v>
      </c>
      <c r="C31" s="1133"/>
      <c r="D31" s="1133"/>
      <c r="E31" s="1133"/>
      <c r="F31" s="1133"/>
      <c r="G31" s="1133"/>
      <c r="H31" s="1133"/>
      <c r="I31" s="1133"/>
      <c r="J31" s="1133"/>
      <c r="K31" s="1133"/>
      <c r="L31" s="1133"/>
      <c r="M31" s="1133"/>
      <c r="N31" s="1133"/>
      <c r="O31" s="1133"/>
      <c r="P31" s="1134"/>
      <c r="Q31" s="1138">
        <v>57</v>
      </c>
      <c r="R31" s="1139"/>
      <c r="S31" s="1139"/>
      <c r="T31" s="1139"/>
      <c r="U31" s="1139"/>
      <c r="V31" s="1139">
        <v>57</v>
      </c>
      <c r="W31" s="1139"/>
      <c r="X31" s="1139"/>
      <c r="Y31" s="1139"/>
      <c r="Z31" s="1139"/>
      <c r="AA31" s="1139" t="s">
        <v>582</v>
      </c>
      <c r="AB31" s="1139"/>
      <c r="AC31" s="1139"/>
      <c r="AD31" s="1139"/>
      <c r="AE31" s="1140"/>
      <c r="AF31" s="1114" t="s">
        <v>404</v>
      </c>
      <c r="AG31" s="1115"/>
      <c r="AH31" s="1115"/>
      <c r="AI31" s="1115"/>
      <c r="AJ31" s="1116"/>
      <c r="AK31" s="1075">
        <v>42</v>
      </c>
      <c r="AL31" s="1066"/>
      <c r="AM31" s="1066"/>
      <c r="AN31" s="1066"/>
      <c r="AO31" s="1066"/>
      <c r="AP31" s="1066" t="s">
        <v>584</v>
      </c>
      <c r="AQ31" s="1066"/>
      <c r="AR31" s="1066"/>
      <c r="AS31" s="1066"/>
      <c r="AT31" s="1066"/>
      <c r="AU31" s="1066" t="s">
        <v>584</v>
      </c>
      <c r="AV31" s="1066"/>
      <c r="AW31" s="1066"/>
      <c r="AX31" s="1066"/>
      <c r="AY31" s="1066"/>
      <c r="AZ31" s="1066" t="s">
        <v>584</v>
      </c>
      <c r="BA31" s="1066"/>
      <c r="BB31" s="1066"/>
      <c r="BC31" s="1066"/>
      <c r="BD31" s="1066"/>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405</v>
      </c>
      <c r="C32" s="1133"/>
      <c r="D32" s="1133"/>
      <c r="E32" s="1133"/>
      <c r="F32" s="1133"/>
      <c r="G32" s="1133"/>
      <c r="H32" s="1133"/>
      <c r="I32" s="1133"/>
      <c r="J32" s="1133"/>
      <c r="K32" s="1133"/>
      <c r="L32" s="1133"/>
      <c r="M32" s="1133"/>
      <c r="N32" s="1133"/>
      <c r="O32" s="1133"/>
      <c r="P32" s="1134"/>
      <c r="Q32" s="1138">
        <v>652</v>
      </c>
      <c r="R32" s="1139"/>
      <c r="S32" s="1139"/>
      <c r="T32" s="1139"/>
      <c r="U32" s="1139"/>
      <c r="V32" s="1139">
        <v>591</v>
      </c>
      <c r="W32" s="1139"/>
      <c r="X32" s="1139"/>
      <c r="Y32" s="1139"/>
      <c r="Z32" s="1139"/>
      <c r="AA32" s="1139">
        <v>61</v>
      </c>
      <c r="AB32" s="1139"/>
      <c r="AC32" s="1139"/>
      <c r="AD32" s="1139"/>
      <c r="AE32" s="1140"/>
      <c r="AF32" s="1114">
        <v>1376</v>
      </c>
      <c r="AG32" s="1115"/>
      <c r="AH32" s="1115"/>
      <c r="AI32" s="1115"/>
      <c r="AJ32" s="1116"/>
      <c r="AK32" s="1075">
        <v>73</v>
      </c>
      <c r="AL32" s="1066"/>
      <c r="AM32" s="1066"/>
      <c r="AN32" s="1066"/>
      <c r="AO32" s="1066"/>
      <c r="AP32" s="1066">
        <v>2644</v>
      </c>
      <c r="AQ32" s="1066"/>
      <c r="AR32" s="1066"/>
      <c r="AS32" s="1066"/>
      <c r="AT32" s="1066"/>
      <c r="AU32" s="1066">
        <v>746</v>
      </c>
      <c r="AV32" s="1066"/>
      <c r="AW32" s="1066"/>
      <c r="AX32" s="1066"/>
      <c r="AY32" s="1066"/>
      <c r="AZ32" s="1137" t="s">
        <v>583</v>
      </c>
      <c r="BA32" s="1137"/>
      <c r="BB32" s="1137"/>
      <c r="BC32" s="1137"/>
      <c r="BD32" s="1137"/>
      <c r="BE32" s="1127" t="s">
        <v>406</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407</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387</v>
      </c>
      <c r="B63" s="1039" t="s">
        <v>408</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1037</v>
      </c>
      <c r="AG63" s="1054"/>
      <c r="AH63" s="1054"/>
      <c r="AI63" s="1054"/>
      <c r="AJ63" s="1125"/>
      <c r="AK63" s="1126"/>
      <c r="AL63" s="1058"/>
      <c r="AM63" s="1058"/>
      <c r="AN63" s="1058"/>
      <c r="AO63" s="1058"/>
      <c r="AP63" s="1054">
        <v>2644</v>
      </c>
      <c r="AQ63" s="1054"/>
      <c r="AR63" s="1054"/>
      <c r="AS63" s="1054"/>
      <c r="AT63" s="1054"/>
      <c r="AU63" s="1054">
        <v>746</v>
      </c>
      <c r="AV63" s="1054"/>
      <c r="AW63" s="1054"/>
      <c r="AX63" s="1054"/>
      <c r="AY63" s="1054"/>
      <c r="AZ63" s="1120"/>
      <c r="BA63" s="1120"/>
      <c r="BB63" s="1120"/>
      <c r="BC63" s="1120"/>
      <c r="BD63" s="1120"/>
      <c r="BE63" s="1055"/>
      <c r="BF63" s="1055"/>
      <c r="BG63" s="1055"/>
      <c r="BH63" s="1055"/>
      <c r="BI63" s="1056"/>
      <c r="BJ63" s="1121" t="s">
        <v>127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410</v>
      </c>
      <c r="B66" s="1091"/>
      <c r="C66" s="1091"/>
      <c r="D66" s="1091"/>
      <c r="E66" s="1091"/>
      <c r="F66" s="1091"/>
      <c r="G66" s="1091"/>
      <c r="H66" s="1091"/>
      <c r="I66" s="1091"/>
      <c r="J66" s="1091"/>
      <c r="K66" s="1091"/>
      <c r="L66" s="1091"/>
      <c r="M66" s="1091"/>
      <c r="N66" s="1091"/>
      <c r="O66" s="1091"/>
      <c r="P66" s="1092"/>
      <c r="Q66" s="1096" t="s">
        <v>411</v>
      </c>
      <c r="R66" s="1097"/>
      <c r="S66" s="1097"/>
      <c r="T66" s="1097"/>
      <c r="U66" s="1098"/>
      <c r="V66" s="1096" t="s">
        <v>412</v>
      </c>
      <c r="W66" s="1097"/>
      <c r="X66" s="1097"/>
      <c r="Y66" s="1097"/>
      <c r="Z66" s="1098"/>
      <c r="AA66" s="1096" t="s">
        <v>413</v>
      </c>
      <c r="AB66" s="1097"/>
      <c r="AC66" s="1097"/>
      <c r="AD66" s="1097"/>
      <c r="AE66" s="1098"/>
      <c r="AF66" s="1102" t="s">
        <v>414</v>
      </c>
      <c r="AG66" s="1103"/>
      <c r="AH66" s="1103"/>
      <c r="AI66" s="1103"/>
      <c r="AJ66" s="1104"/>
      <c r="AK66" s="1096" t="s">
        <v>415</v>
      </c>
      <c r="AL66" s="1091"/>
      <c r="AM66" s="1091"/>
      <c r="AN66" s="1091"/>
      <c r="AO66" s="1092"/>
      <c r="AP66" s="1096" t="s">
        <v>397</v>
      </c>
      <c r="AQ66" s="1097"/>
      <c r="AR66" s="1097"/>
      <c r="AS66" s="1097"/>
      <c r="AT66" s="1098"/>
      <c r="AU66" s="1096" t="s">
        <v>416</v>
      </c>
      <c r="AV66" s="1097"/>
      <c r="AW66" s="1097"/>
      <c r="AX66" s="1097"/>
      <c r="AY66" s="1098"/>
      <c r="AZ66" s="1096" t="s">
        <v>374</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1" t="s">
        <v>585</v>
      </c>
      <c r="C68" s="1082"/>
      <c r="D68" s="1082"/>
      <c r="E68" s="1082"/>
      <c r="F68" s="1082"/>
      <c r="G68" s="1082"/>
      <c r="H68" s="1082"/>
      <c r="I68" s="1082"/>
      <c r="J68" s="1082"/>
      <c r="K68" s="1082"/>
      <c r="L68" s="1082"/>
      <c r="M68" s="1082"/>
      <c r="N68" s="1082"/>
      <c r="O68" s="1082"/>
      <c r="P68" s="1083"/>
      <c r="Q68" s="1080">
        <v>10665</v>
      </c>
      <c r="R68" s="1077"/>
      <c r="S68" s="1077"/>
      <c r="T68" s="1077"/>
      <c r="U68" s="1077"/>
      <c r="V68" s="1077">
        <v>10638</v>
      </c>
      <c r="W68" s="1077"/>
      <c r="X68" s="1077"/>
      <c r="Y68" s="1077"/>
      <c r="Z68" s="1077"/>
      <c r="AA68" s="1077">
        <v>27</v>
      </c>
      <c r="AB68" s="1077"/>
      <c r="AC68" s="1077"/>
      <c r="AD68" s="1077"/>
      <c r="AE68" s="1077"/>
      <c r="AF68" s="1077">
        <v>27</v>
      </c>
      <c r="AG68" s="1077"/>
      <c r="AH68" s="1077"/>
      <c r="AI68" s="1077"/>
      <c r="AJ68" s="1077"/>
      <c r="AK68" s="1077" t="s">
        <v>509</v>
      </c>
      <c r="AL68" s="1077"/>
      <c r="AM68" s="1077"/>
      <c r="AN68" s="1077"/>
      <c r="AO68" s="1077"/>
      <c r="AP68" s="1077" t="s">
        <v>509</v>
      </c>
      <c r="AQ68" s="1077"/>
      <c r="AR68" s="1077"/>
      <c r="AS68" s="1077"/>
      <c r="AT68" s="1077"/>
      <c r="AU68" s="1077" t="s">
        <v>582</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586</v>
      </c>
      <c r="C69" s="1070"/>
      <c r="D69" s="1070"/>
      <c r="E69" s="1070"/>
      <c r="F69" s="1070"/>
      <c r="G69" s="1070"/>
      <c r="H69" s="1070"/>
      <c r="I69" s="1070"/>
      <c r="J69" s="1070"/>
      <c r="K69" s="1070"/>
      <c r="L69" s="1070"/>
      <c r="M69" s="1070"/>
      <c r="N69" s="1070"/>
      <c r="O69" s="1070"/>
      <c r="P69" s="1071"/>
      <c r="Q69" s="1072">
        <v>60</v>
      </c>
      <c r="R69" s="1066"/>
      <c r="S69" s="1066"/>
      <c r="T69" s="1066"/>
      <c r="U69" s="1066"/>
      <c r="V69" s="1066">
        <v>60</v>
      </c>
      <c r="W69" s="1066"/>
      <c r="X69" s="1066"/>
      <c r="Y69" s="1066"/>
      <c r="Z69" s="1066"/>
      <c r="AA69" s="1066" t="s">
        <v>509</v>
      </c>
      <c r="AB69" s="1066"/>
      <c r="AC69" s="1066"/>
      <c r="AD69" s="1066"/>
      <c r="AE69" s="1066"/>
      <c r="AF69" s="1066" t="s">
        <v>509</v>
      </c>
      <c r="AG69" s="1066"/>
      <c r="AH69" s="1066"/>
      <c r="AI69" s="1066"/>
      <c r="AJ69" s="1066"/>
      <c r="AK69" s="1066" t="s">
        <v>509</v>
      </c>
      <c r="AL69" s="1066"/>
      <c r="AM69" s="1066"/>
      <c r="AN69" s="1066"/>
      <c r="AO69" s="1066"/>
      <c r="AP69" s="1066" t="s">
        <v>509</v>
      </c>
      <c r="AQ69" s="1066"/>
      <c r="AR69" s="1066"/>
      <c r="AS69" s="1066"/>
      <c r="AT69" s="1066"/>
      <c r="AU69" s="1066" t="s">
        <v>584</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587</v>
      </c>
      <c r="C70" s="1070"/>
      <c r="D70" s="1070"/>
      <c r="E70" s="1070"/>
      <c r="F70" s="1070"/>
      <c r="G70" s="1070"/>
      <c r="H70" s="1070"/>
      <c r="I70" s="1070"/>
      <c r="J70" s="1070"/>
      <c r="K70" s="1070"/>
      <c r="L70" s="1070"/>
      <c r="M70" s="1070"/>
      <c r="N70" s="1070"/>
      <c r="O70" s="1070"/>
      <c r="P70" s="1071"/>
      <c r="Q70" s="1072">
        <v>4194</v>
      </c>
      <c r="R70" s="1066"/>
      <c r="S70" s="1066"/>
      <c r="T70" s="1066"/>
      <c r="U70" s="1066"/>
      <c r="V70" s="1066">
        <v>4123</v>
      </c>
      <c r="W70" s="1066"/>
      <c r="X70" s="1066"/>
      <c r="Y70" s="1066"/>
      <c r="Z70" s="1066"/>
      <c r="AA70" s="1066">
        <v>71</v>
      </c>
      <c r="AB70" s="1066"/>
      <c r="AC70" s="1066"/>
      <c r="AD70" s="1066"/>
      <c r="AE70" s="1066"/>
      <c r="AF70" s="1066">
        <v>71</v>
      </c>
      <c r="AG70" s="1066"/>
      <c r="AH70" s="1066"/>
      <c r="AI70" s="1066"/>
      <c r="AJ70" s="1066"/>
      <c r="AK70" s="1066">
        <v>267</v>
      </c>
      <c r="AL70" s="1066"/>
      <c r="AM70" s="1066"/>
      <c r="AN70" s="1066"/>
      <c r="AO70" s="1066"/>
      <c r="AP70" s="1066">
        <v>2897</v>
      </c>
      <c r="AQ70" s="1066"/>
      <c r="AR70" s="1066"/>
      <c r="AS70" s="1066"/>
      <c r="AT70" s="1066"/>
      <c r="AU70" s="1066" t="s">
        <v>584</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588</v>
      </c>
      <c r="C71" s="1070"/>
      <c r="D71" s="1070"/>
      <c r="E71" s="1070"/>
      <c r="F71" s="1070"/>
      <c r="G71" s="1070"/>
      <c r="H71" s="1070"/>
      <c r="I71" s="1070"/>
      <c r="J71" s="1070"/>
      <c r="K71" s="1070"/>
      <c r="L71" s="1070"/>
      <c r="M71" s="1070"/>
      <c r="N71" s="1070"/>
      <c r="O71" s="1070"/>
      <c r="P71" s="1071"/>
      <c r="Q71" s="1072">
        <v>236</v>
      </c>
      <c r="R71" s="1066"/>
      <c r="S71" s="1066"/>
      <c r="T71" s="1066"/>
      <c r="U71" s="1066"/>
      <c r="V71" s="1066">
        <v>228</v>
      </c>
      <c r="W71" s="1066"/>
      <c r="X71" s="1066"/>
      <c r="Y71" s="1066"/>
      <c r="Z71" s="1066"/>
      <c r="AA71" s="1066">
        <v>8</v>
      </c>
      <c r="AB71" s="1066"/>
      <c r="AC71" s="1066"/>
      <c r="AD71" s="1066"/>
      <c r="AE71" s="1066"/>
      <c r="AF71" s="1066">
        <v>8</v>
      </c>
      <c r="AG71" s="1066"/>
      <c r="AH71" s="1066"/>
      <c r="AI71" s="1066"/>
      <c r="AJ71" s="1066"/>
      <c r="AK71" s="1066">
        <v>45</v>
      </c>
      <c r="AL71" s="1066"/>
      <c r="AM71" s="1066"/>
      <c r="AN71" s="1066"/>
      <c r="AO71" s="1066"/>
      <c r="AP71" s="1066" t="s">
        <v>509</v>
      </c>
      <c r="AQ71" s="1066"/>
      <c r="AR71" s="1066"/>
      <c r="AS71" s="1066"/>
      <c r="AT71" s="1066"/>
      <c r="AU71" s="1066" t="s">
        <v>584</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589</v>
      </c>
      <c r="C72" s="1070"/>
      <c r="D72" s="1070"/>
      <c r="E72" s="1070"/>
      <c r="F72" s="1070"/>
      <c r="G72" s="1070"/>
      <c r="H72" s="1070"/>
      <c r="I72" s="1070"/>
      <c r="J72" s="1070"/>
      <c r="K72" s="1070"/>
      <c r="L72" s="1070"/>
      <c r="M72" s="1070"/>
      <c r="N72" s="1070"/>
      <c r="O72" s="1070"/>
      <c r="P72" s="1071"/>
      <c r="Q72" s="1072">
        <v>65</v>
      </c>
      <c r="R72" s="1066"/>
      <c r="S72" s="1066"/>
      <c r="T72" s="1066"/>
      <c r="U72" s="1066"/>
      <c r="V72" s="1066">
        <v>65</v>
      </c>
      <c r="W72" s="1066"/>
      <c r="X72" s="1066"/>
      <c r="Y72" s="1066"/>
      <c r="Z72" s="1066"/>
      <c r="AA72" s="1066" t="s">
        <v>509</v>
      </c>
      <c r="AB72" s="1066"/>
      <c r="AC72" s="1066"/>
      <c r="AD72" s="1066"/>
      <c r="AE72" s="1066"/>
      <c r="AF72" s="1066" t="s">
        <v>509</v>
      </c>
      <c r="AG72" s="1066"/>
      <c r="AH72" s="1066"/>
      <c r="AI72" s="1066"/>
      <c r="AJ72" s="1066"/>
      <c r="AK72" s="1066" t="s">
        <v>509</v>
      </c>
      <c r="AL72" s="1066"/>
      <c r="AM72" s="1066"/>
      <c r="AN72" s="1066"/>
      <c r="AO72" s="1066"/>
      <c r="AP72" s="1066" t="s">
        <v>509</v>
      </c>
      <c r="AQ72" s="1066"/>
      <c r="AR72" s="1066"/>
      <c r="AS72" s="1066"/>
      <c r="AT72" s="1066"/>
      <c r="AU72" s="1066" t="s">
        <v>584</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590</v>
      </c>
      <c r="C73" s="1070"/>
      <c r="D73" s="1070"/>
      <c r="E73" s="1070"/>
      <c r="F73" s="1070"/>
      <c r="G73" s="1070"/>
      <c r="H73" s="1070"/>
      <c r="I73" s="1070"/>
      <c r="J73" s="1070"/>
      <c r="K73" s="1070"/>
      <c r="L73" s="1070"/>
      <c r="M73" s="1070"/>
      <c r="N73" s="1070"/>
      <c r="O73" s="1070"/>
      <c r="P73" s="1071"/>
      <c r="Q73" s="1072">
        <v>168</v>
      </c>
      <c r="R73" s="1066"/>
      <c r="S73" s="1066"/>
      <c r="T73" s="1066"/>
      <c r="U73" s="1066"/>
      <c r="V73" s="1066">
        <v>146</v>
      </c>
      <c r="W73" s="1066"/>
      <c r="X73" s="1066"/>
      <c r="Y73" s="1066"/>
      <c r="Z73" s="1066"/>
      <c r="AA73" s="1066">
        <v>21</v>
      </c>
      <c r="AB73" s="1066"/>
      <c r="AC73" s="1066"/>
      <c r="AD73" s="1066"/>
      <c r="AE73" s="1066"/>
      <c r="AF73" s="1066">
        <v>21</v>
      </c>
      <c r="AG73" s="1066"/>
      <c r="AH73" s="1066"/>
      <c r="AI73" s="1066"/>
      <c r="AJ73" s="1066"/>
      <c r="AK73" s="1066" t="s">
        <v>509</v>
      </c>
      <c r="AL73" s="1066"/>
      <c r="AM73" s="1066"/>
      <c r="AN73" s="1066"/>
      <c r="AO73" s="1066"/>
      <c r="AP73" s="1066" t="s">
        <v>509</v>
      </c>
      <c r="AQ73" s="1066"/>
      <c r="AR73" s="1066"/>
      <c r="AS73" s="1066"/>
      <c r="AT73" s="1066"/>
      <c r="AU73" s="1066" t="s">
        <v>584</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591</v>
      </c>
      <c r="C74" s="1070"/>
      <c r="D74" s="1070"/>
      <c r="E74" s="1070"/>
      <c r="F74" s="1070"/>
      <c r="G74" s="1070"/>
      <c r="H74" s="1070"/>
      <c r="I74" s="1070"/>
      <c r="J74" s="1070"/>
      <c r="K74" s="1070"/>
      <c r="L74" s="1070"/>
      <c r="M74" s="1070"/>
      <c r="N74" s="1070"/>
      <c r="O74" s="1070"/>
      <c r="P74" s="1071"/>
      <c r="Q74" s="1072">
        <v>772932</v>
      </c>
      <c r="R74" s="1066"/>
      <c r="S74" s="1066"/>
      <c r="T74" s="1066"/>
      <c r="U74" s="1066"/>
      <c r="V74" s="1066">
        <v>740589</v>
      </c>
      <c r="W74" s="1066"/>
      <c r="X74" s="1066"/>
      <c r="Y74" s="1066"/>
      <c r="Z74" s="1066"/>
      <c r="AA74" s="1066">
        <v>32343</v>
      </c>
      <c r="AB74" s="1066"/>
      <c r="AC74" s="1066"/>
      <c r="AD74" s="1066"/>
      <c r="AE74" s="1066"/>
      <c r="AF74" s="1066">
        <v>32343</v>
      </c>
      <c r="AG74" s="1066"/>
      <c r="AH74" s="1066"/>
      <c r="AI74" s="1066"/>
      <c r="AJ74" s="1066"/>
      <c r="AK74" s="1066">
        <v>691</v>
      </c>
      <c r="AL74" s="1066"/>
      <c r="AM74" s="1066"/>
      <c r="AN74" s="1066"/>
      <c r="AO74" s="1066"/>
      <c r="AP74" s="1066" t="s">
        <v>509</v>
      </c>
      <c r="AQ74" s="1066"/>
      <c r="AR74" s="1066"/>
      <c r="AS74" s="1066"/>
      <c r="AT74" s="1066"/>
      <c r="AU74" s="1066" t="s">
        <v>584</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592</v>
      </c>
      <c r="C75" s="1070"/>
      <c r="D75" s="1070"/>
      <c r="E75" s="1070"/>
      <c r="F75" s="1070"/>
      <c r="G75" s="1070"/>
      <c r="H75" s="1070"/>
      <c r="I75" s="1070"/>
      <c r="J75" s="1070"/>
      <c r="K75" s="1070"/>
      <c r="L75" s="1070"/>
      <c r="M75" s="1070"/>
      <c r="N75" s="1070"/>
      <c r="O75" s="1070"/>
      <c r="P75" s="1071"/>
      <c r="Q75" s="1073">
        <v>3481</v>
      </c>
      <c r="R75" s="1074"/>
      <c r="S75" s="1074"/>
      <c r="T75" s="1074"/>
      <c r="U75" s="1075"/>
      <c r="V75" s="1076">
        <v>3251</v>
      </c>
      <c r="W75" s="1074"/>
      <c r="X75" s="1074"/>
      <c r="Y75" s="1074"/>
      <c r="Z75" s="1075"/>
      <c r="AA75" s="1076">
        <v>230</v>
      </c>
      <c r="AB75" s="1074"/>
      <c r="AC75" s="1074"/>
      <c r="AD75" s="1074"/>
      <c r="AE75" s="1075"/>
      <c r="AF75" s="1076">
        <v>230</v>
      </c>
      <c r="AG75" s="1074"/>
      <c r="AH75" s="1074"/>
      <c r="AI75" s="1074"/>
      <c r="AJ75" s="1075"/>
      <c r="AK75" s="1076">
        <v>32</v>
      </c>
      <c r="AL75" s="1074"/>
      <c r="AM75" s="1074"/>
      <c r="AN75" s="1074"/>
      <c r="AO75" s="1075"/>
      <c r="AP75" s="1076" t="s">
        <v>509</v>
      </c>
      <c r="AQ75" s="1074"/>
      <c r="AR75" s="1074"/>
      <c r="AS75" s="1074"/>
      <c r="AT75" s="1075"/>
      <c r="AU75" s="1066" t="s">
        <v>584</v>
      </c>
      <c r="AV75" s="1066"/>
      <c r="AW75" s="1066"/>
      <c r="AX75" s="1066"/>
      <c r="AY75" s="1066"/>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66"/>
      <c r="AV76" s="1066"/>
      <c r="AW76" s="1066"/>
      <c r="AX76" s="1066"/>
      <c r="AY76" s="1066"/>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387</v>
      </c>
      <c r="B88" s="1039" t="s">
        <v>417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32700</v>
      </c>
      <c r="AG88" s="1054"/>
      <c r="AH88" s="1054"/>
      <c r="AI88" s="1054"/>
      <c r="AJ88" s="1054"/>
      <c r="AK88" s="1058"/>
      <c r="AL88" s="1058"/>
      <c r="AM88" s="1058"/>
      <c r="AN88" s="1058"/>
      <c r="AO88" s="1058"/>
      <c r="AP88" s="1054">
        <v>2897</v>
      </c>
      <c r="AQ88" s="1054"/>
      <c r="AR88" s="1054"/>
      <c r="AS88" s="1054"/>
      <c r="AT88" s="1054"/>
      <c r="AU88" s="1054" t="s">
        <v>593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1039" t="s">
        <v>418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150</v>
      </c>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426</v>
      </c>
      <c r="AB109" s="989"/>
      <c r="AC109" s="989"/>
      <c r="AD109" s="989"/>
      <c r="AE109" s="990"/>
      <c r="AF109" s="991" t="s">
        <v>427</v>
      </c>
      <c r="AG109" s="989"/>
      <c r="AH109" s="989"/>
      <c r="AI109" s="989"/>
      <c r="AJ109" s="990"/>
      <c r="AK109" s="991" t="s">
        <v>302</v>
      </c>
      <c r="AL109" s="989"/>
      <c r="AM109" s="989"/>
      <c r="AN109" s="989"/>
      <c r="AO109" s="990"/>
      <c r="AP109" s="991" t="s">
        <v>428</v>
      </c>
      <c r="AQ109" s="989"/>
      <c r="AR109" s="989"/>
      <c r="AS109" s="989"/>
      <c r="AT109" s="1020"/>
      <c r="AU109" s="988" t="s">
        <v>425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426</v>
      </c>
      <c r="BR109" s="989"/>
      <c r="BS109" s="989"/>
      <c r="BT109" s="989"/>
      <c r="BU109" s="990"/>
      <c r="BV109" s="991" t="s">
        <v>427</v>
      </c>
      <c r="BW109" s="989"/>
      <c r="BX109" s="989"/>
      <c r="BY109" s="989"/>
      <c r="BZ109" s="990"/>
      <c r="CA109" s="991" t="s">
        <v>302</v>
      </c>
      <c r="CB109" s="989"/>
      <c r="CC109" s="989"/>
      <c r="CD109" s="989"/>
      <c r="CE109" s="990"/>
      <c r="CF109" s="1027" t="s">
        <v>428</v>
      </c>
      <c r="CG109" s="1027"/>
      <c r="CH109" s="1027"/>
      <c r="CI109" s="1027"/>
      <c r="CJ109" s="1027"/>
      <c r="CK109" s="991" t="s">
        <v>429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426</v>
      </c>
      <c r="DH109" s="989"/>
      <c r="DI109" s="989"/>
      <c r="DJ109" s="989"/>
      <c r="DK109" s="990"/>
      <c r="DL109" s="991" t="s">
        <v>427</v>
      </c>
      <c r="DM109" s="989"/>
      <c r="DN109" s="989"/>
      <c r="DO109" s="989"/>
      <c r="DP109" s="990"/>
      <c r="DQ109" s="991" t="s">
        <v>302</v>
      </c>
      <c r="DR109" s="989"/>
      <c r="DS109" s="989"/>
      <c r="DT109" s="989"/>
      <c r="DU109" s="990"/>
      <c r="DV109" s="991" t="s">
        <v>428</v>
      </c>
      <c r="DW109" s="989"/>
      <c r="DX109" s="989"/>
      <c r="DY109" s="989"/>
      <c r="DZ109" s="1020"/>
    </row>
    <row r="110" spans="1:131" s="248" customFormat="1" ht="26.25" customHeight="1">
      <c r="A110" s="891" t="s">
        <v>430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2407361</v>
      </c>
      <c r="AB110" s="982"/>
      <c r="AC110" s="982"/>
      <c r="AD110" s="982"/>
      <c r="AE110" s="983"/>
      <c r="AF110" s="984">
        <v>2330898</v>
      </c>
      <c r="AG110" s="982"/>
      <c r="AH110" s="982"/>
      <c r="AI110" s="982"/>
      <c r="AJ110" s="983"/>
      <c r="AK110" s="984">
        <v>2469098</v>
      </c>
      <c r="AL110" s="982"/>
      <c r="AM110" s="982"/>
      <c r="AN110" s="982"/>
      <c r="AO110" s="983"/>
      <c r="AP110" s="985">
        <v>22.9</v>
      </c>
      <c r="AQ110" s="986"/>
      <c r="AR110" s="986"/>
      <c r="AS110" s="986"/>
      <c r="AT110" s="987"/>
      <c r="AU110" s="1021" t="s">
        <v>73</v>
      </c>
      <c r="AV110" s="1022"/>
      <c r="AW110" s="1022"/>
      <c r="AX110" s="1022"/>
      <c r="AY110" s="1022"/>
      <c r="AZ110" s="947" t="s">
        <v>431</v>
      </c>
      <c r="BA110" s="892"/>
      <c r="BB110" s="892"/>
      <c r="BC110" s="892"/>
      <c r="BD110" s="892"/>
      <c r="BE110" s="892"/>
      <c r="BF110" s="892"/>
      <c r="BG110" s="892"/>
      <c r="BH110" s="892"/>
      <c r="BI110" s="892"/>
      <c r="BJ110" s="892"/>
      <c r="BK110" s="892"/>
      <c r="BL110" s="892"/>
      <c r="BM110" s="892"/>
      <c r="BN110" s="892"/>
      <c r="BO110" s="892"/>
      <c r="BP110" s="893"/>
      <c r="BQ110" s="948">
        <v>22659983</v>
      </c>
      <c r="BR110" s="929"/>
      <c r="BS110" s="929"/>
      <c r="BT110" s="929"/>
      <c r="BU110" s="929"/>
      <c r="BV110" s="929">
        <v>25384856</v>
      </c>
      <c r="BW110" s="929"/>
      <c r="BX110" s="929"/>
      <c r="BY110" s="929"/>
      <c r="BZ110" s="929"/>
      <c r="CA110" s="929">
        <v>25351617</v>
      </c>
      <c r="CB110" s="929"/>
      <c r="CC110" s="929"/>
      <c r="CD110" s="929"/>
      <c r="CE110" s="929"/>
      <c r="CF110" s="953">
        <v>235.5</v>
      </c>
      <c r="CG110" s="954"/>
      <c r="CH110" s="954"/>
      <c r="CI110" s="954"/>
      <c r="CJ110" s="954"/>
      <c r="CK110" s="1017" t="s">
        <v>432</v>
      </c>
      <c r="CL110" s="903"/>
      <c r="CM110" s="978" t="s">
        <v>433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434</v>
      </c>
      <c r="DH110" s="929"/>
      <c r="DI110" s="929"/>
      <c r="DJ110" s="929"/>
      <c r="DK110" s="929"/>
      <c r="DL110" s="929" t="s">
        <v>435</v>
      </c>
      <c r="DM110" s="929"/>
      <c r="DN110" s="929"/>
      <c r="DO110" s="929"/>
      <c r="DP110" s="929"/>
      <c r="DQ110" s="929" t="s">
        <v>434</v>
      </c>
      <c r="DR110" s="929"/>
      <c r="DS110" s="929"/>
      <c r="DT110" s="929"/>
      <c r="DU110" s="929"/>
      <c r="DV110" s="930" t="s">
        <v>434</v>
      </c>
      <c r="DW110" s="930"/>
      <c r="DX110" s="930"/>
      <c r="DY110" s="930"/>
      <c r="DZ110" s="931"/>
    </row>
    <row r="111" spans="1:131" s="248" customFormat="1" ht="26.25" customHeight="1">
      <c r="A111" s="858" t="s">
        <v>436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435</v>
      </c>
      <c r="AB111" s="1010"/>
      <c r="AC111" s="1010"/>
      <c r="AD111" s="1010"/>
      <c r="AE111" s="1011"/>
      <c r="AF111" s="1012" t="s">
        <v>435</v>
      </c>
      <c r="AG111" s="1010"/>
      <c r="AH111" s="1010"/>
      <c r="AI111" s="1010"/>
      <c r="AJ111" s="1011"/>
      <c r="AK111" s="1012" t="s">
        <v>435</v>
      </c>
      <c r="AL111" s="1010"/>
      <c r="AM111" s="1010"/>
      <c r="AN111" s="1010"/>
      <c r="AO111" s="1011"/>
      <c r="AP111" s="1013" t="s">
        <v>435</v>
      </c>
      <c r="AQ111" s="1014"/>
      <c r="AR111" s="1014"/>
      <c r="AS111" s="1014"/>
      <c r="AT111" s="1015"/>
      <c r="AU111" s="1023"/>
      <c r="AV111" s="1024"/>
      <c r="AW111" s="1024"/>
      <c r="AX111" s="1024"/>
      <c r="AY111" s="1024"/>
      <c r="AZ111" s="899" t="s">
        <v>437</v>
      </c>
      <c r="BA111" s="834"/>
      <c r="BB111" s="834"/>
      <c r="BC111" s="834"/>
      <c r="BD111" s="834"/>
      <c r="BE111" s="834"/>
      <c r="BF111" s="834"/>
      <c r="BG111" s="834"/>
      <c r="BH111" s="834"/>
      <c r="BI111" s="834"/>
      <c r="BJ111" s="834"/>
      <c r="BK111" s="834"/>
      <c r="BL111" s="834"/>
      <c r="BM111" s="834"/>
      <c r="BN111" s="834"/>
      <c r="BO111" s="834"/>
      <c r="BP111" s="835"/>
      <c r="BQ111" s="900" t="s">
        <v>438</v>
      </c>
      <c r="BR111" s="901"/>
      <c r="BS111" s="901"/>
      <c r="BT111" s="901"/>
      <c r="BU111" s="901"/>
      <c r="BV111" s="901" t="s">
        <v>439</v>
      </c>
      <c r="BW111" s="901"/>
      <c r="BX111" s="901"/>
      <c r="BY111" s="901"/>
      <c r="BZ111" s="901"/>
      <c r="CA111" s="901" t="s">
        <v>404</v>
      </c>
      <c r="CB111" s="901"/>
      <c r="CC111" s="901"/>
      <c r="CD111" s="901"/>
      <c r="CE111" s="901"/>
      <c r="CF111" s="962" t="s">
        <v>439</v>
      </c>
      <c r="CG111" s="963"/>
      <c r="CH111" s="963"/>
      <c r="CI111" s="963"/>
      <c r="CJ111" s="963"/>
      <c r="CK111" s="1018"/>
      <c r="CL111" s="905"/>
      <c r="CM111" s="908" t="s">
        <v>440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127</v>
      </c>
      <c r="DH111" s="901"/>
      <c r="DI111" s="901"/>
      <c r="DJ111" s="901"/>
      <c r="DK111" s="901"/>
      <c r="DL111" s="901" t="s">
        <v>438</v>
      </c>
      <c r="DM111" s="901"/>
      <c r="DN111" s="901"/>
      <c r="DO111" s="901"/>
      <c r="DP111" s="901"/>
      <c r="DQ111" s="901" t="s">
        <v>127</v>
      </c>
      <c r="DR111" s="901"/>
      <c r="DS111" s="901"/>
      <c r="DT111" s="901"/>
      <c r="DU111" s="901"/>
      <c r="DV111" s="878" t="s">
        <v>438</v>
      </c>
      <c r="DW111" s="878"/>
      <c r="DX111" s="878"/>
      <c r="DY111" s="878"/>
      <c r="DZ111" s="879"/>
    </row>
    <row r="112" spans="1:131" s="248" customFormat="1" ht="26.25" customHeight="1">
      <c r="A112" s="1003" t="s">
        <v>441</v>
      </c>
      <c r="B112" s="1004"/>
      <c r="C112" s="834" t="s">
        <v>442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439</v>
      </c>
      <c r="AB112" s="864"/>
      <c r="AC112" s="864"/>
      <c r="AD112" s="864"/>
      <c r="AE112" s="865"/>
      <c r="AF112" s="866" t="s">
        <v>439</v>
      </c>
      <c r="AG112" s="864"/>
      <c r="AH112" s="864"/>
      <c r="AI112" s="864"/>
      <c r="AJ112" s="865"/>
      <c r="AK112" s="866" t="s">
        <v>439</v>
      </c>
      <c r="AL112" s="864"/>
      <c r="AM112" s="864"/>
      <c r="AN112" s="864"/>
      <c r="AO112" s="865"/>
      <c r="AP112" s="911" t="s">
        <v>127</v>
      </c>
      <c r="AQ112" s="912"/>
      <c r="AR112" s="912"/>
      <c r="AS112" s="912"/>
      <c r="AT112" s="913"/>
      <c r="AU112" s="1023"/>
      <c r="AV112" s="1024"/>
      <c r="AW112" s="1024"/>
      <c r="AX112" s="1024"/>
      <c r="AY112" s="1024"/>
      <c r="AZ112" s="899" t="s">
        <v>443</v>
      </c>
      <c r="BA112" s="834"/>
      <c r="BB112" s="834"/>
      <c r="BC112" s="834"/>
      <c r="BD112" s="834"/>
      <c r="BE112" s="834"/>
      <c r="BF112" s="834"/>
      <c r="BG112" s="834"/>
      <c r="BH112" s="834"/>
      <c r="BI112" s="834"/>
      <c r="BJ112" s="834"/>
      <c r="BK112" s="834"/>
      <c r="BL112" s="834"/>
      <c r="BM112" s="834"/>
      <c r="BN112" s="834"/>
      <c r="BO112" s="834"/>
      <c r="BP112" s="835"/>
      <c r="BQ112" s="900">
        <v>866684</v>
      </c>
      <c r="BR112" s="901"/>
      <c r="BS112" s="901"/>
      <c r="BT112" s="901"/>
      <c r="BU112" s="901"/>
      <c r="BV112" s="901">
        <v>630354</v>
      </c>
      <c r="BW112" s="901"/>
      <c r="BX112" s="901"/>
      <c r="BY112" s="901"/>
      <c r="BZ112" s="901"/>
      <c r="CA112" s="901">
        <v>745509</v>
      </c>
      <c r="CB112" s="901"/>
      <c r="CC112" s="901"/>
      <c r="CD112" s="901"/>
      <c r="CE112" s="901"/>
      <c r="CF112" s="962">
        <v>6.9</v>
      </c>
      <c r="CG112" s="963"/>
      <c r="CH112" s="963"/>
      <c r="CI112" s="963"/>
      <c r="CJ112" s="963"/>
      <c r="CK112" s="1018"/>
      <c r="CL112" s="905"/>
      <c r="CM112" s="908" t="s">
        <v>444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439</v>
      </c>
      <c r="DH112" s="901"/>
      <c r="DI112" s="901"/>
      <c r="DJ112" s="901"/>
      <c r="DK112" s="901"/>
      <c r="DL112" s="901" t="s">
        <v>404</v>
      </c>
      <c r="DM112" s="901"/>
      <c r="DN112" s="901"/>
      <c r="DO112" s="901"/>
      <c r="DP112" s="901"/>
      <c r="DQ112" s="901" t="s">
        <v>439</v>
      </c>
      <c r="DR112" s="901"/>
      <c r="DS112" s="901"/>
      <c r="DT112" s="901"/>
      <c r="DU112" s="901"/>
      <c r="DV112" s="878" t="s">
        <v>127</v>
      </c>
      <c r="DW112" s="878"/>
      <c r="DX112" s="878"/>
      <c r="DY112" s="878"/>
      <c r="DZ112" s="879"/>
    </row>
    <row r="113" spans="1:130" s="248" customFormat="1" ht="26.25" customHeight="1">
      <c r="A113" s="1005"/>
      <c r="B113" s="1006"/>
      <c r="C113" s="834" t="s">
        <v>445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97298</v>
      </c>
      <c r="AB113" s="1010"/>
      <c r="AC113" s="1010"/>
      <c r="AD113" s="1010"/>
      <c r="AE113" s="1011"/>
      <c r="AF113" s="1012">
        <v>45684</v>
      </c>
      <c r="AG113" s="1010"/>
      <c r="AH113" s="1010"/>
      <c r="AI113" s="1010"/>
      <c r="AJ113" s="1011"/>
      <c r="AK113" s="1012">
        <v>47167</v>
      </c>
      <c r="AL113" s="1010"/>
      <c r="AM113" s="1010"/>
      <c r="AN113" s="1010"/>
      <c r="AO113" s="1011"/>
      <c r="AP113" s="1013">
        <v>0.4</v>
      </c>
      <c r="AQ113" s="1014"/>
      <c r="AR113" s="1014"/>
      <c r="AS113" s="1014"/>
      <c r="AT113" s="1015"/>
      <c r="AU113" s="1023"/>
      <c r="AV113" s="1024"/>
      <c r="AW113" s="1024"/>
      <c r="AX113" s="1024"/>
      <c r="AY113" s="1024"/>
      <c r="AZ113" s="899" t="s">
        <v>446</v>
      </c>
      <c r="BA113" s="834"/>
      <c r="BB113" s="834"/>
      <c r="BC113" s="834"/>
      <c r="BD113" s="834"/>
      <c r="BE113" s="834"/>
      <c r="BF113" s="834"/>
      <c r="BG113" s="834"/>
      <c r="BH113" s="834"/>
      <c r="BI113" s="834"/>
      <c r="BJ113" s="834"/>
      <c r="BK113" s="834"/>
      <c r="BL113" s="834"/>
      <c r="BM113" s="834"/>
      <c r="BN113" s="834"/>
      <c r="BO113" s="834"/>
      <c r="BP113" s="835"/>
      <c r="BQ113" s="900">
        <v>73008</v>
      </c>
      <c r="BR113" s="901"/>
      <c r="BS113" s="901"/>
      <c r="BT113" s="901"/>
      <c r="BU113" s="901"/>
      <c r="BV113" s="901">
        <v>26653</v>
      </c>
      <c r="BW113" s="901"/>
      <c r="BX113" s="901"/>
      <c r="BY113" s="901"/>
      <c r="BZ113" s="901"/>
      <c r="CA113" s="901" t="s">
        <v>127</v>
      </c>
      <c r="CB113" s="901"/>
      <c r="CC113" s="901"/>
      <c r="CD113" s="901"/>
      <c r="CE113" s="901"/>
      <c r="CF113" s="962" t="s">
        <v>127</v>
      </c>
      <c r="CG113" s="963"/>
      <c r="CH113" s="963"/>
      <c r="CI113" s="963"/>
      <c r="CJ113" s="963"/>
      <c r="CK113" s="1018"/>
      <c r="CL113" s="905"/>
      <c r="CM113" s="908" t="s">
        <v>447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438</v>
      </c>
      <c r="DH113" s="864"/>
      <c r="DI113" s="864"/>
      <c r="DJ113" s="864"/>
      <c r="DK113" s="865"/>
      <c r="DL113" s="866" t="s">
        <v>404</v>
      </c>
      <c r="DM113" s="864"/>
      <c r="DN113" s="864"/>
      <c r="DO113" s="864"/>
      <c r="DP113" s="865"/>
      <c r="DQ113" s="866" t="s">
        <v>439</v>
      </c>
      <c r="DR113" s="864"/>
      <c r="DS113" s="864"/>
      <c r="DT113" s="864"/>
      <c r="DU113" s="865"/>
      <c r="DV113" s="911" t="s">
        <v>404</v>
      </c>
      <c r="DW113" s="912"/>
      <c r="DX113" s="912"/>
      <c r="DY113" s="912"/>
      <c r="DZ113" s="913"/>
    </row>
    <row r="114" spans="1:130" s="248" customFormat="1" ht="26.25" customHeight="1">
      <c r="A114" s="1005"/>
      <c r="B114" s="1006"/>
      <c r="C114" s="834" t="s">
        <v>448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8775</v>
      </c>
      <c r="AB114" s="864"/>
      <c r="AC114" s="864"/>
      <c r="AD114" s="864"/>
      <c r="AE114" s="865"/>
      <c r="AF114" s="866">
        <v>12122</v>
      </c>
      <c r="AG114" s="864"/>
      <c r="AH114" s="864"/>
      <c r="AI114" s="864"/>
      <c r="AJ114" s="865"/>
      <c r="AK114" s="866">
        <v>13237</v>
      </c>
      <c r="AL114" s="864"/>
      <c r="AM114" s="864"/>
      <c r="AN114" s="864"/>
      <c r="AO114" s="865"/>
      <c r="AP114" s="911">
        <v>0.1</v>
      </c>
      <c r="AQ114" s="912"/>
      <c r="AR114" s="912"/>
      <c r="AS114" s="912"/>
      <c r="AT114" s="913"/>
      <c r="AU114" s="1023"/>
      <c r="AV114" s="1024"/>
      <c r="AW114" s="1024"/>
      <c r="AX114" s="1024"/>
      <c r="AY114" s="1024"/>
      <c r="AZ114" s="899" t="s">
        <v>449</v>
      </c>
      <c r="BA114" s="834"/>
      <c r="BB114" s="834"/>
      <c r="BC114" s="834"/>
      <c r="BD114" s="834"/>
      <c r="BE114" s="834"/>
      <c r="BF114" s="834"/>
      <c r="BG114" s="834"/>
      <c r="BH114" s="834"/>
      <c r="BI114" s="834"/>
      <c r="BJ114" s="834"/>
      <c r="BK114" s="834"/>
      <c r="BL114" s="834"/>
      <c r="BM114" s="834"/>
      <c r="BN114" s="834"/>
      <c r="BO114" s="834"/>
      <c r="BP114" s="835"/>
      <c r="BQ114" s="900">
        <v>4651503</v>
      </c>
      <c r="BR114" s="901"/>
      <c r="BS114" s="901"/>
      <c r="BT114" s="901"/>
      <c r="BU114" s="901"/>
      <c r="BV114" s="901">
        <v>4618220</v>
      </c>
      <c r="BW114" s="901"/>
      <c r="BX114" s="901"/>
      <c r="BY114" s="901"/>
      <c r="BZ114" s="901"/>
      <c r="CA114" s="901">
        <v>4502248</v>
      </c>
      <c r="CB114" s="901"/>
      <c r="CC114" s="901"/>
      <c r="CD114" s="901"/>
      <c r="CE114" s="901"/>
      <c r="CF114" s="962">
        <v>41.8</v>
      </c>
      <c r="CG114" s="963"/>
      <c r="CH114" s="963"/>
      <c r="CI114" s="963"/>
      <c r="CJ114" s="963"/>
      <c r="CK114" s="1018"/>
      <c r="CL114" s="905"/>
      <c r="CM114" s="908" t="s">
        <v>450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438</v>
      </c>
      <c r="DH114" s="864"/>
      <c r="DI114" s="864"/>
      <c r="DJ114" s="864"/>
      <c r="DK114" s="865"/>
      <c r="DL114" s="866" t="s">
        <v>439</v>
      </c>
      <c r="DM114" s="864"/>
      <c r="DN114" s="864"/>
      <c r="DO114" s="864"/>
      <c r="DP114" s="865"/>
      <c r="DQ114" s="866" t="s">
        <v>438</v>
      </c>
      <c r="DR114" s="864"/>
      <c r="DS114" s="864"/>
      <c r="DT114" s="864"/>
      <c r="DU114" s="865"/>
      <c r="DV114" s="911" t="s">
        <v>439</v>
      </c>
      <c r="DW114" s="912"/>
      <c r="DX114" s="912"/>
      <c r="DY114" s="912"/>
      <c r="DZ114" s="913"/>
    </row>
    <row r="115" spans="1:130" s="248" customFormat="1" ht="26.25" customHeight="1">
      <c r="A115" s="1005"/>
      <c r="B115" s="1006"/>
      <c r="C115" s="834" t="s">
        <v>451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61523</v>
      </c>
      <c r="AB115" s="1010"/>
      <c r="AC115" s="1010"/>
      <c r="AD115" s="1010"/>
      <c r="AE115" s="1011"/>
      <c r="AF115" s="1012">
        <v>47330</v>
      </c>
      <c r="AG115" s="1010"/>
      <c r="AH115" s="1010"/>
      <c r="AI115" s="1010"/>
      <c r="AJ115" s="1011"/>
      <c r="AK115" s="1012">
        <v>26986</v>
      </c>
      <c r="AL115" s="1010"/>
      <c r="AM115" s="1010"/>
      <c r="AN115" s="1010"/>
      <c r="AO115" s="1011"/>
      <c r="AP115" s="1013">
        <v>0.3</v>
      </c>
      <c r="AQ115" s="1014"/>
      <c r="AR115" s="1014"/>
      <c r="AS115" s="1014"/>
      <c r="AT115" s="1015"/>
      <c r="AU115" s="1023"/>
      <c r="AV115" s="1024"/>
      <c r="AW115" s="1024"/>
      <c r="AX115" s="1024"/>
      <c r="AY115" s="1024"/>
      <c r="AZ115" s="899" t="s">
        <v>452</v>
      </c>
      <c r="BA115" s="834"/>
      <c r="BB115" s="834"/>
      <c r="BC115" s="834"/>
      <c r="BD115" s="834"/>
      <c r="BE115" s="834"/>
      <c r="BF115" s="834"/>
      <c r="BG115" s="834"/>
      <c r="BH115" s="834"/>
      <c r="BI115" s="834"/>
      <c r="BJ115" s="834"/>
      <c r="BK115" s="834"/>
      <c r="BL115" s="834"/>
      <c r="BM115" s="834"/>
      <c r="BN115" s="834"/>
      <c r="BO115" s="834"/>
      <c r="BP115" s="835"/>
      <c r="BQ115" s="900" t="s">
        <v>404</v>
      </c>
      <c r="BR115" s="901"/>
      <c r="BS115" s="901"/>
      <c r="BT115" s="901"/>
      <c r="BU115" s="901"/>
      <c r="BV115" s="901" t="s">
        <v>404</v>
      </c>
      <c r="BW115" s="901"/>
      <c r="BX115" s="901"/>
      <c r="BY115" s="901"/>
      <c r="BZ115" s="901"/>
      <c r="CA115" s="901" t="s">
        <v>404</v>
      </c>
      <c r="CB115" s="901"/>
      <c r="CC115" s="901"/>
      <c r="CD115" s="901"/>
      <c r="CE115" s="901"/>
      <c r="CF115" s="962" t="s">
        <v>439</v>
      </c>
      <c r="CG115" s="963"/>
      <c r="CH115" s="963"/>
      <c r="CI115" s="963"/>
      <c r="CJ115" s="963"/>
      <c r="CK115" s="1018"/>
      <c r="CL115" s="905"/>
      <c r="CM115" s="899" t="s">
        <v>453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438</v>
      </c>
      <c r="DH115" s="864"/>
      <c r="DI115" s="864"/>
      <c r="DJ115" s="864"/>
      <c r="DK115" s="865"/>
      <c r="DL115" s="866" t="s">
        <v>439</v>
      </c>
      <c r="DM115" s="864"/>
      <c r="DN115" s="864"/>
      <c r="DO115" s="864"/>
      <c r="DP115" s="865"/>
      <c r="DQ115" s="866" t="s">
        <v>127</v>
      </c>
      <c r="DR115" s="864"/>
      <c r="DS115" s="864"/>
      <c r="DT115" s="864"/>
      <c r="DU115" s="865"/>
      <c r="DV115" s="911" t="s">
        <v>438</v>
      </c>
      <c r="DW115" s="912"/>
      <c r="DX115" s="912"/>
      <c r="DY115" s="912"/>
      <c r="DZ115" s="913"/>
    </row>
    <row r="116" spans="1:130" s="248" customFormat="1" ht="26.25" customHeight="1">
      <c r="A116" s="1007"/>
      <c r="B116" s="1008"/>
      <c r="C116" s="967" t="s">
        <v>454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89</v>
      </c>
      <c r="AB116" s="864"/>
      <c r="AC116" s="864"/>
      <c r="AD116" s="864"/>
      <c r="AE116" s="865"/>
      <c r="AF116" s="866">
        <v>23</v>
      </c>
      <c r="AG116" s="864"/>
      <c r="AH116" s="864"/>
      <c r="AI116" s="864"/>
      <c r="AJ116" s="865"/>
      <c r="AK116" s="866" t="s">
        <v>127</v>
      </c>
      <c r="AL116" s="864"/>
      <c r="AM116" s="864"/>
      <c r="AN116" s="864"/>
      <c r="AO116" s="865"/>
      <c r="AP116" s="911" t="s">
        <v>438</v>
      </c>
      <c r="AQ116" s="912"/>
      <c r="AR116" s="912"/>
      <c r="AS116" s="912"/>
      <c r="AT116" s="913"/>
      <c r="AU116" s="1023"/>
      <c r="AV116" s="1024"/>
      <c r="AW116" s="1024"/>
      <c r="AX116" s="1024"/>
      <c r="AY116" s="1024"/>
      <c r="AZ116" s="950" t="s">
        <v>455</v>
      </c>
      <c r="BA116" s="951"/>
      <c r="BB116" s="951"/>
      <c r="BC116" s="951"/>
      <c r="BD116" s="951"/>
      <c r="BE116" s="951"/>
      <c r="BF116" s="951"/>
      <c r="BG116" s="951"/>
      <c r="BH116" s="951"/>
      <c r="BI116" s="951"/>
      <c r="BJ116" s="951"/>
      <c r="BK116" s="951"/>
      <c r="BL116" s="951"/>
      <c r="BM116" s="951"/>
      <c r="BN116" s="951"/>
      <c r="BO116" s="951"/>
      <c r="BP116" s="952"/>
      <c r="BQ116" s="900" t="s">
        <v>127</v>
      </c>
      <c r="BR116" s="901"/>
      <c r="BS116" s="901"/>
      <c r="BT116" s="901"/>
      <c r="BU116" s="901"/>
      <c r="BV116" s="901" t="s">
        <v>439</v>
      </c>
      <c r="BW116" s="901"/>
      <c r="BX116" s="901"/>
      <c r="BY116" s="901"/>
      <c r="BZ116" s="901"/>
      <c r="CA116" s="901" t="s">
        <v>404</v>
      </c>
      <c r="CB116" s="901"/>
      <c r="CC116" s="901"/>
      <c r="CD116" s="901"/>
      <c r="CE116" s="901"/>
      <c r="CF116" s="962" t="s">
        <v>404</v>
      </c>
      <c r="CG116" s="963"/>
      <c r="CH116" s="963"/>
      <c r="CI116" s="963"/>
      <c r="CJ116" s="963"/>
      <c r="CK116" s="1018"/>
      <c r="CL116" s="905"/>
      <c r="CM116" s="908" t="s">
        <v>456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127</v>
      </c>
      <c r="DH116" s="864"/>
      <c r="DI116" s="864"/>
      <c r="DJ116" s="864"/>
      <c r="DK116" s="865"/>
      <c r="DL116" s="866" t="s">
        <v>127</v>
      </c>
      <c r="DM116" s="864"/>
      <c r="DN116" s="864"/>
      <c r="DO116" s="864"/>
      <c r="DP116" s="865"/>
      <c r="DQ116" s="866" t="s">
        <v>127</v>
      </c>
      <c r="DR116" s="864"/>
      <c r="DS116" s="864"/>
      <c r="DT116" s="864"/>
      <c r="DU116" s="865"/>
      <c r="DV116" s="911" t="s">
        <v>438</v>
      </c>
      <c r="DW116" s="912"/>
      <c r="DX116" s="912"/>
      <c r="DY116" s="912"/>
      <c r="DZ116" s="913"/>
    </row>
    <row r="117" spans="1:130" s="248" customFormat="1" ht="26.25" customHeight="1">
      <c r="A117" s="988" t="s">
        <v>183</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457</v>
      </c>
      <c r="Z117" s="990"/>
      <c r="AA117" s="995">
        <v>2575046</v>
      </c>
      <c r="AB117" s="996"/>
      <c r="AC117" s="996"/>
      <c r="AD117" s="996"/>
      <c r="AE117" s="997"/>
      <c r="AF117" s="998">
        <v>2436057</v>
      </c>
      <c r="AG117" s="996"/>
      <c r="AH117" s="996"/>
      <c r="AI117" s="996"/>
      <c r="AJ117" s="997"/>
      <c r="AK117" s="998">
        <v>2556488</v>
      </c>
      <c r="AL117" s="996"/>
      <c r="AM117" s="996"/>
      <c r="AN117" s="996"/>
      <c r="AO117" s="997"/>
      <c r="AP117" s="999"/>
      <c r="AQ117" s="1000"/>
      <c r="AR117" s="1000"/>
      <c r="AS117" s="1000"/>
      <c r="AT117" s="1001"/>
      <c r="AU117" s="1023"/>
      <c r="AV117" s="1024"/>
      <c r="AW117" s="1024"/>
      <c r="AX117" s="1024"/>
      <c r="AY117" s="1024"/>
      <c r="AZ117" s="950" t="s">
        <v>458</v>
      </c>
      <c r="BA117" s="951"/>
      <c r="BB117" s="951"/>
      <c r="BC117" s="951"/>
      <c r="BD117" s="951"/>
      <c r="BE117" s="951"/>
      <c r="BF117" s="951"/>
      <c r="BG117" s="951"/>
      <c r="BH117" s="951"/>
      <c r="BI117" s="951"/>
      <c r="BJ117" s="951"/>
      <c r="BK117" s="951"/>
      <c r="BL117" s="951"/>
      <c r="BM117" s="951"/>
      <c r="BN117" s="951"/>
      <c r="BO117" s="951"/>
      <c r="BP117" s="952"/>
      <c r="BQ117" s="900" t="s">
        <v>438</v>
      </c>
      <c r="BR117" s="901"/>
      <c r="BS117" s="901"/>
      <c r="BT117" s="901"/>
      <c r="BU117" s="901"/>
      <c r="BV117" s="901" t="s">
        <v>438</v>
      </c>
      <c r="BW117" s="901"/>
      <c r="BX117" s="901"/>
      <c r="BY117" s="901"/>
      <c r="BZ117" s="901"/>
      <c r="CA117" s="901" t="s">
        <v>438</v>
      </c>
      <c r="CB117" s="901"/>
      <c r="CC117" s="901"/>
      <c r="CD117" s="901"/>
      <c r="CE117" s="901"/>
      <c r="CF117" s="962" t="s">
        <v>438</v>
      </c>
      <c r="CG117" s="963"/>
      <c r="CH117" s="963"/>
      <c r="CI117" s="963"/>
      <c r="CJ117" s="963"/>
      <c r="CK117" s="1018"/>
      <c r="CL117" s="905"/>
      <c r="CM117" s="908" t="s">
        <v>459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127</v>
      </c>
      <c r="DH117" s="864"/>
      <c r="DI117" s="864"/>
      <c r="DJ117" s="864"/>
      <c r="DK117" s="865"/>
      <c r="DL117" s="866" t="s">
        <v>127</v>
      </c>
      <c r="DM117" s="864"/>
      <c r="DN117" s="864"/>
      <c r="DO117" s="864"/>
      <c r="DP117" s="865"/>
      <c r="DQ117" s="866" t="s">
        <v>127</v>
      </c>
      <c r="DR117" s="864"/>
      <c r="DS117" s="864"/>
      <c r="DT117" s="864"/>
      <c r="DU117" s="865"/>
      <c r="DV117" s="911" t="s">
        <v>127</v>
      </c>
      <c r="DW117" s="912"/>
      <c r="DX117" s="912"/>
      <c r="DY117" s="912"/>
      <c r="DZ117" s="913"/>
    </row>
    <row r="118" spans="1:130" s="248" customFormat="1" ht="26.25" customHeight="1">
      <c r="A118" s="988" t="s">
        <v>429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426</v>
      </c>
      <c r="AB118" s="989"/>
      <c r="AC118" s="989"/>
      <c r="AD118" s="989"/>
      <c r="AE118" s="990"/>
      <c r="AF118" s="991" t="s">
        <v>427</v>
      </c>
      <c r="AG118" s="989"/>
      <c r="AH118" s="989"/>
      <c r="AI118" s="989"/>
      <c r="AJ118" s="990"/>
      <c r="AK118" s="991" t="s">
        <v>302</v>
      </c>
      <c r="AL118" s="989"/>
      <c r="AM118" s="989"/>
      <c r="AN118" s="989"/>
      <c r="AO118" s="990"/>
      <c r="AP118" s="992" t="s">
        <v>428</v>
      </c>
      <c r="AQ118" s="993"/>
      <c r="AR118" s="993"/>
      <c r="AS118" s="993"/>
      <c r="AT118" s="994"/>
      <c r="AU118" s="1023"/>
      <c r="AV118" s="1024"/>
      <c r="AW118" s="1024"/>
      <c r="AX118" s="1024"/>
      <c r="AY118" s="1024"/>
      <c r="AZ118" s="966" t="s">
        <v>460</v>
      </c>
      <c r="BA118" s="967"/>
      <c r="BB118" s="967"/>
      <c r="BC118" s="967"/>
      <c r="BD118" s="967"/>
      <c r="BE118" s="967"/>
      <c r="BF118" s="967"/>
      <c r="BG118" s="967"/>
      <c r="BH118" s="967"/>
      <c r="BI118" s="967"/>
      <c r="BJ118" s="967"/>
      <c r="BK118" s="967"/>
      <c r="BL118" s="967"/>
      <c r="BM118" s="967"/>
      <c r="BN118" s="967"/>
      <c r="BO118" s="967"/>
      <c r="BP118" s="968"/>
      <c r="BQ118" s="969" t="s">
        <v>439</v>
      </c>
      <c r="BR118" s="932"/>
      <c r="BS118" s="932"/>
      <c r="BT118" s="932"/>
      <c r="BU118" s="932"/>
      <c r="BV118" s="932" t="s">
        <v>439</v>
      </c>
      <c r="BW118" s="932"/>
      <c r="BX118" s="932"/>
      <c r="BY118" s="932"/>
      <c r="BZ118" s="932"/>
      <c r="CA118" s="932" t="s">
        <v>439</v>
      </c>
      <c r="CB118" s="932"/>
      <c r="CC118" s="932"/>
      <c r="CD118" s="932"/>
      <c r="CE118" s="932"/>
      <c r="CF118" s="962" t="s">
        <v>127</v>
      </c>
      <c r="CG118" s="963"/>
      <c r="CH118" s="963"/>
      <c r="CI118" s="963"/>
      <c r="CJ118" s="963"/>
      <c r="CK118" s="1018"/>
      <c r="CL118" s="905"/>
      <c r="CM118" s="908" t="s">
        <v>461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127</v>
      </c>
      <c r="DH118" s="864"/>
      <c r="DI118" s="864"/>
      <c r="DJ118" s="864"/>
      <c r="DK118" s="865"/>
      <c r="DL118" s="866" t="s">
        <v>439</v>
      </c>
      <c r="DM118" s="864"/>
      <c r="DN118" s="864"/>
      <c r="DO118" s="864"/>
      <c r="DP118" s="865"/>
      <c r="DQ118" s="866" t="s">
        <v>439</v>
      </c>
      <c r="DR118" s="864"/>
      <c r="DS118" s="864"/>
      <c r="DT118" s="864"/>
      <c r="DU118" s="865"/>
      <c r="DV118" s="911" t="s">
        <v>127</v>
      </c>
      <c r="DW118" s="912"/>
      <c r="DX118" s="912"/>
      <c r="DY118" s="912"/>
      <c r="DZ118" s="913"/>
    </row>
    <row r="119" spans="1:130" s="248" customFormat="1" ht="26.25" customHeight="1">
      <c r="A119" s="902" t="s">
        <v>432</v>
      </c>
      <c r="B119" s="903"/>
      <c r="C119" s="978" t="s">
        <v>433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127</v>
      </c>
      <c r="AB119" s="982"/>
      <c r="AC119" s="982"/>
      <c r="AD119" s="982"/>
      <c r="AE119" s="983"/>
      <c r="AF119" s="984" t="s">
        <v>127</v>
      </c>
      <c r="AG119" s="982"/>
      <c r="AH119" s="982"/>
      <c r="AI119" s="982"/>
      <c r="AJ119" s="983"/>
      <c r="AK119" s="984" t="s">
        <v>127</v>
      </c>
      <c r="AL119" s="982"/>
      <c r="AM119" s="982"/>
      <c r="AN119" s="982"/>
      <c r="AO119" s="983"/>
      <c r="AP119" s="985" t="s">
        <v>127</v>
      </c>
      <c r="AQ119" s="986"/>
      <c r="AR119" s="986"/>
      <c r="AS119" s="986"/>
      <c r="AT119" s="987"/>
      <c r="AU119" s="1025"/>
      <c r="AV119" s="1026"/>
      <c r="AW119" s="1026"/>
      <c r="AX119" s="1026"/>
      <c r="AY119" s="1026"/>
      <c r="AZ119" s="279" t="s">
        <v>183</v>
      </c>
      <c r="BA119" s="279"/>
      <c r="BB119" s="279"/>
      <c r="BC119" s="279"/>
      <c r="BD119" s="279"/>
      <c r="BE119" s="279"/>
      <c r="BF119" s="279"/>
      <c r="BG119" s="279"/>
      <c r="BH119" s="279"/>
      <c r="BI119" s="279"/>
      <c r="BJ119" s="279"/>
      <c r="BK119" s="279"/>
      <c r="BL119" s="279"/>
      <c r="BM119" s="279"/>
      <c r="BN119" s="279"/>
      <c r="BO119" s="964" t="s">
        <v>462</v>
      </c>
      <c r="BP119" s="965"/>
      <c r="BQ119" s="969">
        <v>28251178</v>
      </c>
      <c r="BR119" s="932"/>
      <c r="BS119" s="932"/>
      <c r="BT119" s="932"/>
      <c r="BU119" s="932"/>
      <c r="BV119" s="932">
        <v>30660083</v>
      </c>
      <c r="BW119" s="932"/>
      <c r="BX119" s="932"/>
      <c r="BY119" s="932"/>
      <c r="BZ119" s="932"/>
      <c r="CA119" s="932">
        <v>30599374</v>
      </c>
      <c r="CB119" s="932"/>
      <c r="CC119" s="932"/>
      <c r="CD119" s="932"/>
      <c r="CE119" s="932"/>
      <c r="CF119" s="830"/>
      <c r="CG119" s="831"/>
      <c r="CH119" s="831"/>
      <c r="CI119" s="831"/>
      <c r="CJ119" s="921"/>
      <c r="CK119" s="1019"/>
      <c r="CL119" s="907"/>
      <c r="CM119" s="925" t="s">
        <v>463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439</v>
      </c>
      <c r="DH119" s="847"/>
      <c r="DI119" s="847"/>
      <c r="DJ119" s="847"/>
      <c r="DK119" s="848"/>
      <c r="DL119" s="849" t="s">
        <v>127</v>
      </c>
      <c r="DM119" s="847"/>
      <c r="DN119" s="847"/>
      <c r="DO119" s="847"/>
      <c r="DP119" s="848"/>
      <c r="DQ119" s="849" t="s">
        <v>439</v>
      </c>
      <c r="DR119" s="847"/>
      <c r="DS119" s="847"/>
      <c r="DT119" s="847"/>
      <c r="DU119" s="848"/>
      <c r="DV119" s="935" t="s">
        <v>439</v>
      </c>
      <c r="DW119" s="936"/>
      <c r="DX119" s="936"/>
      <c r="DY119" s="936"/>
      <c r="DZ119" s="937"/>
    </row>
    <row r="120" spans="1:130" s="248" customFormat="1" ht="26.25" customHeight="1">
      <c r="A120" s="904"/>
      <c r="B120" s="905"/>
      <c r="C120" s="908" t="s">
        <v>440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127</v>
      </c>
      <c r="AB120" s="864"/>
      <c r="AC120" s="864"/>
      <c r="AD120" s="864"/>
      <c r="AE120" s="865"/>
      <c r="AF120" s="866" t="s">
        <v>439</v>
      </c>
      <c r="AG120" s="864"/>
      <c r="AH120" s="864"/>
      <c r="AI120" s="864"/>
      <c r="AJ120" s="865"/>
      <c r="AK120" s="866" t="s">
        <v>439</v>
      </c>
      <c r="AL120" s="864"/>
      <c r="AM120" s="864"/>
      <c r="AN120" s="864"/>
      <c r="AO120" s="865"/>
      <c r="AP120" s="911" t="s">
        <v>127</v>
      </c>
      <c r="AQ120" s="912"/>
      <c r="AR120" s="912"/>
      <c r="AS120" s="912"/>
      <c r="AT120" s="913"/>
      <c r="AU120" s="970" t="s">
        <v>464</v>
      </c>
      <c r="AV120" s="971"/>
      <c r="AW120" s="971"/>
      <c r="AX120" s="971"/>
      <c r="AY120" s="972"/>
      <c r="AZ120" s="947" t="s">
        <v>465</v>
      </c>
      <c r="BA120" s="892"/>
      <c r="BB120" s="892"/>
      <c r="BC120" s="892"/>
      <c r="BD120" s="892"/>
      <c r="BE120" s="892"/>
      <c r="BF120" s="892"/>
      <c r="BG120" s="892"/>
      <c r="BH120" s="892"/>
      <c r="BI120" s="892"/>
      <c r="BJ120" s="892"/>
      <c r="BK120" s="892"/>
      <c r="BL120" s="892"/>
      <c r="BM120" s="892"/>
      <c r="BN120" s="892"/>
      <c r="BO120" s="892"/>
      <c r="BP120" s="893"/>
      <c r="BQ120" s="948">
        <v>10559059</v>
      </c>
      <c r="BR120" s="929"/>
      <c r="BS120" s="929"/>
      <c r="BT120" s="929"/>
      <c r="BU120" s="929"/>
      <c r="BV120" s="929">
        <v>10290414</v>
      </c>
      <c r="BW120" s="929"/>
      <c r="BX120" s="929"/>
      <c r="BY120" s="929"/>
      <c r="BZ120" s="929"/>
      <c r="CA120" s="929">
        <v>10398273</v>
      </c>
      <c r="CB120" s="929"/>
      <c r="CC120" s="929"/>
      <c r="CD120" s="929"/>
      <c r="CE120" s="929"/>
      <c r="CF120" s="953">
        <v>96.6</v>
      </c>
      <c r="CG120" s="954"/>
      <c r="CH120" s="954"/>
      <c r="CI120" s="954"/>
      <c r="CJ120" s="954"/>
      <c r="CK120" s="955" t="s">
        <v>466</v>
      </c>
      <c r="CL120" s="939"/>
      <c r="CM120" s="939"/>
      <c r="CN120" s="939"/>
      <c r="CO120" s="940"/>
      <c r="CP120" s="959" t="s">
        <v>467</v>
      </c>
      <c r="CQ120" s="960"/>
      <c r="CR120" s="960"/>
      <c r="CS120" s="960"/>
      <c r="CT120" s="960"/>
      <c r="CU120" s="960"/>
      <c r="CV120" s="960"/>
      <c r="CW120" s="960"/>
      <c r="CX120" s="960"/>
      <c r="CY120" s="960"/>
      <c r="CZ120" s="960"/>
      <c r="DA120" s="960"/>
      <c r="DB120" s="960"/>
      <c r="DC120" s="960"/>
      <c r="DD120" s="960"/>
      <c r="DE120" s="960"/>
      <c r="DF120" s="961"/>
      <c r="DG120" s="948">
        <v>866684</v>
      </c>
      <c r="DH120" s="929"/>
      <c r="DI120" s="929"/>
      <c r="DJ120" s="929"/>
      <c r="DK120" s="929"/>
      <c r="DL120" s="929">
        <v>630354</v>
      </c>
      <c r="DM120" s="929"/>
      <c r="DN120" s="929"/>
      <c r="DO120" s="929"/>
      <c r="DP120" s="929"/>
      <c r="DQ120" s="929">
        <v>745509</v>
      </c>
      <c r="DR120" s="929"/>
      <c r="DS120" s="929"/>
      <c r="DT120" s="929"/>
      <c r="DU120" s="929"/>
      <c r="DV120" s="930">
        <v>6.9</v>
      </c>
      <c r="DW120" s="930"/>
      <c r="DX120" s="930"/>
      <c r="DY120" s="930"/>
      <c r="DZ120" s="931"/>
    </row>
    <row r="121" spans="1:130" s="248" customFormat="1" ht="26.25" customHeight="1">
      <c r="A121" s="904"/>
      <c r="B121" s="905"/>
      <c r="C121" s="950" t="s">
        <v>468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127</v>
      </c>
      <c r="AB121" s="864"/>
      <c r="AC121" s="864"/>
      <c r="AD121" s="864"/>
      <c r="AE121" s="865"/>
      <c r="AF121" s="866" t="s">
        <v>127</v>
      </c>
      <c r="AG121" s="864"/>
      <c r="AH121" s="864"/>
      <c r="AI121" s="864"/>
      <c r="AJ121" s="865"/>
      <c r="AK121" s="866" t="s">
        <v>439</v>
      </c>
      <c r="AL121" s="864"/>
      <c r="AM121" s="864"/>
      <c r="AN121" s="864"/>
      <c r="AO121" s="865"/>
      <c r="AP121" s="911" t="s">
        <v>439</v>
      </c>
      <c r="AQ121" s="912"/>
      <c r="AR121" s="912"/>
      <c r="AS121" s="912"/>
      <c r="AT121" s="913"/>
      <c r="AU121" s="973"/>
      <c r="AV121" s="974"/>
      <c r="AW121" s="974"/>
      <c r="AX121" s="974"/>
      <c r="AY121" s="975"/>
      <c r="AZ121" s="899" t="s">
        <v>469</v>
      </c>
      <c r="BA121" s="834"/>
      <c r="BB121" s="834"/>
      <c r="BC121" s="834"/>
      <c r="BD121" s="834"/>
      <c r="BE121" s="834"/>
      <c r="BF121" s="834"/>
      <c r="BG121" s="834"/>
      <c r="BH121" s="834"/>
      <c r="BI121" s="834"/>
      <c r="BJ121" s="834"/>
      <c r="BK121" s="834"/>
      <c r="BL121" s="834"/>
      <c r="BM121" s="834"/>
      <c r="BN121" s="834"/>
      <c r="BO121" s="834"/>
      <c r="BP121" s="835"/>
      <c r="BQ121" s="900">
        <v>665349</v>
      </c>
      <c r="BR121" s="901"/>
      <c r="BS121" s="901"/>
      <c r="BT121" s="901"/>
      <c r="BU121" s="901"/>
      <c r="BV121" s="901">
        <v>610267</v>
      </c>
      <c r="BW121" s="901"/>
      <c r="BX121" s="901"/>
      <c r="BY121" s="901"/>
      <c r="BZ121" s="901"/>
      <c r="CA121" s="901">
        <v>546646</v>
      </c>
      <c r="CB121" s="901"/>
      <c r="CC121" s="901"/>
      <c r="CD121" s="901"/>
      <c r="CE121" s="901"/>
      <c r="CF121" s="962">
        <v>5.0999999999999996</v>
      </c>
      <c r="CG121" s="963"/>
      <c r="CH121" s="963"/>
      <c r="CI121" s="963"/>
      <c r="CJ121" s="963"/>
      <c r="CK121" s="956"/>
      <c r="CL121" s="942"/>
      <c r="CM121" s="942"/>
      <c r="CN121" s="942"/>
      <c r="CO121" s="943"/>
      <c r="CP121" s="922"/>
      <c r="CQ121" s="923"/>
      <c r="CR121" s="923"/>
      <c r="CS121" s="923"/>
      <c r="CT121" s="923"/>
      <c r="CU121" s="923"/>
      <c r="CV121" s="923"/>
      <c r="CW121" s="923"/>
      <c r="CX121" s="923"/>
      <c r="CY121" s="923"/>
      <c r="CZ121" s="923"/>
      <c r="DA121" s="923"/>
      <c r="DB121" s="923"/>
      <c r="DC121" s="923"/>
      <c r="DD121" s="923"/>
      <c r="DE121" s="923"/>
      <c r="DF121" s="924"/>
      <c r="DG121" s="900"/>
      <c r="DH121" s="901"/>
      <c r="DI121" s="901"/>
      <c r="DJ121" s="901"/>
      <c r="DK121" s="901"/>
      <c r="DL121" s="901"/>
      <c r="DM121" s="901"/>
      <c r="DN121" s="901"/>
      <c r="DO121" s="901"/>
      <c r="DP121" s="901"/>
      <c r="DQ121" s="901"/>
      <c r="DR121" s="901"/>
      <c r="DS121" s="901"/>
      <c r="DT121" s="901"/>
      <c r="DU121" s="901"/>
      <c r="DV121" s="878"/>
      <c r="DW121" s="878"/>
      <c r="DX121" s="878"/>
      <c r="DY121" s="878"/>
      <c r="DZ121" s="879"/>
    </row>
    <row r="122" spans="1:130" s="248" customFormat="1" ht="26.25" customHeight="1">
      <c r="A122" s="904"/>
      <c r="B122" s="905"/>
      <c r="C122" s="908" t="s">
        <v>450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439</v>
      </c>
      <c r="AB122" s="864"/>
      <c r="AC122" s="864"/>
      <c r="AD122" s="864"/>
      <c r="AE122" s="865"/>
      <c r="AF122" s="866" t="s">
        <v>439</v>
      </c>
      <c r="AG122" s="864"/>
      <c r="AH122" s="864"/>
      <c r="AI122" s="864"/>
      <c r="AJ122" s="865"/>
      <c r="AK122" s="866" t="s">
        <v>439</v>
      </c>
      <c r="AL122" s="864"/>
      <c r="AM122" s="864"/>
      <c r="AN122" s="864"/>
      <c r="AO122" s="865"/>
      <c r="AP122" s="911" t="s">
        <v>439</v>
      </c>
      <c r="AQ122" s="912"/>
      <c r="AR122" s="912"/>
      <c r="AS122" s="912"/>
      <c r="AT122" s="913"/>
      <c r="AU122" s="973"/>
      <c r="AV122" s="974"/>
      <c r="AW122" s="974"/>
      <c r="AX122" s="974"/>
      <c r="AY122" s="975"/>
      <c r="AZ122" s="966" t="s">
        <v>470</v>
      </c>
      <c r="BA122" s="967"/>
      <c r="BB122" s="967"/>
      <c r="BC122" s="967"/>
      <c r="BD122" s="967"/>
      <c r="BE122" s="967"/>
      <c r="BF122" s="967"/>
      <c r="BG122" s="967"/>
      <c r="BH122" s="967"/>
      <c r="BI122" s="967"/>
      <c r="BJ122" s="967"/>
      <c r="BK122" s="967"/>
      <c r="BL122" s="967"/>
      <c r="BM122" s="967"/>
      <c r="BN122" s="967"/>
      <c r="BO122" s="967"/>
      <c r="BP122" s="968"/>
      <c r="BQ122" s="969">
        <v>18117037</v>
      </c>
      <c r="BR122" s="932"/>
      <c r="BS122" s="932"/>
      <c r="BT122" s="932"/>
      <c r="BU122" s="932"/>
      <c r="BV122" s="932">
        <v>19990354</v>
      </c>
      <c r="BW122" s="932"/>
      <c r="BX122" s="932"/>
      <c r="BY122" s="932"/>
      <c r="BZ122" s="932"/>
      <c r="CA122" s="932">
        <v>19964600</v>
      </c>
      <c r="CB122" s="932"/>
      <c r="CC122" s="932"/>
      <c r="CD122" s="932"/>
      <c r="CE122" s="932"/>
      <c r="CF122" s="933">
        <v>185.5</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8" customFormat="1" ht="26.25" customHeight="1">
      <c r="A123" s="904"/>
      <c r="B123" s="905"/>
      <c r="C123" s="908" t="s">
        <v>456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439</v>
      </c>
      <c r="AB123" s="864"/>
      <c r="AC123" s="864"/>
      <c r="AD123" s="864"/>
      <c r="AE123" s="865"/>
      <c r="AF123" s="866" t="s">
        <v>127</v>
      </c>
      <c r="AG123" s="864"/>
      <c r="AH123" s="864"/>
      <c r="AI123" s="864"/>
      <c r="AJ123" s="865"/>
      <c r="AK123" s="866" t="s">
        <v>439</v>
      </c>
      <c r="AL123" s="864"/>
      <c r="AM123" s="864"/>
      <c r="AN123" s="864"/>
      <c r="AO123" s="865"/>
      <c r="AP123" s="911" t="s">
        <v>439</v>
      </c>
      <c r="AQ123" s="912"/>
      <c r="AR123" s="912"/>
      <c r="AS123" s="912"/>
      <c r="AT123" s="913"/>
      <c r="AU123" s="976"/>
      <c r="AV123" s="977"/>
      <c r="AW123" s="977"/>
      <c r="AX123" s="977"/>
      <c r="AY123" s="977"/>
      <c r="AZ123" s="279" t="s">
        <v>183</v>
      </c>
      <c r="BA123" s="279"/>
      <c r="BB123" s="279"/>
      <c r="BC123" s="279"/>
      <c r="BD123" s="279"/>
      <c r="BE123" s="279"/>
      <c r="BF123" s="279"/>
      <c r="BG123" s="279"/>
      <c r="BH123" s="279"/>
      <c r="BI123" s="279"/>
      <c r="BJ123" s="279"/>
      <c r="BK123" s="279"/>
      <c r="BL123" s="279"/>
      <c r="BM123" s="279"/>
      <c r="BN123" s="279"/>
      <c r="BO123" s="964" t="s">
        <v>471</v>
      </c>
      <c r="BP123" s="965"/>
      <c r="BQ123" s="919">
        <v>29341445</v>
      </c>
      <c r="BR123" s="920"/>
      <c r="BS123" s="920"/>
      <c r="BT123" s="920"/>
      <c r="BU123" s="920"/>
      <c r="BV123" s="920">
        <v>30891035</v>
      </c>
      <c r="BW123" s="920"/>
      <c r="BX123" s="920"/>
      <c r="BY123" s="920"/>
      <c r="BZ123" s="920"/>
      <c r="CA123" s="920">
        <v>30909519</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c r="A124" s="904"/>
      <c r="B124" s="905"/>
      <c r="C124" s="908" t="s">
        <v>459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472</v>
      </c>
      <c r="AB124" s="864"/>
      <c r="AC124" s="864"/>
      <c r="AD124" s="864"/>
      <c r="AE124" s="865"/>
      <c r="AF124" s="866" t="s">
        <v>472</v>
      </c>
      <c r="AG124" s="864"/>
      <c r="AH124" s="864"/>
      <c r="AI124" s="864"/>
      <c r="AJ124" s="865"/>
      <c r="AK124" s="866" t="s">
        <v>472</v>
      </c>
      <c r="AL124" s="864"/>
      <c r="AM124" s="864"/>
      <c r="AN124" s="864"/>
      <c r="AO124" s="865"/>
      <c r="AP124" s="911" t="s">
        <v>472</v>
      </c>
      <c r="AQ124" s="912"/>
      <c r="AR124" s="912"/>
      <c r="AS124" s="912"/>
      <c r="AT124" s="913"/>
      <c r="AU124" s="914" t="s">
        <v>473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472</v>
      </c>
      <c r="BR124" s="918"/>
      <c r="BS124" s="918"/>
      <c r="BT124" s="918"/>
      <c r="BU124" s="918"/>
      <c r="BV124" s="918" t="s">
        <v>472</v>
      </c>
      <c r="BW124" s="918"/>
      <c r="BX124" s="918"/>
      <c r="BY124" s="918"/>
      <c r="BZ124" s="918"/>
      <c r="CA124" s="918" t="s">
        <v>472</v>
      </c>
      <c r="CB124" s="918"/>
      <c r="CC124" s="918"/>
      <c r="CD124" s="918"/>
      <c r="CE124" s="918"/>
      <c r="CF124" s="808"/>
      <c r="CG124" s="809"/>
      <c r="CH124" s="809"/>
      <c r="CI124" s="809"/>
      <c r="CJ124" s="949"/>
      <c r="CK124" s="957"/>
      <c r="CL124" s="957"/>
      <c r="CM124" s="957"/>
      <c r="CN124" s="957"/>
      <c r="CO124" s="958"/>
      <c r="CP124" s="922" t="s">
        <v>474</v>
      </c>
      <c r="CQ124" s="923"/>
      <c r="CR124" s="923"/>
      <c r="CS124" s="923"/>
      <c r="CT124" s="923"/>
      <c r="CU124" s="923"/>
      <c r="CV124" s="923"/>
      <c r="CW124" s="923"/>
      <c r="CX124" s="923"/>
      <c r="CY124" s="923"/>
      <c r="CZ124" s="923"/>
      <c r="DA124" s="923"/>
      <c r="DB124" s="923"/>
      <c r="DC124" s="923"/>
      <c r="DD124" s="923"/>
      <c r="DE124" s="923"/>
      <c r="DF124" s="924"/>
      <c r="DG124" s="846" t="s">
        <v>472</v>
      </c>
      <c r="DH124" s="847"/>
      <c r="DI124" s="847"/>
      <c r="DJ124" s="847"/>
      <c r="DK124" s="848"/>
      <c r="DL124" s="849" t="s">
        <v>472</v>
      </c>
      <c r="DM124" s="847"/>
      <c r="DN124" s="847"/>
      <c r="DO124" s="847"/>
      <c r="DP124" s="848"/>
      <c r="DQ124" s="849" t="s">
        <v>472</v>
      </c>
      <c r="DR124" s="847"/>
      <c r="DS124" s="847"/>
      <c r="DT124" s="847"/>
      <c r="DU124" s="848"/>
      <c r="DV124" s="935" t="s">
        <v>472</v>
      </c>
      <c r="DW124" s="936"/>
      <c r="DX124" s="936"/>
      <c r="DY124" s="936"/>
      <c r="DZ124" s="937"/>
    </row>
    <row r="125" spans="1:130" s="248" customFormat="1" ht="26.25" customHeight="1">
      <c r="A125" s="904"/>
      <c r="B125" s="905"/>
      <c r="C125" s="908" t="s">
        <v>461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472</v>
      </c>
      <c r="AB125" s="864"/>
      <c r="AC125" s="864"/>
      <c r="AD125" s="864"/>
      <c r="AE125" s="865"/>
      <c r="AF125" s="866" t="s">
        <v>472</v>
      </c>
      <c r="AG125" s="864"/>
      <c r="AH125" s="864"/>
      <c r="AI125" s="864"/>
      <c r="AJ125" s="865"/>
      <c r="AK125" s="866" t="s">
        <v>472</v>
      </c>
      <c r="AL125" s="864"/>
      <c r="AM125" s="864"/>
      <c r="AN125" s="864"/>
      <c r="AO125" s="865"/>
      <c r="AP125" s="911" t="s">
        <v>472</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475</v>
      </c>
      <c r="CL125" s="939"/>
      <c r="CM125" s="939"/>
      <c r="CN125" s="939"/>
      <c r="CO125" s="940"/>
      <c r="CP125" s="947" t="s">
        <v>476</v>
      </c>
      <c r="CQ125" s="892"/>
      <c r="CR125" s="892"/>
      <c r="CS125" s="892"/>
      <c r="CT125" s="892"/>
      <c r="CU125" s="892"/>
      <c r="CV125" s="892"/>
      <c r="CW125" s="892"/>
      <c r="CX125" s="892"/>
      <c r="CY125" s="892"/>
      <c r="CZ125" s="892"/>
      <c r="DA125" s="892"/>
      <c r="DB125" s="892"/>
      <c r="DC125" s="892"/>
      <c r="DD125" s="892"/>
      <c r="DE125" s="892"/>
      <c r="DF125" s="893"/>
      <c r="DG125" s="948" t="s">
        <v>472</v>
      </c>
      <c r="DH125" s="929"/>
      <c r="DI125" s="929"/>
      <c r="DJ125" s="929"/>
      <c r="DK125" s="929"/>
      <c r="DL125" s="929" t="s">
        <v>472</v>
      </c>
      <c r="DM125" s="929"/>
      <c r="DN125" s="929"/>
      <c r="DO125" s="929"/>
      <c r="DP125" s="929"/>
      <c r="DQ125" s="929" t="s">
        <v>472</v>
      </c>
      <c r="DR125" s="929"/>
      <c r="DS125" s="929"/>
      <c r="DT125" s="929"/>
      <c r="DU125" s="929"/>
      <c r="DV125" s="930" t="s">
        <v>472</v>
      </c>
      <c r="DW125" s="930"/>
      <c r="DX125" s="930"/>
      <c r="DY125" s="930"/>
      <c r="DZ125" s="931"/>
    </row>
    <row r="126" spans="1:130" s="248" customFormat="1" ht="26.25" customHeight="1" thickBot="1">
      <c r="A126" s="904"/>
      <c r="B126" s="905"/>
      <c r="C126" s="908" t="s">
        <v>463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61523</v>
      </c>
      <c r="AB126" s="864"/>
      <c r="AC126" s="864"/>
      <c r="AD126" s="864"/>
      <c r="AE126" s="865"/>
      <c r="AF126" s="866">
        <v>47330</v>
      </c>
      <c r="AG126" s="864"/>
      <c r="AH126" s="864"/>
      <c r="AI126" s="864"/>
      <c r="AJ126" s="865"/>
      <c r="AK126" s="866">
        <v>26986</v>
      </c>
      <c r="AL126" s="864"/>
      <c r="AM126" s="864"/>
      <c r="AN126" s="864"/>
      <c r="AO126" s="865"/>
      <c r="AP126" s="911">
        <v>0.3</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477</v>
      </c>
      <c r="CQ126" s="834"/>
      <c r="CR126" s="834"/>
      <c r="CS126" s="834"/>
      <c r="CT126" s="834"/>
      <c r="CU126" s="834"/>
      <c r="CV126" s="834"/>
      <c r="CW126" s="834"/>
      <c r="CX126" s="834"/>
      <c r="CY126" s="834"/>
      <c r="CZ126" s="834"/>
      <c r="DA126" s="834"/>
      <c r="DB126" s="834"/>
      <c r="DC126" s="834"/>
      <c r="DD126" s="834"/>
      <c r="DE126" s="834"/>
      <c r="DF126" s="835"/>
      <c r="DG126" s="900" t="s">
        <v>472</v>
      </c>
      <c r="DH126" s="901"/>
      <c r="DI126" s="901"/>
      <c r="DJ126" s="901"/>
      <c r="DK126" s="901"/>
      <c r="DL126" s="901" t="s">
        <v>472</v>
      </c>
      <c r="DM126" s="901"/>
      <c r="DN126" s="901"/>
      <c r="DO126" s="901"/>
      <c r="DP126" s="901"/>
      <c r="DQ126" s="901" t="s">
        <v>472</v>
      </c>
      <c r="DR126" s="901"/>
      <c r="DS126" s="901"/>
      <c r="DT126" s="901"/>
      <c r="DU126" s="901"/>
      <c r="DV126" s="878" t="s">
        <v>472</v>
      </c>
      <c r="DW126" s="878"/>
      <c r="DX126" s="878"/>
      <c r="DY126" s="878"/>
      <c r="DZ126" s="879"/>
    </row>
    <row r="127" spans="1:130" s="248" customFormat="1" ht="26.25" customHeight="1">
      <c r="A127" s="906"/>
      <c r="B127" s="907"/>
      <c r="C127" s="925" t="s">
        <v>478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127</v>
      </c>
      <c r="AB127" s="864"/>
      <c r="AC127" s="864"/>
      <c r="AD127" s="864"/>
      <c r="AE127" s="865"/>
      <c r="AF127" s="866" t="s">
        <v>472</v>
      </c>
      <c r="AG127" s="864"/>
      <c r="AH127" s="864"/>
      <c r="AI127" s="864"/>
      <c r="AJ127" s="865"/>
      <c r="AK127" s="866" t="s">
        <v>472</v>
      </c>
      <c r="AL127" s="864"/>
      <c r="AM127" s="864"/>
      <c r="AN127" s="864"/>
      <c r="AO127" s="865"/>
      <c r="AP127" s="911" t="s">
        <v>472</v>
      </c>
      <c r="AQ127" s="912"/>
      <c r="AR127" s="912"/>
      <c r="AS127" s="912"/>
      <c r="AT127" s="913"/>
      <c r="AU127" s="284"/>
      <c r="AV127" s="284"/>
      <c r="AW127" s="284"/>
      <c r="AX127" s="928" t="s">
        <v>479</v>
      </c>
      <c r="AY127" s="896"/>
      <c r="AZ127" s="896"/>
      <c r="BA127" s="896"/>
      <c r="BB127" s="896"/>
      <c r="BC127" s="896"/>
      <c r="BD127" s="896"/>
      <c r="BE127" s="897"/>
      <c r="BF127" s="895" t="s">
        <v>480</v>
      </c>
      <c r="BG127" s="896"/>
      <c r="BH127" s="896"/>
      <c r="BI127" s="896"/>
      <c r="BJ127" s="896"/>
      <c r="BK127" s="896"/>
      <c r="BL127" s="897"/>
      <c r="BM127" s="895" t="s">
        <v>481</v>
      </c>
      <c r="BN127" s="896"/>
      <c r="BO127" s="896"/>
      <c r="BP127" s="896"/>
      <c r="BQ127" s="896"/>
      <c r="BR127" s="896"/>
      <c r="BS127" s="897"/>
      <c r="BT127" s="895" t="s">
        <v>482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483</v>
      </c>
      <c r="CQ127" s="834"/>
      <c r="CR127" s="834"/>
      <c r="CS127" s="834"/>
      <c r="CT127" s="834"/>
      <c r="CU127" s="834"/>
      <c r="CV127" s="834"/>
      <c r="CW127" s="834"/>
      <c r="CX127" s="834"/>
      <c r="CY127" s="834"/>
      <c r="CZ127" s="834"/>
      <c r="DA127" s="834"/>
      <c r="DB127" s="834"/>
      <c r="DC127" s="834"/>
      <c r="DD127" s="834"/>
      <c r="DE127" s="834"/>
      <c r="DF127" s="835"/>
      <c r="DG127" s="900" t="s">
        <v>472</v>
      </c>
      <c r="DH127" s="901"/>
      <c r="DI127" s="901"/>
      <c r="DJ127" s="901"/>
      <c r="DK127" s="901"/>
      <c r="DL127" s="901" t="s">
        <v>472</v>
      </c>
      <c r="DM127" s="901"/>
      <c r="DN127" s="901"/>
      <c r="DO127" s="901"/>
      <c r="DP127" s="901"/>
      <c r="DQ127" s="901" t="s">
        <v>472</v>
      </c>
      <c r="DR127" s="901"/>
      <c r="DS127" s="901"/>
      <c r="DT127" s="901"/>
      <c r="DU127" s="901"/>
      <c r="DV127" s="878" t="s">
        <v>472</v>
      </c>
      <c r="DW127" s="878"/>
      <c r="DX127" s="878"/>
      <c r="DY127" s="878"/>
      <c r="DZ127" s="879"/>
    </row>
    <row r="128" spans="1:130" s="248" customFormat="1" ht="26.25" customHeight="1" thickBot="1">
      <c r="A128" s="880" t="s">
        <v>484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485</v>
      </c>
      <c r="X128" s="882"/>
      <c r="Y128" s="882"/>
      <c r="Z128" s="883"/>
      <c r="AA128" s="884">
        <v>125714</v>
      </c>
      <c r="AB128" s="885"/>
      <c r="AC128" s="885"/>
      <c r="AD128" s="885"/>
      <c r="AE128" s="886"/>
      <c r="AF128" s="887">
        <v>113086</v>
      </c>
      <c r="AG128" s="885"/>
      <c r="AH128" s="885"/>
      <c r="AI128" s="885"/>
      <c r="AJ128" s="886"/>
      <c r="AK128" s="887">
        <v>111972</v>
      </c>
      <c r="AL128" s="885"/>
      <c r="AM128" s="885"/>
      <c r="AN128" s="885"/>
      <c r="AO128" s="886"/>
      <c r="AP128" s="888"/>
      <c r="AQ128" s="889"/>
      <c r="AR128" s="889"/>
      <c r="AS128" s="889"/>
      <c r="AT128" s="890"/>
      <c r="AU128" s="284"/>
      <c r="AV128" s="284"/>
      <c r="AW128" s="284"/>
      <c r="AX128" s="891" t="s">
        <v>486</v>
      </c>
      <c r="AY128" s="892"/>
      <c r="AZ128" s="892"/>
      <c r="BA128" s="892"/>
      <c r="BB128" s="892"/>
      <c r="BC128" s="892"/>
      <c r="BD128" s="892"/>
      <c r="BE128" s="893"/>
      <c r="BF128" s="870" t="s">
        <v>472</v>
      </c>
      <c r="BG128" s="871"/>
      <c r="BH128" s="871"/>
      <c r="BI128" s="871"/>
      <c r="BJ128" s="871"/>
      <c r="BK128" s="871"/>
      <c r="BL128" s="894"/>
      <c r="BM128" s="870">
        <v>12.98</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487</v>
      </c>
      <c r="CQ128" s="812"/>
      <c r="CR128" s="812"/>
      <c r="CS128" s="812"/>
      <c r="CT128" s="812"/>
      <c r="CU128" s="812"/>
      <c r="CV128" s="812"/>
      <c r="CW128" s="812"/>
      <c r="CX128" s="812"/>
      <c r="CY128" s="812"/>
      <c r="CZ128" s="812"/>
      <c r="DA128" s="812"/>
      <c r="DB128" s="812"/>
      <c r="DC128" s="812"/>
      <c r="DD128" s="812"/>
      <c r="DE128" s="812"/>
      <c r="DF128" s="813"/>
      <c r="DG128" s="874" t="s">
        <v>472</v>
      </c>
      <c r="DH128" s="875"/>
      <c r="DI128" s="875"/>
      <c r="DJ128" s="875"/>
      <c r="DK128" s="875"/>
      <c r="DL128" s="875" t="s">
        <v>472</v>
      </c>
      <c r="DM128" s="875"/>
      <c r="DN128" s="875"/>
      <c r="DO128" s="875"/>
      <c r="DP128" s="875"/>
      <c r="DQ128" s="875" t="s">
        <v>472</v>
      </c>
      <c r="DR128" s="875"/>
      <c r="DS128" s="875"/>
      <c r="DT128" s="875"/>
      <c r="DU128" s="875"/>
      <c r="DV128" s="876" t="s">
        <v>472</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488</v>
      </c>
      <c r="X129" s="861"/>
      <c r="Y129" s="861"/>
      <c r="Z129" s="862"/>
      <c r="AA129" s="863">
        <v>12623227</v>
      </c>
      <c r="AB129" s="864"/>
      <c r="AC129" s="864"/>
      <c r="AD129" s="864"/>
      <c r="AE129" s="865"/>
      <c r="AF129" s="866">
        <v>12446056</v>
      </c>
      <c r="AG129" s="864"/>
      <c r="AH129" s="864"/>
      <c r="AI129" s="864"/>
      <c r="AJ129" s="865"/>
      <c r="AK129" s="866">
        <v>12664004</v>
      </c>
      <c r="AL129" s="864"/>
      <c r="AM129" s="864"/>
      <c r="AN129" s="864"/>
      <c r="AO129" s="865"/>
      <c r="AP129" s="867"/>
      <c r="AQ129" s="868"/>
      <c r="AR129" s="868"/>
      <c r="AS129" s="868"/>
      <c r="AT129" s="869"/>
      <c r="AU129" s="286"/>
      <c r="AV129" s="286"/>
      <c r="AW129" s="286"/>
      <c r="AX129" s="833" t="s">
        <v>489</v>
      </c>
      <c r="AY129" s="834"/>
      <c r="AZ129" s="834"/>
      <c r="BA129" s="834"/>
      <c r="BB129" s="834"/>
      <c r="BC129" s="834"/>
      <c r="BD129" s="834"/>
      <c r="BE129" s="835"/>
      <c r="BF129" s="853" t="s">
        <v>472</v>
      </c>
      <c r="BG129" s="854"/>
      <c r="BH129" s="854"/>
      <c r="BI129" s="854"/>
      <c r="BJ129" s="854"/>
      <c r="BK129" s="854"/>
      <c r="BL129" s="855"/>
      <c r="BM129" s="853">
        <v>17.98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491</v>
      </c>
      <c r="X130" s="861"/>
      <c r="Y130" s="861"/>
      <c r="Z130" s="862"/>
      <c r="AA130" s="863">
        <v>1905660</v>
      </c>
      <c r="AB130" s="864"/>
      <c r="AC130" s="864"/>
      <c r="AD130" s="864"/>
      <c r="AE130" s="865"/>
      <c r="AF130" s="866">
        <v>1809003</v>
      </c>
      <c r="AG130" s="864"/>
      <c r="AH130" s="864"/>
      <c r="AI130" s="864"/>
      <c r="AJ130" s="865"/>
      <c r="AK130" s="866">
        <v>1898613</v>
      </c>
      <c r="AL130" s="864"/>
      <c r="AM130" s="864"/>
      <c r="AN130" s="864"/>
      <c r="AO130" s="865"/>
      <c r="AP130" s="867"/>
      <c r="AQ130" s="868"/>
      <c r="AR130" s="868"/>
      <c r="AS130" s="868"/>
      <c r="AT130" s="869"/>
      <c r="AU130" s="286"/>
      <c r="AV130" s="286"/>
      <c r="AW130" s="286"/>
      <c r="AX130" s="833" t="s">
        <v>492</v>
      </c>
      <c r="AY130" s="834"/>
      <c r="AZ130" s="834"/>
      <c r="BA130" s="834"/>
      <c r="BB130" s="834"/>
      <c r="BC130" s="834"/>
      <c r="BD130" s="834"/>
      <c r="BE130" s="835"/>
      <c r="BF130" s="836">
        <v>4.9000000000000004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493</v>
      </c>
      <c r="X131" s="844"/>
      <c r="Y131" s="844"/>
      <c r="Z131" s="845"/>
      <c r="AA131" s="846">
        <v>10717567</v>
      </c>
      <c r="AB131" s="847"/>
      <c r="AC131" s="847"/>
      <c r="AD131" s="847"/>
      <c r="AE131" s="848"/>
      <c r="AF131" s="849">
        <v>10637053</v>
      </c>
      <c r="AG131" s="847"/>
      <c r="AH131" s="847"/>
      <c r="AI131" s="847"/>
      <c r="AJ131" s="848"/>
      <c r="AK131" s="849">
        <v>10765391</v>
      </c>
      <c r="AL131" s="847"/>
      <c r="AM131" s="847"/>
      <c r="AN131" s="847"/>
      <c r="AO131" s="848"/>
      <c r="AP131" s="850"/>
      <c r="AQ131" s="851"/>
      <c r="AR131" s="851"/>
      <c r="AS131" s="851"/>
      <c r="AT131" s="852"/>
      <c r="AU131" s="286"/>
      <c r="AV131" s="286"/>
      <c r="AW131" s="286"/>
      <c r="AX131" s="811" t="s">
        <v>494</v>
      </c>
      <c r="AY131" s="812"/>
      <c r="AZ131" s="812"/>
      <c r="BA131" s="812"/>
      <c r="BB131" s="812"/>
      <c r="BC131" s="812"/>
      <c r="BD131" s="812"/>
      <c r="BE131" s="813"/>
      <c r="BF131" s="814" t="s">
        <v>472</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496</v>
      </c>
      <c r="W132" s="824"/>
      <c r="X132" s="824"/>
      <c r="Y132" s="824"/>
      <c r="Z132" s="825"/>
      <c r="AA132" s="826">
        <v>5.0727184630000002</v>
      </c>
      <c r="AB132" s="827"/>
      <c r="AC132" s="827"/>
      <c r="AD132" s="827"/>
      <c r="AE132" s="828"/>
      <c r="AF132" s="829">
        <v>4.8318646149999998</v>
      </c>
      <c r="AG132" s="827"/>
      <c r="AH132" s="827"/>
      <c r="AI132" s="827"/>
      <c r="AJ132" s="828"/>
      <c r="AK132" s="829">
        <v>5.0709073179999997</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497</v>
      </c>
      <c r="W133" s="803"/>
      <c r="X133" s="803"/>
      <c r="Y133" s="803"/>
      <c r="Z133" s="804"/>
      <c r="AA133" s="805">
        <v>4.7</v>
      </c>
      <c r="AB133" s="806"/>
      <c r="AC133" s="806"/>
      <c r="AD133" s="806"/>
      <c r="AE133" s="807"/>
      <c r="AF133" s="805">
        <v>4.7</v>
      </c>
      <c r="AG133" s="806"/>
      <c r="AH133" s="806"/>
      <c r="AI133" s="806"/>
      <c r="AJ133" s="807"/>
      <c r="AK133" s="805">
        <v>4.9000000000000004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IZU4oH+ymx5kTdxHS/+scRg3TPbCVat+xYt8dR6L8FZNpR5F0U1+BZK168Mibgm5Az2LyDEwBmQzotW9NlBkg==" saltValue="c+51D1JH+3eoD0TF7AxOm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AU9:AY9"/>
    <mergeCell ref="BS9:CG9"/>
    <mergeCell ref="CH9:CL9"/>
    <mergeCell ref="CM9:CQ9"/>
    <mergeCell ref="CR9:CV9"/>
    <mergeCell ref="CW9:DA9"/>
    <mergeCell ref="DL8:DP8"/>
    <mergeCell ref="DQ8:DU8"/>
    <mergeCell ref="DV8:DZ8"/>
    <mergeCell ref="B9:P9"/>
    <mergeCell ref="Q9:U9"/>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B10:P10"/>
    <mergeCell ref="Q10:U10"/>
    <mergeCell ref="V10:Z10"/>
    <mergeCell ref="AA10:AE10"/>
    <mergeCell ref="AF10:AJ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B68:P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R68:CV68"/>
    <mergeCell ref="CW68:DA68"/>
    <mergeCell ref="DB68:DF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M66:CQ66"/>
    <mergeCell ref="DL71:DP71"/>
    <mergeCell ref="DQ71:DU71"/>
    <mergeCell ref="DV71:DZ71"/>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DV72:DZ72"/>
    <mergeCell ref="CR72:CV72"/>
    <mergeCell ref="CW72:DA72"/>
    <mergeCell ref="DB72:DF72"/>
    <mergeCell ref="DG72:DK72"/>
    <mergeCell ref="DL72:DP72"/>
    <mergeCell ref="DQ72:DU72"/>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71:DK71"/>
    <mergeCell ref="DB73:DF73"/>
    <mergeCell ref="B74:P74"/>
    <mergeCell ref="B69:P69"/>
    <mergeCell ref="B71:P71"/>
    <mergeCell ref="AP72:AT72"/>
    <mergeCell ref="AU72:AY72"/>
    <mergeCell ref="AZ72:BD72"/>
    <mergeCell ref="BS72:CG72"/>
    <mergeCell ref="CH72:CL72"/>
    <mergeCell ref="CM72:CQ72"/>
    <mergeCell ref="CR74:CV74"/>
    <mergeCell ref="Q73:U73"/>
    <mergeCell ref="V73:Z73"/>
    <mergeCell ref="AA73:AE73"/>
    <mergeCell ref="AF73:AJ73"/>
    <mergeCell ref="AK73:AO73"/>
    <mergeCell ref="AP73:AT73"/>
    <mergeCell ref="AU73:AY73"/>
    <mergeCell ref="AZ73:BD73"/>
    <mergeCell ref="Q72:U72"/>
    <mergeCell ref="V72:Z72"/>
    <mergeCell ref="AA72:AE72"/>
    <mergeCell ref="AF72:AJ72"/>
    <mergeCell ref="AK72:AO72"/>
    <mergeCell ref="BS71:CG71"/>
    <mergeCell ref="CH71:CL71"/>
    <mergeCell ref="CM71:CQ71"/>
    <mergeCell ref="CR71:CV71"/>
    <mergeCell ref="CW71:DA71"/>
    <mergeCell ref="DB71:DF71"/>
    <mergeCell ref="B72:P72"/>
    <mergeCell ref="DG75:DK75"/>
    <mergeCell ref="DV74:DZ74"/>
    <mergeCell ref="B70:P70"/>
    <mergeCell ref="B73:P73"/>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DL75:DP75"/>
    <mergeCell ref="DQ75:DU75"/>
    <mergeCell ref="DV75:DZ75"/>
    <mergeCell ref="AF74:AJ74"/>
    <mergeCell ref="AK74:AO74"/>
    <mergeCell ref="BS73:CG73"/>
    <mergeCell ref="CH73:CL73"/>
    <mergeCell ref="CM73:CQ73"/>
    <mergeCell ref="CR73:CV73"/>
    <mergeCell ref="CW73:DA73"/>
    <mergeCell ref="B76:P76"/>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AP76:AT76"/>
    <mergeCell ref="AU76:AY76"/>
    <mergeCell ref="AZ76:BD76"/>
    <mergeCell ref="BS76:CG76"/>
    <mergeCell ref="CH76:CL76"/>
    <mergeCell ref="CM76:CQ76"/>
    <mergeCell ref="B75:P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5" zoomScaleNormal="85" zoomScaleSheetLayoutView="6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n/jkgq8UpwSmi5My3cM9s+j1FsTJF3u8KEc3waZKs4UA6EgAfmWNaJ0I8iPInudntCWGYR9iivIJq2pdWOimSQ==" saltValue="8PHiqXZD6ST0R+oD3cUA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1" zoomScaleNormal="61"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oOvITrKEMM6k3/vVPNsTOpbzqjFg9ib78i87inb0yJdCLQ+WHA/DL5/u3KTJ3dkm6yjKxc+9tcdLLDmedg2Qg==" saltValue="EujWfoHkIcwBPoyxybYw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7" zoomScaleSheetLayoutView="87"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501</v>
      </c>
      <c r="AP7" s="305"/>
      <c r="AQ7" s="306" t="s">
        <v>502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503</v>
      </c>
      <c r="AQ8" s="312" t="s">
        <v>504</v>
      </c>
      <c r="AR8" s="313" t="s">
        <v>505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506</v>
      </c>
      <c r="AL9" s="1228"/>
      <c r="AM9" s="1228"/>
      <c r="AN9" s="1229"/>
      <c r="AO9" s="314">
        <v>4137437</v>
      </c>
      <c r="AP9" s="314">
        <v>111986</v>
      </c>
      <c r="AQ9" s="315">
        <v>93452</v>
      </c>
      <c r="AR9" s="316">
        <v>19.8</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507</v>
      </c>
      <c r="AL10" s="1228"/>
      <c r="AM10" s="1228"/>
      <c r="AN10" s="1229"/>
      <c r="AO10" s="317">
        <v>254818</v>
      </c>
      <c r="AP10" s="317">
        <v>6897</v>
      </c>
      <c r="AQ10" s="318">
        <v>10961</v>
      </c>
      <c r="AR10" s="319">
        <v>-37.1</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508</v>
      </c>
      <c r="AL11" s="1228"/>
      <c r="AM11" s="1228"/>
      <c r="AN11" s="1229"/>
      <c r="AO11" s="317" t="s">
        <v>509</v>
      </c>
      <c r="AP11" s="317" t="s">
        <v>509</v>
      </c>
      <c r="AQ11" s="318">
        <v>1243</v>
      </c>
      <c r="AR11" s="319" t="s">
        <v>509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510</v>
      </c>
      <c r="AL12" s="1228"/>
      <c r="AM12" s="1228"/>
      <c r="AN12" s="1229"/>
      <c r="AO12" s="317" t="s">
        <v>509</v>
      </c>
      <c r="AP12" s="317" t="s">
        <v>509</v>
      </c>
      <c r="AQ12" s="318">
        <v>0</v>
      </c>
      <c r="AR12" s="319" t="s">
        <v>509</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511</v>
      </c>
      <c r="AL13" s="1228"/>
      <c r="AM13" s="1228"/>
      <c r="AN13" s="1229"/>
      <c r="AO13" s="317">
        <v>181405</v>
      </c>
      <c r="AP13" s="317">
        <v>4910</v>
      </c>
      <c r="AQ13" s="318">
        <v>3934</v>
      </c>
      <c r="AR13" s="319">
        <v>24.8</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512</v>
      </c>
      <c r="AL14" s="1228"/>
      <c r="AM14" s="1228"/>
      <c r="AN14" s="1229"/>
      <c r="AO14" s="317">
        <v>92975</v>
      </c>
      <c r="AP14" s="317">
        <v>2517</v>
      </c>
      <c r="AQ14" s="318">
        <v>2305</v>
      </c>
      <c r="AR14" s="319">
        <v>9.1999999999999993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513</v>
      </c>
      <c r="AL15" s="1231"/>
      <c r="AM15" s="1231"/>
      <c r="AN15" s="1232"/>
      <c r="AO15" s="317">
        <v>-289935</v>
      </c>
      <c r="AP15" s="317">
        <v>-7848</v>
      </c>
      <c r="AQ15" s="318">
        <v>-6772</v>
      </c>
      <c r="AR15" s="319">
        <v>15.9</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183</v>
      </c>
      <c r="AL16" s="1231"/>
      <c r="AM16" s="1231"/>
      <c r="AN16" s="1232"/>
      <c r="AO16" s="317">
        <v>4376700</v>
      </c>
      <c r="AP16" s="317">
        <v>118462</v>
      </c>
      <c r="AQ16" s="318">
        <v>105123</v>
      </c>
      <c r="AR16" s="319">
        <v>12.7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515</v>
      </c>
      <c r="AP20" s="326" t="s">
        <v>516</v>
      </c>
      <c r="AQ20" s="327" t="s">
        <v>517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518</v>
      </c>
      <c r="AL21" s="1234"/>
      <c r="AM21" s="1234"/>
      <c r="AN21" s="1235"/>
      <c r="AO21" s="330">
        <v>10.29</v>
      </c>
      <c r="AP21" s="331">
        <v>9.61</v>
      </c>
      <c r="AQ21" s="332">
        <v>0.68</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519</v>
      </c>
      <c r="AL22" s="1234"/>
      <c r="AM22" s="1234"/>
      <c r="AN22" s="1235"/>
      <c r="AO22" s="335">
        <v>98.3</v>
      </c>
      <c r="AP22" s="336">
        <v>97.3</v>
      </c>
      <c r="AQ22" s="337">
        <v>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501</v>
      </c>
      <c r="AP30" s="305"/>
      <c r="AQ30" s="306" t="s">
        <v>502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503</v>
      </c>
      <c r="AQ31" s="312" t="s">
        <v>504</v>
      </c>
      <c r="AR31" s="313" t="s">
        <v>505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523</v>
      </c>
      <c r="AL32" s="1217"/>
      <c r="AM32" s="1217"/>
      <c r="AN32" s="1218"/>
      <c r="AO32" s="345">
        <v>2469098</v>
      </c>
      <c r="AP32" s="345">
        <v>66830</v>
      </c>
      <c r="AQ32" s="346">
        <v>59783</v>
      </c>
      <c r="AR32" s="347">
        <v>11.8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524</v>
      </c>
      <c r="AL33" s="1217"/>
      <c r="AM33" s="1217"/>
      <c r="AN33" s="1218"/>
      <c r="AO33" s="345" t="s">
        <v>509</v>
      </c>
      <c r="AP33" s="345" t="s">
        <v>509</v>
      </c>
      <c r="AQ33" s="346" t="s">
        <v>509</v>
      </c>
      <c r="AR33" s="347" t="s">
        <v>509</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525</v>
      </c>
      <c r="AL34" s="1217"/>
      <c r="AM34" s="1217"/>
      <c r="AN34" s="1218"/>
      <c r="AO34" s="345" t="s">
        <v>509</v>
      </c>
      <c r="AP34" s="345" t="s">
        <v>509</v>
      </c>
      <c r="AQ34" s="346">
        <v>3</v>
      </c>
      <c r="AR34" s="347" t="s">
        <v>509</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526</v>
      </c>
      <c r="AL35" s="1217"/>
      <c r="AM35" s="1217"/>
      <c r="AN35" s="1218"/>
      <c r="AO35" s="345">
        <v>47167</v>
      </c>
      <c r="AP35" s="345">
        <v>1277</v>
      </c>
      <c r="AQ35" s="346">
        <v>17197</v>
      </c>
      <c r="AR35" s="347">
        <v>-92.6</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527</v>
      </c>
      <c r="AL36" s="1217"/>
      <c r="AM36" s="1217"/>
      <c r="AN36" s="1218"/>
      <c r="AO36" s="345">
        <v>13237</v>
      </c>
      <c r="AP36" s="345">
        <v>358</v>
      </c>
      <c r="AQ36" s="346">
        <v>2470</v>
      </c>
      <c r="AR36" s="347">
        <v>-85.5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528</v>
      </c>
      <c r="AL37" s="1217"/>
      <c r="AM37" s="1217"/>
      <c r="AN37" s="1218"/>
      <c r="AO37" s="345">
        <v>26986</v>
      </c>
      <c r="AP37" s="345">
        <v>730</v>
      </c>
      <c r="AQ37" s="346">
        <v>386</v>
      </c>
      <c r="AR37" s="347">
        <v>89.1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529</v>
      </c>
      <c r="AL38" s="1214"/>
      <c r="AM38" s="1214"/>
      <c r="AN38" s="1215"/>
      <c r="AO38" s="348" t="s">
        <v>509</v>
      </c>
      <c r="AP38" s="348" t="s">
        <v>509</v>
      </c>
      <c r="AQ38" s="349">
        <v>2</v>
      </c>
      <c r="AR38" s="337" t="s">
        <v>509</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530</v>
      </c>
      <c r="AL39" s="1214"/>
      <c r="AM39" s="1214"/>
      <c r="AN39" s="1215"/>
      <c r="AO39" s="345">
        <v>-111972</v>
      </c>
      <c r="AP39" s="345">
        <v>-3031</v>
      </c>
      <c r="AQ39" s="346">
        <v>-5644</v>
      </c>
      <c r="AR39" s="347">
        <v>-46.3</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531</v>
      </c>
      <c r="AL40" s="1217"/>
      <c r="AM40" s="1217"/>
      <c r="AN40" s="1218"/>
      <c r="AO40" s="345">
        <v>-1898613</v>
      </c>
      <c r="AP40" s="345">
        <v>-51389</v>
      </c>
      <c r="AQ40" s="346">
        <v>-52018</v>
      </c>
      <c r="AR40" s="347">
        <v>-1.2</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294</v>
      </c>
      <c r="AL41" s="1220"/>
      <c r="AM41" s="1220"/>
      <c r="AN41" s="1221"/>
      <c r="AO41" s="345">
        <v>545903</v>
      </c>
      <c r="AP41" s="345">
        <v>14776</v>
      </c>
      <c r="AQ41" s="346">
        <v>22179</v>
      </c>
      <c r="AR41" s="347">
        <v>-33.4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501</v>
      </c>
      <c r="AN49" s="1224" t="s">
        <v>535</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536</v>
      </c>
      <c r="AO50" s="362" t="s">
        <v>537</v>
      </c>
      <c r="AP50" s="363" t="s">
        <v>538</v>
      </c>
      <c r="AQ50" s="364" t="s">
        <v>539</v>
      </c>
      <c r="AR50" s="365" t="s">
        <v>540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541</v>
      </c>
      <c r="AL51" s="358"/>
      <c r="AM51" s="366">
        <v>2958377</v>
      </c>
      <c r="AN51" s="367">
        <v>74434</v>
      </c>
      <c r="AO51" s="368">
        <v>12.1</v>
      </c>
      <c r="AP51" s="369">
        <v>66954</v>
      </c>
      <c r="AQ51" s="370">
        <v>-18.100000000000001</v>
      </c>
      <c r="AR51" s="371">
        <v>30.2</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542</v>
      </c>
      <c r="AM52" s="374">
        <v>2426852</v>
      </c>
      <c r="AN52" s="375">
        <v>61061</v>
      </c>
      <c r="AO52" s="376">
        <v>4.8</v>
      </c>
      <c r="AP52" s="377">
        <v>37305</v>
      </c>
      <c r="AQ52" s="378">
        <v>-1.6</v>
      </c>
      <c r="AR52" s="379">
        <v>6.4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543</v>
      </c>
      <c r="AL53" s="358"/>
      <c r="AM53" s="366">
        <v>2203922</v>
      </c>
      <c r="AN53" s="367">
        <v>56256</v>
      </c>
      <c r="AO53" s="368">
        <v>-24.4</v>
      </c>
      <c r="AP53" s="369">
        <v>72656</v>
      </c>
      <c r="AQ53" s="370">
        <v>8.5</v>
      </c>
      <c r="AR53" s="371">
        <v>-32.9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542</v>
      </c>
      <c r="AM54" s="374">
        <v>1771993</v>
      </c>
      <c r="AN54" s="375">
        <v>45230</v>
      </c>
      <c r="AO54" s="376">
        <v>-25.9</v>
      </c>
      <c r="AP54" s="377">
        <v>36448</v>
      </c>
      <c r="AQ54" s="378">
        <v>-2.2999999999999998</v>
      </c>
      <c r="AR54" s="379">
        <v>-23.6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544</v>
      </c>
      <c r="AL55" s="358"/>
      <c r="AM55" s="366">
        <v>3414256</v>
      </c>
      <c r="AN55" s="367">
        <v>88980</v>
      </c>
      <c r="AO55" s="368">
        <v>58.2</v>
      </c>
      <c r="AP55" s="369">
        <v>65080</v>
      </c>
      <c r="AQ55" s="370">
        <v>-10.4</v>
      </c>
      <c r="AR55" s="371">
        <v>68.599999999999994</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542</v>
      </c>
      <c r="AM56" s="374">
        <v>2869106</v>
      </c>
      <c r="AN56" s="375">
        <v>74773</v>
      </c>
      <c r="AO56" s="376">
        <v>65.3</v>
      </c>
      <c r="AP56" s="377">
        <v>38201</v>
      </c>
      <c r="AQ56" s="378">
        <v>4.8</v>
      </c>
      <c r="AR56" s="379">
        <v>60.5</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545</v>
      </c>
      <c r="AL57" s="358"/>
      <c r="AM57" s="366">
        <v>5673263</v>
      </c>
      <c r="AN57" s="367">
        <v>150676</v>
      </c>
      <c r="AO57" s="368">
        <v>69.3</v>
      </c>
      <c r="AP57" s="369">
        <v>79288</v>
      </c>
      <c r="AQ57" s="370">
        <v>21.8</v>
      </c>
      <c r="AR57" s="371">
        <v>47.5</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542</v>
      </c>
      <c r="AM58" s="374">
        <v>4224424</v>
      </c>
      <c r="AN58" s="375">
        <v>112197</v>
      </c>
      <c r="AO58" s="376">
        <v>50.1</v>
      </c>
      <c r="AP58" s="377">
        <v>41870</v>
      </c>
      <c r="AQ58" s="378">
        <v>9.6</v>
      </c>
      <c r="AR58" s="379">
        <v>40.5</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546</v>
      </c>
      <c r="AL59" s="358"/>
      <c r="AM59" s="366">
        <v>2784338</v>
      </c>
      <c r="AN59" s="367">
        <v>75362</v>
      </c>
      <c r="AO59" s="368">
        <v>-50</v>
      </c>
      <c r="AP59" s="369">
        <v>84962</v>
      </c>
      <c r="AQ59" s="370">
        <v>7.2</v>
      </c>
      <c r="AR59" s="371">
        <v>-57.2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542</v>
      </c>
      <c r="AM60" s="374">
        <v>1480169</v>
      </c>
      <c r="AN60" s="375">
        <v>40063</v>
      </c>
      <c r="AO60" s="376">
        <v>-64.3</v>
      </c>
      <c r="AP60" s="377">
        <v>42793</v>
      </c>
      <c r="AQ60" s="378">
        <v>2.2000000000000002</v>
      </c>
      <c r="AR60" s="379">
        <v>-66.5</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547</v>
      </c>
      <c r="AL61" s="380"/>
      <c r="AM61" s="381">
        <v>3406831</v>
      </c>
      <c r="AN61" s="382">
        <v>89142</v>
      </c>
      <c r="AO61" s="383">
        <v>13</v>
      </c>
      <c r="AP61" s="384">
        <v>73788</v>
      </c>
      <c r="AQ61" s="385">
        <v>1.8</v>
      </c>
      <c r="AR61" s="371">
        <v>11.2</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542</v>
      </c>
      <c r="AM62" s="374">
        <v>2554509</v>
      </c>
      <c r="AN62" s="375">
        <v>66665</v>
      </c>
      <c r="AO62" s="376">
        <v>6</v>
      </c>
      <c r="AP62" s="377">
        <v>39323</v>
      </c>
      <c r="AQ62" s="378">
        <v>2.5</v>
      </c>
      <c r="AR62" s="379">
        <v>3.5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XoGIe4GoxdKIeLF3rOqGAimhc7B8gkcMFAjF7GaDpBsqzdrai+VUajfa3fbba30pX1fLZ8UFyrHWi0bTyvx7/Q==" saltValue="0+3LNbRUBEZNbMJYUTB0P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549</v>
      </c>
    </row>
    <row r="120" spans="125:125" ht="13.5" hidden="1" customHeight="1"/>
    <row r="121" spans="125:125" ht="13.5" hidden="1" customHeight="1">
      <c r="DU121" s="292"/>
    </row>
  </sheetData>
  <sheetProtection algorithmName="SHA-512" hashValue="4gR2bu9vEUcFqxXipjTpIUDPqq8GK1YL6/DkYpRPlg76jPTSJmrU/pIADRu4XF6muhnS+ep3Moo2PUrRP/GhTA==" saltValue="bxbGx2knnNLcInoK/uod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66" zoomScaleNormal="66"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550</v>
      </c>
    </row>
  </sheetData>
  <sheetProtection algorithmName="SHA-512" hashValue="GYdIpxYqeQx+TMYFNDNC/a5Bm8ZeFPkFP/uFuY1SS63KC0D3Ei606/TlK7AuTfOFRMyfV3o6+qAjzVJ3Vkbx3Q==" saltValue="Hr3kmI2BPrMCt7oN+rYD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4" zoomScaleNormal="64"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38" t="s">
        <v>3</v>
      </c>
      <c r="D47" s="1238"/>
      <c r="E47" s="1239"/>
      <c r="F47" s="11">
        <v>28.05</v>
      </c>
      <c r="G47" s="12">
        <v>28.98</v>
      </c>
      <c r="H47" s="12">
        <v>25.24</v>
      </c>
      <c r="I47" s="12">
        <v>25.67</v>
      </c>
      <c r="J47" s="13">
        <v>25.26</v>
      </c>
    </row>
    <row r="48" spans="2:10" ht="57.75" customHeight="1">
      <c r="B48" s="14"/>
      <c r="C48" s="1240" t="s">
        <v>4</v>
      </c>
      <c r="D48" s="1240"/>
      <c r="E48" s="1241"/>
      <c r="F48" s="15">
        <v>6.21</v>
      </c>
      <c r="G48" s="16">
        <v>3.57</v>
      </c>
      <c r="H48" s="16">
        <v>3.22</v>
      </c>
      <c r="I48" s="16">
        <v>5.19</v>
      </c>
      <c r="J48" s="17">
        <v>4.57</v>
      </c>
    </row>
    <row r="49" spans="2:10" ht="57.75" customHeight="1" thickBot="1">
      <c r="B49" s="18"/>
      <c r="C49" s="1242" t="s">
        <v>5</v>
      </c>
      <c r="D49" s="1242"/>
      <c r="E49" s="1243"/>
      <c r="F49" s="19">
        <v>1.37</v>
      </c>
      <c r="G49" s="20" t="s">
        <v>556</v>
      </c>
      <c r="H49" s="20" t="s">
        <v>557</v>
      </c>
      <c r="I49" s="20">
        <v>1.99</v>
      </c>
      <c r="J49" s="21" t="s">
        <v>558</v>
      </c>
    </row>
    <row r="50" spans="2:10" ht="13.5" customHeight="1"/>
  </sheetData>
  <sheetProtection algorithmName="SHA-512" hashValue="KTjCMEjSTwJk/E6v/1DQlk8TYjtVzbX9G+gySWQzjh9u0SBLX9C4L+k5TWAnElug4p93Xs6MBPyYD1mecL3TGQ==" saltValue="oqLxAkPoAFutDF8hlaM6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2022-09-12T05:03:23Z</cp:lastPrinted>
  <dcterms:created xsi:type="dcterms:W3CDTF">2022-02-02T07:01:15Z</dcterms:created>
  <dcterms:modified xsi:type="dcterms:W3CDTF">2022-09-27T07:23:39Z</dcterms:modified>
  <cp:category/>
</cp:coreProperties>
</file>