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74医療指導課\★看護指導係\☆New☆看護指導係\L　看護職員養成・資質向上\L115 特定行為研修事業\R04\★研修推進事業（重点：受講費補助）\02　県補助金の県内施設への周知\ホームページへの添付ファイルデータ\R3\"/>
    </mc:Choice>
  </mc:AlternateContent>
  <bookViews>
    <workbookView xWindow="-120" yWindow="-120" windowWidth="20730" windowHeight="11040"/>
  </bookViews>
  <sheets>
    <sheet name="別紙" sheetId="22" r:id="rId1"/>
    <sheet name="フローチャート" sheetId="27" r:id="rId2"/>
    <sheet name="提出書類" sheetId="26" r:id="rId3"/>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1">フローチャート!$B$2:$AD$29</definedName>
    <definedName name="_xlnm.Print_Area" localSheetId="2">提出書類!$B$2:$F$59</definedName>
    <definedName name="_xlnm.Print_Area" localSheetId="0">別紙!$B$1:$CI$60</definedName>
    <definedName name="_xlnm.Print_Titles" localSheetId="2">提出書類!$7:$7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J55" i="22" l="1"/>
  <c r="CJ49" i="22"/>
  <c r="CJ45" i="22"/>
  <c r="CM14" i="22" l="1"/>
  <c r="CM18" i="22"/>
  <c r="CM17" i="22"/>
  <c r="CM16" i="22"/>
  <c r="CM13" i="22"/>
  <c r="CM12" i="22"/>
  <c r="CM11" i="22"/>
  <c r="CM7" i="22"/>
  <c r="AY59" i="22" l="1"/>
  <c r="CJ53" i="22"/>
  <c r="CJ46" i="22"/>
  <c r="CJ47" i="22"/>
  <c r="CM55" i="22"/>
  <c r="CM45" i="22"/>
  <c r="CJ11" i="22"/>
  <c r="CM49" i="22"/>
  <c r="CJ22" i="22"/>
  <c r="CJ37" i="22" s="1"/>
  <c r="BD38" i="22"/>
  <c r="CJ52" i="22" l="1"/>
  <c r="CJ50" i="22"/>
  <c r="CJ51" i="22"/>
  <c r="CM60" i="22"/>
  <c r="AY53" i="22"/>
  <c r="CN60" i="22"/>
  <c r="CO60" i="22"/>
  <c r="AY51" i="22"/>
  <c r="AY52" i="22"/>
  <c r="AY50" i="22"/>
  <c r="BX33" i="22"/>
  <c r="BX32" i="22"/>
  <c r="AZ34" i="22"/>
  <c r="CO34" i="22" s="1"/>
  <c r="AN34" i="22"/>
  <c r="CN34" i="22" s="1"/>
  <c r="AZ31" i="22"/>
  <c r="CO31" i="22" s="1"/>
  <c r="AN31" i="22"/>
  <c r="CN31" i="22" s="1"/>
  <c r="BP39" i="22"/>
  <c r="BX27" i="22"/>
  <c r="BX26" i="22"/>
  <c r="BX25" i="22"/>
  <c r="BX30" i="22"/>
  <c r="BX29" i="22"/>
  <c r="BX28" i="22"/>
  <c r="BL34" i="22"/>
  <c r="AB34" i="22"/>
  <c r="CM34" i="22" s="1"/>
  <c r="BL31" i="22"/>
  <c r="BL35" i="22" s="1"/>
  <c r="AB31" i="22"/>
  <c r="CM31" i="22" s="1"/>
  <c r="CN61" i="22" l="1"/>
  <c r="AZ35" i="22"/>
  <c r="BX34" i="22"/>
  <c r="CQ34" i="22" s="1"/>
  <c r="BX31" i="22"/>
  <c r="CQ31" i="22" s="1"/>
  <c r="AN35" i="22"/>
  <c r="AB35" i="22"/>
  <c r="BX35" i="22" l="1"/>
  <c r="AY47" i="22" l="1"/>
  <c r="CQ35" i="22"/>
  <c r="AY57" i="22"/>
  <c r="AY56" i="22"/>
  <c r="CO61" i="22" s="1"/>
  <c r="AY46" i="22"/>
  <c r="CM61" i="22" s="1"/>
  <c r="CJ56" i="22" l="1"/>
  <c r="CJ57" i="22"/>
</calcChain>
</file>

<file path=xl/comments1.xml><?xml version="1.0" encoding="utf-8"?>
<comments xmlns="http://schemas.openxmlformats.org/spreadsheetml/2006/main">
  <authors>
    <author>福岡県</author>
  </authors>
  <commentList>
    <comment ref="J15" authorId="0" shapeId="0">
      <text>
        <r>
          <rPr>
            <sz val="12"/>
            <color indexed="81"/>
            <rFont val="ＭＳ ゴシック"/>
            <family val="3"/>
            <charset val="128"/>
          </rPr>
          <t>④の理由の記載例
・補助対象経費全額が非課税仕入（または不課税仕入）となっているため。
・補助対象経費にかかる消費税を、個別対応方式において、「非課税売上のみに要するもの」として申告しているため。
・建物竣工後の○年度にまとめて確定申告をするため。</t>
        </r>
      </text>
    </comment>
  </commentList>
</comments>
</file>

<file path=xl/sharedStrings.xml><?xml version="1.0" encoding="utf-8"?>
<sst xmlns="http://schemas.openxmlformats.org/spreadsheetml/2006/main" count="184" uniqueCount="119">
  <si>
    <t>10％分</t>
    <rPh sb="3" eb="4">
      <t>ブン</t>
    </rPh>
    <phoneticPr fontId="4"/>
  </si>
  <si>
    <t>＝</t>
    <phoneticPr fontId="4"/>
  </si>
  <si>
    <t>施設名</t>
    <rPh sb="0" eb="3">
      <t>シセツメイ</t>
    </rPh>
    <phoneticPr fontId="4"/>
  </si>
  <si>
    <t>施設の所在地</t>
    <phoneticPr fontId="4"/>
  </si>
  <si>
    <t>１　仕入控除税額の概要（仕入控除税額がない場合はその理由）</t>
    <rPh sb="2" eb="4">
      <t>シイレ</t>
    </rPh>
    <rPh sb="4" eb="6">
      <t>コウジョ</t>
    </rPh>
    <rPh sb="6" eb="8">
      <t>ゼイガク</t>
    </rPh>
    <rPh sb="9" eb="11">
      <t>ガイヨウ</t>
    </rPh>
    <rPh sb="12" eb="18">
      <t>シイレコウジョゼイガク</t>
    </rPh>
    <rPh sb="21" eb="23">
      <t>バアイ</t>
    </rPh>
    <rPh sb="26" eb="28">
      <t>リユウ</t>
    </rPh>
    <phoneticPr fontId="4"/>
  </si>
  <si>
    <t>②　簡易課税方式</t>
    <rPh sb="2" eb="8">
      <t>カンイカゼイホウシキ</t>
    </rPh>
    <phoneticPr fontId="4"/>
  </si>
  <si>
    <t>④　①～③の理由以外で返還なし（返還なしの具体的理由を記載すること）</t>
    <rPh sb="6" eb="8">
      <t>リユウ</t>
    </rPh>
    <rPh sb="8" eb="10">
      <t>イガイ</t>
    </rPh>
    <rPh sb="11" eb="13">
      <t>ヘンカン</t>
    </rPh>
    <rPh sb="16" eb="18">
      <t>ヘンカン</t>
    </rPh>
    <rPh sb="21" eb="24">
      <t>グタイテキ</t>
    </rPh>
    <rPh sb="24" eb="26">
      <t>リユウ</t>
    </rPh>
    <rPh sb="27" eb="29">
      <t>キサイ</t>
    </rPh>
    <phoneticPr fontId="4"/>
  </si>
  <si>
    <t>⑤　全額控除（課税売上割合９５％以上）</t>
    <rPh sb="2" eb="4">
      <t>ゼンガク</t>
    </rPh>
    <rPh sb="4" eb="6">
      <t>コウジョ</t>
    </rPh>
    <rPh sb="7" eb="11">
      <t>カゼイウリアゲ</t>
    </rPh>
    <rPh sb="11" eb="13">
      <t>ワリアイ</t>
    </rPh>
    <rPh sb="16" eb="18">
      <t>イジョウ</t>
    </rPh>
    <phoneticPr fontId="4"/>
  </si>
  <si>
    <t>⑥　個別対応方式</t>
    <rPh sb="2" eb="4">
      <t>コベツ</t>
    </rPh>
    <rPh sb="4" eb="6">
      <t>タイオウ</t>
    </rPh>
    <rPh sb="6" eb="8">
      <t>ホウシキ</t>
    </rPh>
    <phoneticPr fontId="4"/>
  </si>
  <si>
    <t>⑦　一括比例配分方式</t>
    <rPh sb="2" eb="6">
      <t>イッカツヒレイ</t>
    </rPh>
    <rPh sb="6" eb="8">
      <t>ハイブン</t>
    </rPh>
    <rPh sb="8" eb="10">
      <t>ホウシキ</t>
    </rPh>
    <phoneticPr fontId="4"/>
  </si>
  <si>
    <t>※①、②、③、④に該当する場合は、以下の記入は不要です。</t>
    <rPh sb="9" eb="11">
      <t>ガイトウ</t>
    </rPh>
    <rPh sb="13" eb="15">
      <t>バアイ</t>
    </rPh>
    <rPh sb="17" eb="19">
      <t>イカ</t>
    </rPh>
    <rPh sb="20" eb="22">
      <t>キニュウ</t>
    </rPh>
    <rPh sb="23" eb="25">
      <t>フヨウ</t>
    </rPh>
    <phoneticPr fontId="4"/>
  </si>
  <si>
    <t>対象経費の内訳</t>
    <rPh sb="0" eb="4">
      <t>タイショウケイヒ</t>
    </rPh>
    <rPh sb="5" eb="7">
      <t>ウチワケ</t>
    </rPh>
    <phoneticPr fontId="4"/>
  </si>
  <si>
    <t>軽減税率
8％分</t>
    <rPh sb="0" eb="2">
      <t>ケイゲン</t>
    </rPh>
    <rPh sb="2" eb="4">
      <t>ゼイリツ</t>
    </rPh>
    <rPh sb="7" eb="8">
      <t>ブン</t>
    </rPh>
    <phoneticPr fontId="4"/>
  </si>
  <si>
    <t>合計</t>
    <rPh sb="0" eb="2">
      <t>ゴウケイ</t>
    </rPh>
    <phoneticPr fontId="4"/>
  </si>
  <si>
    <t>非課税仕入
不課税仕入</t>
    <rPh sb="0" eb="3">
      <t>ヒカゼイ</t>
    </rPh>
    <rPh sb="3" eb="5">
      <t>シイレ</t>
    </rPh>
    <rPh sb="6" eb="9">
      <t>フカゼイ</t>
    </rPh>
    <rPh sb="9" eb="11">
      <t>シイレ</t>
    </rPh>
    <phoneticPr fontId="4"/>
  </si>
  <si>
    <t>課税仕入</t>
    <rPh sb="0" eb="2">
      <t>カゼイ</t>
    </rPh>
    <rPh sb="2" eb="4">
      <t>シイ</t>
    </rPh>
    <phoneticPr fontId="4"/>
  </si>
  <si>
    <t>課税売上
対応分</t>
    <rPh sb="0" eb="4">
      <t>カゼイウリアゲ</t>
    </rPh>
    <rPh sb="5" eb="8">
      <t>タイオウブン</t>
    </rPh>
    <phoneticPr fontId="4"/>
  </si>
  <si>
    <t>非課税売上
対応分</t>
    <rPh sb="0" eb="3">
      <t>ヒカゼイ</t>
    </rPh>
    <rPh sb="3" eb="5">
      <t>ウリアゲ</t>
    </rPh>
    <rPh sb="6" eb="9">
      <t>タイオウブン</t>
    </rPh>
    <phoneticPr fontId="4"/>
  </si>
  <si>
    <t>共通
対応分</t>
    <rPh sb="0" eb="2">
      <t>キョウツウ</t>
    </rPh>
    <rPh sb="3" eb="6">
      <t>タイオウブン</t>
    </rPh>
    <phoneticPr fontId="4"/>
  </si>
  <si>
    <t>区　　　　　分</t>
    <rPh sb="0" eb="1">
      <t>ク</t>
    </rPh>
    <rPh sb="6" eb="7">
      <t>ブン</t>
    </rPh>
    <phoneticPr fontId="4"/>
  </si>
  <si>
    <t>補助事業名</t>
    <phoneticPr fontId="4"/>
  </si>
  <si>
    <t>補助金確定額</t>
    <phoneticPr fontId="4"/>
  </si>
  <si>
    <t>小　　計</t>
    <rPh sb="0" eb="1">
      <t>ショウ</t>
    </rPh>
    <rPh sb="3" eb="4">
      <t>ケイ</t>
    </rPh>
    <phoneticPr fontId="4"/>
  </si>
  <si>
    <t>合　　　計</t>
    <rPh sb="0" eb="1">
      <t>ゴウ</t>
    </rPh>
    <rPh sb="4" eb="5">
      <t>ケイ</t>
    </rPh>
    <phoneticPr fontId="4"/>
  </si>
  <si>
    <t>）</t>
    <phoneticPr fontId="4"/>
  </si>
  <si>
    <t>（１）次の該当する事項に”○”を記入してください。</t>
    <rPh sb="3" eb="4">
      <t>ツギ</t>
    </rPh>
    <rPh sb="5" eb="7">
      <t>ガイトウ</t>
    </rPh>
    <rPh sb="9" eb="11">
      <t>ジコウ</t>
    </rPh>
    <rPh sb="16" eb="18">
      <t>キニュウ</t>
    </rPh>
    <phoneticPr fontId="4"/>
  </si>
  <si>
    <t>（２）補助対象経費の内訳 (補助事業実績報告添付の対象経費支出額内訳と一致すること。）</t>
    <rPh sb="3" eb="9">
      <t>ホジョタイショウケイヒ</t>
    </rPh>
    <rPh sb="10" eb="12">
      <t>ウチワケ</t>
    </rPh>
    <phoneticPr fontId="4"/>
  </si>
  <si>
    <t>（</t>
    <phoneticPr fontId="4"/>
  </si>
  <si>
    <t>（３）課税売上割合</t>
    <rPh sb="3" eb="7">
      <t>カゼイウリアゲ</t>
    </rPh>
    <rPh sb="7" eb="9">
      <t>ワリアイ</t>
    </rPh>
    <phoneticPr fontId="4"/>
  </si>
  <si>
    <t>課税資産の譲渡等の対価の額（確定申告書より）</t>
    <rPh sb="14" eb="16">
      <t>カクテイ</t>
    </rPh>
    <rPh sb="16" eb="19">
      <t>シンコクショ</t>
    </rPh>
    <phoneticPr fontId="4"/>
  </si>
  <si>
    <t>資産の譲渡等の対価の額（確定申告書より）</t>
    <phoneticPr fontId="4"/>
  </si>
  <si>
    <t>（４）仕入控除税額</t>
    <rPh sb="3" eb="7">
      <t>シイレコウジョ</t>
    </rPh>
    <rPh sb="7" eb="9">
      <t>ゼイガク</t>
    </rPh>
    <phoneticPr fontId="4"/>
  </si>
  <si>
    <t>　【全額控除】</t>
    <rPh sb="2" eb="4">
      <t>ゼンガク</t>
    </rPh>
    <rPh sb="4" eb="6">
      <t>コウジョ</t>
    </rPh>
    <phoneticPr fontId="4"/>
  </si>
  <si>
    <t>「課税売上割合を端数処理している場合」、「個別対応方式で消費税課税売上割合に準ずる割合の適用承認を受けている場合」は、この欄にその数値を記入すること。</t>
    <rPh sb="65" eb="67">
      <t>スウチ</t>
    </rPh>
    <phoneticPr fontId="4"/>
  </si>
  <si>
    <t>（計算に使用する課税売上割合）</t>
    <rPh sb="1" eb="3">
      <t>ケイサン</t>
    </rPh>
    <rPh sb="4" eb="6">
      <t>シヨウ</t>
    </rPh>
    <rPh sb="8" eb="10">
      <t>カゼイ</t>
    </rPh>
    <rPh sb="10" eb="14">
      <t>ウリアゲワリアイ</t>
    </rPh>
    <phoneticPr fontId="4"/>
  </si>
  <si>
    <t>円．．．（Ａ）（確定通知書を確認のうえ記入してください。）</t>
    <rPh sb="0" eb="1">
      <t>エン</t>
    </rPh>
    <rPh sb="8" eb="13">
      <t>カクテイツウチショ</t>
    </rPh>
    <rPh sb="14" eb="16">
      <t>カクニン</t>
    </rPh>
    <rPh sb="19" eb="21">
      <t>キニュウ</t>
    </rPh>
    <phoneticPr fontId="4"/>
  </si>
  <si>
    <t>．．．（Ｋ）</t>
    <phoneticPr fontId="4"/>
  </si>
  <si>
    <t>○</t>
    <phoneticPr fontId="4"/>
  </si>
  <si>
    <t>（10%分）（Ａ×Ｅ/Ｊ）×（(Ｂ＋Ｃ＋Ｄ)/Ｅ）×10/110＝</t>
    <rPh sb="4" eb="5">
      <t>ブン</t>
    </rPh>
    <phoneticPr fontId="4"/>
  </si>
  <si>
    <t>　【個別対応方式】</t>
    <rPh sb="2" eb="4">
      <t>コベツ</t>
    </rPh>
    <rPh sb="4" eb="6">
      <t>タイオウ</t>
    </rPh>
    <rPh sb="6" eb="8">
      <t>ホウシキ</t>
    </rPh>
    <phoneticPr fontId="4"/>
  </si>
  <si>
    <t>リスト用</t>
    <rPh sb="3" eb="4">
      <t>ヨウ</t>
    </rPh>
    <phoneticPr fontId="4"/>
  </si>
  <si>
    <t>（ 8%分）（Ａ×Ｉ/Ｊ）×（(Ｆ＋Ｇ＋Ｈ)/Ｉ）× 8/108＝</t>
    <rPh sb="4" eb="5">
      <t>ブン</t>
    </rPh>
    <phoneticPr fontId="4"/>
  </si>
  <si>
    <t>（10%分　課税売上対応分）（Ａ×Ｂ/Ｊ）×10/110＝</t>
    <rPh sb="4" eb="5">
      <t>ブン</t>
    </rPh>
    <rPh sb="6" eb="10">
      <t>カゼイウリアゲ</t>
    </rPh>
    <rPh sb="10" eb="12">
      <t>タイオウ</t>
    </rPh>
    <rPh sb="12" eb="13">
      <t>ブン</t>
    </rPh>
    <phoneticPr fontId="4"/>
  </si>
  <si>
    <t>（10%分　共通対応分）（Ａ×Ｄ/Ｊ）×10/110×Ｋ＝</t>
    <rPh sb="4" eb="5">
      <t>ブン</t>
    </rPh>
    <phoneticPr fontId="4"/>
  </si>
  <si>
    <t>（ 8%分　課税売上対応分）（Ａ×Ｆ/Ｊ）× 8/108＝</t>
    <rPh sb="4" eb="5">
      <t>ブン</t>
    </rPh>
    <rPh sb="6" eb="10">
      <t>カゼイウリアゲ</t>
    </rPh>
    <rPh sb="10" eb="12">
      <t>タイオウ</t>
    </rPh>
    <rPh sb="12" eb="13">
      <t>ブン</t>
    </rPh>
    <phoneticPr fontId="4"/>
  </si>
  <si>
    <t>（ 8%分　共通対応分）（Ａ×Ｈ/Ｊ）× 8/108×Ｋ＝</t>
    <rPh sb="4" eb="5">
      <t>ブン</t>
    </rPh>
    <phoneticPr fontId="4"/>
  </si>
  <si>
    <t>（10%分）（Ａ×(Ｂ＋Ｃ＋Ｄ)/Ｊ）×10/110×Ｋ＝</t>
    <rPh sb="4" eb="5">
      <t>ブン</t>
    </rPh>
    <phoneticPr fontId="4"/>
  </si>
  <si>
    <t>（ 8%分）（Ａ×(Ｆ＋Ｇ＋Ｈ)/Ｊ）× 8/108×Ｋ＝</t>
    <rPh sb="4" eb="5">
      <t>ブン</t>
    </rPh>
    <phoneticPr fontId="4"/>
  </si>
  <si>
    <t>全額控除</t>
    <phoneticPr fontId="4"/>
  </si>
  <si>
    <t>個別対応方式</t>
    <phoneticPr fontId="4"/>
  </si>
  <si>
    <t>一括比例配分方式</t>
    <phoneticPr fontId="4"/>
  </si>
  <si>
    <t>　【一括比例配分方式】</t>
    <phoneticPr fontId="4"/>
  </si>
  <si>
    <t>　【返還額】</t>
    <rPh sb="2" eb="4">
      <t>ヘンカン</t>
    </rPh>
    <rPh sb="4" eb="5">
      <t>ガク</t>
    </rPh>
    <phoneticPr fontId="4"/>
  </si>
  <si>
    <t>黄色（クリーム色）のセルに入力してください。</t>
    <rPh sb="0" eb="2">
      <t>キイロ</t>
    </rPh>
    <rPh sb="7" eb="8">
      <t>イロ</t>
    </rPh>
    <rPh sb="13" eb="15">
      <t>ニュウリョク</t>
    </rPh>
    <phoneticPr fontId="4"/>
  </si>
  <si>
    <t>↓ここから右は編集しないでください。</t>
    <phoneticPr fontId="4"/>
  </si>
  <si>
    <t>仕入控除税額に係るフローチャート</t>
    <rPh sb="0" eb="4">
      <t>シイレコウジョ</t>
    </rPh>
    <rPh sb="4" eb="6">
      <t>ゼイガク</t>
    </rPh>
    <rPh sb="7" eb="8">
      <t>カカ</t>
    </rPh>
    <phoneticPr fontId="18"/>
  </si>
  <si>
    <t>消費税の申告の義務がある</t>
    <rPh sb="0" eb="3">
      <t>ショウヒゼイ</t>
    </rPh>
    <rPh sb="4" eb="6">
      <t>シンコク</t>
    </rPh>
    <rPh sb="7" eb="9">
      <t>ギム</t>
    </rPh>
    <phoneticPr fontId="18"/>
  </si>
  <si>
    <t>簡易課税方式で申告している</t>
    <rPh sb="0" eb="6">
      <t>カンイカゼイホウシキ</t>
    </rPh>
    <rPh sb="7" eb="9">
      <t>シンコク</t>
    </rPh>
    <phoneticPr fontId="18"/>
  </si>
  <si>
    <t>公益法人等である</t>
    <rPh sb="0" eb="4">
      <t>コウエキホウジン</t>
    </rPh>
    <rPh sb="4" eb="5">
      <t>トウ</t>
    </rPh>
    <phoneticPr fontId="18"/>
  </si>
  <si>
    <t>特定収入割合が５％を超える</t>
    <rPh sb="0" eb="6">
      <t>トクテイシュウニュウワリアイ</t>
    </rPh>
    <rPh sb="10" eb="11">
      <t>コ</t>
    </rPh>
    <phoneticPr fontId="18"/>
  </si>
  <si>
    <t>個別対応方式で対象経費に係る消費税等を非課税売上のみに要するものとして申告している</t>
    <rPh sb="0" eb="4">
      <t>コベツタイオウ</t>
    </rPh>
    <rPh sb="4" eb="6">
      <t>ホウシキ</t>
    </rPh>
    <rPh sb="7" eb="11">
      <t>タイショウケイヒ</t>
    </rPh>
    <rPh sb="12" eb="13">
      <t>カカ</t>
    </rPh>
    <rPh sb="14" eb="17">
      <t>ショウヒゼイ</t>
    </rPh>
    <rPh sb="17" eb="18">
      <t>トウ</t>
    </rPh>
    <rPh sb="19" eb="24">
      <t>ヒカゼイウリアゲ</t>
    </rPh>
    <rPh sb="27" eb="28">
      <t>ヨウ</t>
    </rPh>
    <rPh sb="35" eb="37">
      <t>シンコク</t>
    </rPh>
    <phoneticPr fontId="18"/>
  </si>
  <si>
    <t>仕入控除税額の返還あり</t>
    <rPh sb="0" eb="6">
      <t>シイレコウジョゼイガク</t>
    </rPh>
    <rPh sb="7" eb="9">
      <t>ヘンカン</t>
    </rPh>
    <phoneticPr fontId="18"/>
  </si>
  <si>
    <t>①　申告義務なし</t>
    <rPh sb="2" eb="6">
      <t>シンコクギム</t>
    </rPh>
    <phoneticPr fontId="4"/>
  </si>
  <si>
    <t>Ｎｏ</t>
    <phoneticPr fontId="4"/>
  </si>
  <si>
    <t>消費税申告方式等</t>
    <rPh sb="0" eb="3">
      <t>ショウヒゼイ</t>
    </rPh>
    <rPh sb="3" eb="5">
      <t>シンコク</t>
    </rPh>
    <rPh sb="5" eb="8">
      <t>ホウシキトウ</t>
    </rPh>
    <phoneticPr fontId="4"/>
  </si>
  <si>
    <t>○下記を参照のうえ、仕入控除税額報告書をご提出ください。</t>
    <rPh sb="1" eb="3">
      <t>カキ</t>
    </rPh>
    <rPh sb="4" eb="6">
      <t>サンショウ</t>
    </rPh>
    <rPh sb="21" eb="23">
      <t>テイシュツ</t>
    </rPh>
    <phoneticPr fontId="4"/>
  </si>
  <si>
    <t>　ご不明な点がありましたら各補助金の担当までご連絡ください。</t>
    <rPh sb="2" eb="4">
      <t>フメイ</t>
    </rPh>
    <rPh sb="5" eb="6">
      <t>テン</t>
    </rPh>
    <rPh sb="13" eb="14">
      <t>カク</t>
    </rPh>
    <rPh sb="14" eb="17">
      <t>ホジョキン</t>
    </rPh>
    <rPh sb="18" eb="20">
      <t>タントウ</t>
    </rPh>
    <rPh sb="23" eb="25">
      <t>レンラク</t>
    </rPh>
    <phoneticPr fontId="4"/>
  </si>
  <si>
    <t>提出書類</t>
    <rPh sb="0" eb="4">
      <t>テイシュツショルイ</t>
    </rPh>
    <phoneticPr fontId="4"/>
  </si>
  <si>
    <t>１</t>
    <phoneticPr fontId="4"/>
  </si>
  <si>
    <t>消費税の申告義務がない場合</t>
    <rPh sb="0" eb="3">
      <t>ショウヒゼイ</t>
    </rPh>
    <rPh sb="4" eb="6">
      <t>シンコク</t>
    </rPh>
    <rPh sb="6" eb="8">
      <t>ギム</t>
    </rPh>
    <rPh sb="11" eb="13">
      <t>バアイ</t>
    </rPh>
    <phoneticPr fontId="4"/>
  </si>
  <si>
    <t>消費税及び地方消費税に係る仕入控除税額報告書</t>
    <phoneticPr fontId="4"/>
  </si>
  <si>
    <t>（要返還相当額は０円となります。）</t>
    <rPh sb="1" eb="2">
      <t>ヨウ</t>
    </rPh>
    <rPh sb="2" eb="4">
      <t>ヘンカン</t>
    </rPh>
    <rPh sb="4" eb="6">
      <t>ソウトウ</t>
    </rPh>
    <rPh sb="6" eb="7">
      <t>ガク</t>
    </rPh>
    <rPh sb="9" eb="10">
      <t>エン</t>
    </rPh>
    <phoneticPr fontId="4"/>
  </si>
  <si>
    <t>２</t>
    <phoneticPr fontId="4"/>
  </si>
  <si>
    <t>（別紙）返還額算出概要</t>
    <rPh sb="1" eb="3">
      <t>ベッシ</t>
    </rPh>
    <rPh sb="4" eb="7">
      <t>ヘンカンガク</t>
    </rPh>
    <rPh sb="7" eb="9">
      <t>サンシュツ</t>
    </rPh>
    <rPh sb="9" eb="11">
      <t>ガイヨウ</t>
    </rPh>
    <phoneticPr fontId="4"/>
  </si>
  <si>
    <t>別紙「返還額算出概要」</t>
    <rPh sb="0" eb="2">
      <t>ベッシ</t>
    </rPh>
    <phoneticPr fontId="4"/>
  </si>
  <si>
    <t>３</t>
    <phoneticPr fontId="4"/>
  </si>
  <si>
    <t>消費税の確定申告の義務がないことが確認できる書類</t>
    <phoneticPr fontId="4"/>
  </si>
  <si>
    <t>・</t>
    <phoneticPr fontId="4"/>
  </si>
  <si>
    <t>補助事業実施年度の前々年度に係る法人税（個人事業者の場合は所得税）確定申告書（写）及び売上高を確認できる資料（損益計算書など）</t>
    <phoneticPr fontId="4"/>
  </si>
  <si>
    <t>消費税課税事業者選択不適用届出書（写）</t>
    <phoneticPr fontId="4"/>
  </si>
  <si>
    <t>免税事業所であることを証する書類（写）</t>
    <phoneticPr fontId="4"/>
  </si>
  <si>
    <t>簡易課税方式</t>
    <phoneticPr fontId="4"/>
  </si>
  <si>
    <t>消費税確定申告書（簡易課税用）（写）</t>
    <phoneticPr fontId="4"/>
  </si>
  <si>
    <t>③　消費税法別表第三に掲げる公益法人等で特定収入割合が５％を超えている</t>
    <rPh sb="20" eb="24">
      <t>トクテイシュウニュウ</t>
    </rPh>
    <rPh sb="24" eb="26">
      <t>ワリアイ</t>
    </rPh>
    <rPh sb="30" eb="31">
      <t>チョウ</t>
    </rPh>
    <phoneticPr fontId="4"/>
  </si>
  <si>
    <r>
      <t>消費税法別表第三に掲げる公益法人等（※）</t>
    </r>
    <r>
      <rPr>
        <sz val="11"/>
        <rFont val="ＭＳ ゴシック"/>
        <family val="3"/>
        <charset val="128"/>
      </rPr>
      <t>で特定収入割合が５％を超えている</t>
    </r>
    <phoneticPr fontId="4"/>
  </si>
  <si>
    <t>消費税確定申告書（写）</t>
    <rPh sb="3" eb="5">
      <t>カクテイ</t>
    </rPh>
    <rPh sb="5" eb="8">
      <t>シンコクショ</t>
    </rPh>
    <rPh sb="9" eb="10">
      <t>ウツ</t>
    </rPh>
    <phoneticPr fontId="4"/>
  </si>
  <si>
    <t>消費税確定申告書付表２（計算表）（写）</t>
    <rPh sb="0" eb="3">
      <t>ショウヒゼイ</t>
    </rPh>
    <rPh sb="3" eb="8">
      <t>カクテイシンコクショ</t>
    </rPh>
    <rPh sb="8" eb="10">
      <t>フヒョウ</t>
    </rPh>
    <rPh sb="12" eb="15">
      <t>ケイサンヒョウ</t>
    </rPh>
    <rPh sb="17" eb="18">
      <t>ウツ</t>
    </rPh>
    <phoneticPr fontId="4"/>
  </si>
  <si>
    <t>４</t>
    <phoneticPr fontId="4"/>
  </si>
  <si>
    <t>５</t>
    <phoneticPr fontId="4"/>
  </si>
  <si>
    <t>特定収入割合を確認できる書類（写）</t>
    <rPh sb="0" eb="4">
      <t>トクテイシュウニュウ</t>
    </rPh>
    <rPh sb="4" eb="6">
      <t>ワリアイ</t>
    </rPh>
    <rPh sb="7" eb="9">
      <t>カクニン</t>
    </rPh>
    <rPh sb="12" eb="14">
      <t>ショルイ</t>
    </rPh>
    <rPh sb="15" eb="16">
      <t>ウツ</t>
    </rPh>
    <phoneticPr fontId="4"/>
  </si>
  <si>
    <t>５</t>
    <phoneticPr fontId="4"/>
  </si>
  <si>
    <t>個別対応方式において、補助対象経費に係る消費税を「非課税売上のみに要するもの」として申告している場合</t>
    <rPh sb="11" eb="13">
      <t>ホジョ</t>
    </rPh>
    <phoneticPr fontId="4"/>
  </si>
  <si>
    <t>補助対象経費の全てが非(不)課税仕入の場合</t>
    <rPh sb="0" eb="4">
      <t>ホジョタイショウ</t>
    </rPh>
    <rPh sb="4" eb="6">
      <t>ケイヒ</t>
    </rPh>
    <rPh sb="7" eb="8">
      <t>スベ</t>
    </rPh>
    <rPh sb="10" eb="11">
      <t>ヒ</t>
    </rPh>
    <rPh sb="12" eb="13">
      <t>フ</t>
    </rPh>
    <rPh sb="14" eb="16">
      <t>カゼイ</t>
    </rPh>
    <rPh sb="16" eb="18">
      <t>シイレ</t>
    </rPh>
    <rPh sb="19" eb="21">
      <t>バアイ</t>
    </rPh>
    <phoneticPr fontId="4"/>
  </si>
  <si>
    <t>補助事業実施年度の実績報告書における対象経費の算出内訳</t>
    <rPh sb="0" eb="2">
      <t>ホジョ</t>
    </rPh>
    <rPh sb="2" eb="4">
      <t>ジギョウ</t>
    </rPh>
    <rPh sb="4" eb="8">
      <t>ジッシネンド</t>
    </rPh>
    <rPh sb="9" eb="14">
      <t>ジッセキホウコクショ</t>
    </rPh>
    <phoneticPr fontId="4"/>
  </si>
  <si>
    <t>６</t>
    <phoneticPr fontId="4"/>
  </si>
  <si>
    <t>７</t>
    <phoneticPr fontId="4"/>
  </si>
  <si>
    <t>課税売上割合が９５％以上かつ課税売上高が５億円以下の場合</t>
    <rPh sb="26" eb="28">
      <t>バアイ</t>
    </rPh>
    <phoneticPr fontId="4"/>
  </si>
  <si>
    <t>８</t>
    <phoneticPr fontId="4"/>
  </si>
  <si>
    <t>　（書類の例）</t>
    <phoneticPr fontId="4"/>
  </si>
  <si>
    <t>※公益法人等とは、消費税法別表第三に掲げる法人（例：社会医療法人、国立大学法人、学校法人、地方独立行政法人、公益財団法人、公益社団法人、一般財団法人、一般社団法人、社会福祉法人、国家公務員共済組合連合会など）</t>
    <rPh sb="1" eb="6">
      <t>コウエキホウジントウ</t>
    </rPh>
    <phoneticPr fontId="4"/>
  </si>
  <si>
    <t>（例：特定収入割合の計算表（計算表３）など）</t>
    <rPh sb="1" eb="2">
      <t>レイ</t>
    </rPh>
    <rPh sb="3" eb="9">
      <t>トクテイシュウニュウワリアイ</t>
    </rPh>
    <rPh sb="10" eb="13">
      <t>ケイサンヒョウ</t>
    </rPh>
    <rPh sb="14" eb="17">
      <t>ケイサンヒョウ</t>
    </rPh>
    <phoneticPr fontId="4"/>
  </si>
  <si>
    <r>
      <t>課税売上割合が９５％未満または課税売上高が５億円超であって</t>
    </r>
    <r>
      <rPr>
        <b/>
        <u/>
        <sz val="11"/>
        <rFont val="ＭＳ ゴシック"/>
        <family val="3"/>
        <charset val="128"/>
      </rPr>
      <t>「一括比例配分方式」</t>
    </r>
    <r>
      <rPr>
        <sz val="11"/>
        <rFont val="ＭＳ ゴシック"/>
        <family val="3"/>
        <charset val="128"/>
      </rPr>
      <t xml:space="preserve">により消費税の申告を行っている場合
</t>
    </r>
    <phoneticPr fontId="4"/>
  </si>
  <si>
    <r>
      <t>課税売上割合が９５％未満または課税売上高が５億円超であって</t>
    </r>
    <r>
      <rPr>
        <b/>
        <u/>
        <sz val="11"/>
        <rFont val="ＭＳ ゴシック"/>
        <family val="3"/>
        <charset val="128"/>
      </rPr>
      <t>「個別対応方式」</t>
    </r>
    <r>
      <rPr>
        <sz val="11"/>
        <rFont val="ＭＳ ゴシック"/>
        <family val="3"/>
        <charset val="128"/>
      </rPr>
      <t xml:space="preserve">により消費税の申告を行っている場合
</t>
    </r>
    <rPh sb="0" eb="2">
      <t>カゼイ</t>
    </rPh>
    <phoneticPr fontId="4"/>
  </si>
  <si>
    <t>補助対象経費は人件費等の非（不）課税仕入のみである</t>
    <rPh sb="0" eb="4">
      <t>ホジョタイショウ</t>
    </rPh>
    <rPh sb="4" eb="6">
      <t>ケイヒ</t>
    </rPh>
    <rPh sb="7" eb="10">
      <t>ジンケンヒ</t>
    </rPh>
    <rPh sb="10" eb="11">
      <t>トウ</t>
    </rPh>
    <rPh sb="12" eb="13">
      <t>ヒ</t>
    </rPh>
    <rPh sb="14" eb="15">
      <t>フ</t>
    </rPh>
    <rPh sb="16" eb="18">
      <t>カゼイ</t>
    </rPh>
    <rPh sb="18" eb="20">
      <t>シイレ</t>
    </rPh>
    <phoneticPr fontId="18"/>
  </si>
  <si>
    <t>※提出書類はNo１参照</t>
    <rPh sb="1" eb="5">
      <t>テイシュツショルイ</t>
    </rPh>
    <rPh sb="9" eb="11">
      <t>サンショウ</t>
    </rPh>
    <phoneticPr fontId="4"/>
  </si>
  <si>
    <t>※提出書類はNo２参照</t>
    <rPh sb="1" eb="5">
      <t>テイシュツショルイ</t>
    </rPh>
    <rPh sb="9" eb="11">
      <t>サンショウ</t>
    </rPh>
    <phoneticPr fontId="4"/>
  </si>
  <si>
    <t>※提出書類はNo３参照</t>
    <rPh sb="1" eb="5">
      <t>テイシュツショルイ</t>
    </rPh>
    <rPh sb="9" eb="11">
      <t>サンショウ</t>
    </rPh>
    <phoneticPr fontId="4"/>
  </si>
  <si>
    <t>４</t>
    <phoneticPr fontId="4"/>
  </si>
  <si>
    <t>※提出書類はNo４参照</t>
    <rPh sb="1" eb="5">
      <t>テイシュツショルイ</t>
    </rPh>
    <rPh sb="9" eb="11">
      <t>サンショウ</t>
    </rPh>
    <phoneticPr fontId="4"/>
  </si>
  <si>
    <t>※提出書類はNo５参照</t>
    <rPh sb="1" eb="5">
      <t>テイシュツショルイ</t>
    </rPh>
    <rPh sb="9" eb="11">
      <t>サンショウ</t>
    </rPh>
    <phoneticPr fontId="4"/>
  </si>
  <si>
    <t>返還額 ０円（報告は必要）</t>
    <rPh sb="0" eb="2">
      <t>ヘンカン</t>
    </rPh>
    <rPh sb="2" eb="3">
      <t>ガク</t>
    </rPh>
    <rPh sb="5" eb="6">
      <t>エン</t>
    </rPh>
    <rPh sb="7" eb="9">
      <t>ホウコク</t>
    </rPh>
    <rPh sb="10" eb="12">
      <t>ヒツヨウ</t>
    </rPh>
    <phoneticPr fontId="18"/>
  </si>
  <si>
    <t>課税売上割合が９５％以上かつ課税売上高が５億円以下の場合</t>
    <phoneticPr fontId="4"/>
  </si>
  <si>
    <t>「一括比例配分方式」により消費税の申告を行っている場合</t>
    <phoneticPr fontId="4"/>
  </si>
  <si>
    <t>「個別対応方式」により消費税の申告を行っている場合</t>
    <phoneticPr fontId="4"/>
  </si>
  <si>
    <t>※提出書類はNo６参照</t>
    <rPh sb="1" eb="5">
      <t>テイシュツショルイ</t>
    </rPh>
    <rPh sb="9" eb="11">
      <t>サンショウ</t>
    </rPh>
    <phoneticPr fontId="4"/>
  </si>
  <si>
    <t>※提出書類はNo７参照</t>
    <rPh sb="1" eb="5">
      <t>テイシュツショルイ</t>
    </rPh>
    <rPh sb="9" eb="11">
      <t>サンショウ</t>
    </rPh>
    <phoneticPr fontId="4"/>
  </si>
  <si>
    <t>※提出書類はNo８参照</t>
    <rPh sb="1" eb="5">
      <t>テイシュツショルイ</t>
    </rPh>
    <rPh sb="9" eb="11">
      <t>サンショウ</t>
    </rPh>
    <phoneticPr fontId="4"/>
  </si>
  <si>
    <t>仕入控除税額報告に係る提出書類</t>
    <rPh sb="0" eb="2">
      <t>シイレ</t>
    </rPh>
    <rPh sb="2" eb="4">
      <t>コウジョ</t>
    </rPh>
    <rPh sb="4" eb="6">
      <t>ゼイガク</t>
    </rPh>
    <rPh sb="6" eb="8">
      <t>ホウコク</t>
    </rPh>
    <rPh sb="9" eb="10">
      <t>カカ</t>
    </rPh>
    <rPh sb="11" eb="15">
      <t>テイシュツショルイ</t>
    </rPh>
    <phoneticPr fontId="4"/>
  </si>
  <si>
    <t>代表者職・氏名</t>
    <rPh sb="0" eb="3">
      <t>ダイヒョウシャ</t>
    </rPh>
    <rPh sb="3" eb="4">
      <t>ショク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</si>
</sst>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quot;(Ｂ)&quot;"/>
    <numFmt numFmtId="177" formatCode="#,##0&quot;(Ｃ)&quot;"/>
    <numFmt numFmtId="178" formatCode="#,##0&quot;(Ｄ)&quot;"/>
    <numFmt numFmtId="179" formatCode="#,##0&quot;(Ｅ)&quot;"/>
    <numFmt numFmtId="180" formatCode="#,##0&quot;(Ｆ)&quot;"/>
    <numFmt numFmtId="181" formatCode="#,##0&quot;(Ｇ)&quot;"/>
    <numFmt numFmtId="182" formatCode="#,##0&quot;(Ｈ)&quot;"/>
    <numFmt numFmtId="183" formatCode="#,##0&quot;(Ｉ)&quot;"/>
    <numFmt numFmtId="184" formatCode="#,##0&quot;(Ｊ)&quot;"/>
    <numFmt numFmtId="185" formatCode="0.00000000%"/>
  </numFmts>
  <fonts count="29">
    <font>
      <sz val="11"/>
      <name val="ＭＳ Ｐゴシック"/>
      <family val="3"/>
      <charset val="128"/>
    </font>
    <font>
      <sz val="11"/>
      <color theme="1"/>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4"/>
      <color indexed="8"/>
      <name val="ＭＳ 明朝"/>
      <family val="1"/>
      <charset val="128"/>
    </font>
    <font>
      <sz val="10"/>
      <name val="ＭＳ 明朝"/>
      <family val="1"/>
      <charset val="128"/>
    </font>
    <font>
      <sz val="11"/>
      <name val="平成ゴシック"/>
      <family val="3"/>
      <charset val="128"/>
    </font>
    <font>
      <sz val="11"/>
      <name val="ＭＳ Ｐ明朝"/>
      <family val="1"/>
      <charset val="128"/>
    </font>
    <font>
      <sz val="12"/>
      <color indexed="8"/>
      <name val="ＭＳ 明朝"/>
      <family val="1"/>
      <charset val="128"/>
    </font>
    <font>
      <sz val="11"/>
      <color indexed="8"/>
      <name val="ＭＳ 明朝"/>
      <family val="1"/>
      <charset val="128"/>
    </font>
    <font>
      <sz val="18"/>
      <name val="ＭＳ 明朝"/>
      <family val="1"/>
      <charset val="128"/>
    </font>
    <font>
      <sz val="16"/>
      <name val="ＭＳ 明朝"/>
      <family val="1"/>
      <charset val="128"/>
    </font>
    <font>
      <sz val="20"/>
      <name val="ＭＳ 明朝"/>
      <family val="1"/>
      <charset val="128"/>
    </font>
    <font>
      <sz val="11"/>
      <name val="ＭＳ ゴシック"/>
      <family val="3"/>
      <charset val="128"/>
    </font>
    <font>
      <sz val="14"/>
      <color rgb="FFFF0000"/>
      <name val="ＭＳ 明朝"/>
      <family val="1"/>
      <charset val="128"/>
    </font>
    <font>
      <sz val="12"/>
      <color indexed="81"/>
      <name val="ＭＳ ゴシック"/>
      <family val="3"/>
      <charset val="128"/>
    </font>
    <font>
      <b/>
      <sz val="12"/>
      <color rgb="FFFF0000"/>
      <name val="ＭＳ ゴシック"/>
      <family val="3"/>
      <charset val="128"/>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20"/>
      <color theme="1"/>
      <name val="ＭＳ Ｐゴシック"/>
      <family val="3"/>
      <charset val="128"/>
    </font>
    <font>
      <sz val="28"/>
      <color theme="1"/>
      <name val="ＭＳ Ｐゴシック"/>
      <family val="3"/>
      <charset val="128"/>
    </font>
    <font>
      <sz val="14"/>
      <color theme="1"/>
      <name val="ＭＳ Ｐゴシック"/>
      <family val="3"/>
      <charset val="128"/>
    </font>
    <font>
      <b/>
      <u/>
      <sz val="11"/>
      <name val="ＭＳ ゴシック"/>
      <family val="3"/>
      <charset val="128"/>
    </font>
    <font>
      <sz val="12"/>
      <name val="ＭＳ ゴシック"/>
      <family val="3"/>
      <charset val="128"/>
    </font>
    <font>
      <sz val="14"/>
      <name val="ＭＳ ゴシック"/>
      <family val="3"/>
      <charset val="128"/>
    </font>
    <font>
      <sz val="12"/>
      <color theme="1"/>
      <name val="ＭＳ Ｐゴシック"/>
      <family val="3"/>
      <charset val="128"/>
    </font>
    <font>
      <sz val="26"/>
      <color theme="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38" fontId="2" fillId="0" borderId="0" applyFont="0" applyFill="0" applyBorder="0" applyAlignment="0" applyProtection="0"/>
    <xf numFmtId="0" fontId="2" fillId="0" borderId="0">
      <alignment vertical="center"/>
    </xf>
    <xf numFmtId="0" fontId="7" fillId="0" borderId="0"/>
    <xf numFmtId="0" fontId="7" fillId="0" borderId="0"/>
    <xf numFmtId="0" fontId="8" fillId="0" borderId="0"/>
    <xf numFmtId="38" fontId="2" fillId="0" borderId="0" applyFont="0" applyFill="0" applyBorder="0" applyAlignment="0" applyProtection="0">
      <alignment vertical="center"/>
    </xf>
    <xf numFmtId="0" fontId="1" fillId="0" borderId="0">
      <alignment vertical="center"/>
    </xf>
    <xf numFmtId="0" fontId="2" fillId="0" borderId="0">
      <alignment vertical="center"/>
    </xf>
  </cellStyleXfs>
  <cellXfs count="189">
    <xf numFmtId="0" fontId="0" fillId="0" borderId="0" xfId="0"/>
    <xf numFmtId="0" fontId="3" fillId="0" borderId="0" xfId="0" applyFont="1" applyFill="1" applyAlignment="1" applyProtection="1">
      <alignment vertical="center"/>
    </xf>
    <xf numFmtId="0" fontId="10" fillId="0" borderId="0" xfId="0" applyFont="1" applyFill="1" applyAlignment="1" applyProtection="1">
      <alignment horizontal="left" vertical="center"/>
    </xf>
    <xf numFmtId="0" fontId="10" fillId="0" borderId="0" xfId="0" applyFont="1" applyFill="1" applyAlignment="1" applyProtection="1">
      <alignment vertical="center" wrapText="1"/>
    </xf>
    <xf numFmtId="0" fontId="3" fillId="0" borderId="0" xfId="0" applyFont="1" applyFill="1" applyAlignment="1" applyProtection="1">
      <alignment horizontal="right" vertical="center"/>
    </xf>
    <xf numFmtId="0" fontId="13" fillId="0" borderId="0" xfId="0" applyFont="1" applyFill="1" applyAlignment="1" applyProtection="1">
      <alignment vertical="center"/>
    </xf>
    <xf numFmtId="0" fontId="10" fillId="0" borderId="0" xfId="0" applyFont="1" applyFill="1" applyAlignment="1" applyProtection="1">
      <alignment vertical="center"/>
    </xf>
    <xf numFmtId="0" fontId="11" fillId="0" borderId="0" xfId="0" applyFont="1" applyFill="1" applyAlignment="1" applyProtection="1">
      <alignment vertical="center"/>
    </xf>
    <xf numFmtId="0" fontId="12" fillId="0" borderId="0" xfId="0" applyFont="1" applyFill="1" applyAlignment="1" applyProtection="1">
      <alignment vertical="center"/>
    </xf>
    <xf numFmtId="0" fontId="6" fillId="0" borderId="0" xfId="0" applyFont="1" applyFill="1" applyAlignment="1" applyProtection="1">
      <alignment horizontal="right" vertical="center"/>
    </xf>
    <xf numFmtId="0" fontId="3" fillId="0" borderId="0" xfId="0" applyFont="1" applyFill="1" applyBorder="1" applyAlignment="1" applyProtection="1">
      <alignment vertical="center"/>
    </xf>
    <xf numFmtId="0" fontId="3" fillId="0" borderId="4" xfId="0" applyFont="1" applyFill="1" applyBorder="1" applyAlignment="1" applyProtection="1">
      <alignment vertical="center"/>
    </xf>
    <xf numFmtId="0" fontId="14" fillId="0" borderId="0" xfId="0" applyFont="1" applyFill="1" applyAlignment="1" applyProtection="1">
      <alignment vertical="center"/>
    </xf>
    <xf numFmtId="0" fontId="14" fillId="0" borderId="4"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14" fillId="0" borderId="0"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20" xfId="0" applyFont="1" applyFill="1" applyBorder="1" applyAlignment="1" applyProtection="1">
      <alignment vertical="center"/>
    </xf>
    <xf numFmtId="0" fontId="3" fillId="0" borderId="4" xfId="0" applyFont="1" applyFill="1" applyBorder="1" applyAlignment="1" applyProtection="1">
      <alignment horizontal="center" vertical="center" shrinkToFit="1"/>
    </xf>
    <xf numFmtId="38" fontId="3" fillId="0" borderId="4" xfId="6" applyFont="1" applyFill="1" applyBorder="1" applyAlignment="1" applyProtection="1">
      <alignment horizontal="center" vertical="center" shrinkToFit="1"/>
    </xf>
    <xf numFmtId="0" fontId="17" fillId="0" borderId="0" xfId="0" applyFont="1" applyFill="1" applyAlignment="1" applyProtection="1">
      <alignment vertical="center"/>
    </xf>
    <xf numFmtId="0" fontId="21" fillId="3" borderId="0" xfId="7" applyFont="1" applyFill="1" applyAlignment="1">
      <alignment vertical="center"/>
    </xf>
    <xf numFmtId="0" fontId="19" fillId="3" borderId="0" xfId="7" applyFont="1" applyFill="1" applyAlignment="1">
      <alignment vertical="center"/>
    </xf>
    <xf numFmtId="0" fontId="22" fillId="3" borderId="0" xfId="7" applyFont="1" applyFill="1" applyAlignment="1">
      <alignment vertical="center"/>
    </xf>
    <xf numFmtId="0" fontId="19" fillId="3" borderId="25" xfId="7" applyFont="1" applyFill="1" applyBorder="1" applyAlignment="1">
      <alignment vertical="center"/>
    </xf>
    <xf numFmtId="0" fontId="19" fillId="3" borderId="26" xfId="7" applyFont="1" applyFill="1" applyBorder="1" applyAlignment="1">
      <alignment vertical="center"/>
    </xf>
    <xf numFmtId="0" fontId="19" fillId="3" borderId="27" xfId="7" applyFont="1" applyFill="1" applyBorder="1" applyAlignment="1">
      <alignment vertical="center"/>
    </xf>
    <xf numFmtId="0" fontId="21" fillId="3" borderId="16" xfId="7" applyFont="1" applyFill="1" applyBorder="1" applyAlignment="1">
      <alignment vertical="center"/>
    </xf>
    <xf numFmtId="0" fontId="19" fillId="3" borderId="28" xfId="7" applyFont="1" applyFill="1" applyBorder="1" applyAlignment="1">
      <alignment vertical="center"/>
    </xf>
    <xf numFmtId="0" fontId="19" fillId="3" borderId="16" xfId="7" applyFont="1" applyFill="1" applyBorder="1" applyAlignment="1">
      <alignment vertical="center"/>
    </xf>
    <xf numFmtId="0" fontId="19" fillId="3" borderId="0" xfId="7" applyFont="1" applyFill="1" applyBorder="1" applyAlignment="1">
      <alignment vertical="center"/>
    </xf>
    <xf numFmtId="0" fontId="19" fillId="3" borderId="0" xfId="7" applyFont="1" applyFill="1" applyBorder="1" applyAlignment="1">
      <alignment horizontal="center" vertical="center"/>
    </xf>
    <xf numFmtId="0" fontId="19" fillId="3" borderId="0" xfId="7" applyFont="1" applyFill="1" applyBorder="1" applyAlignment="1">
      <alignment vertical="center" wrapText="1"/>
    </xf>
    <xf numFmtId="0" fontId="22" fillId="3" borderId="16" xfId="7" applyFont="1" applyFill="1" applyBorder="1" applyAlignment="1">
      <alignment vertical="center"/>
    </xf>
    <xf numFmtId="0" fontId="19" fillId="3" borderId="19" xfId="7" applyFont="1" applyFill="1" applyBorder="1" applyAlignment="1">
      <alignment vertical="center"/>
    </xf>
    <xf numFmtId="0" fontId="19" fillId="3" borderId="29" xfId="7" applyFont="1" applyFill="1" applyBorder="1" applyAlignment="1">
      <alignment vertical="center"/>
    </xf>
    <xf numFmtId="0" fontId="19" fillId="3" borderId="30" xfId="7" applyFont="1" applyFill="1" applyBorder="1" applyAlignment="1">
      <alignment vertical="center"/>
    </xf>
    <xf numFmtId="0" fontId="14" fillId="0" borderId="0" xfId="0" applyFont="1" applyAlignment="1">
      <alignment vertical="center"/>
    </xf>
    <xf numFmtId="0" fontId="14" fillId="0" borderId="4" xfId="0" applyFont="1" applyBorder="1" applyAlignment="1">
      <alignment horizontal="center" vertical="center"/>
    </xf>
    <xf numFmtId="0" fontId="14" fillId="0" borderId="6" xfId="0" quotePrefix="1" applyFont="1" applyBorder="1" applyAlignment="1">
      <alignment vertical="top"/>
    </xf>
    <xf numFmtId="0" fontId="14" fillId="0" borderId="7" xfId="0" applyFont="1" applyBorder="1" applyAlignment="1">
      <alignment vertical="top"/>
    </xf>
    <xf numFmtId="0" fontId="14" fillId="0" borderId="8" xfId="0" applyFont="1" applyBorder="1" applyAlignment="1">
      <alignment vertical="top"/>
    </xf>
    <xf numFmtId="0" fontId="14" fillId="0" borderId="5" xfId="0" applyFont="1" applyBorder="1" applyAlignment="1">
      <alignment vertical="top"/>
    </xf>
    <xf numFmtId="0" fontId="14" fillId="0" borderId="0" xfId="0" applyFont="1" applyBorder="1" applyAlignment="1">
      <alignment vertical="top"/>
    </xf>
    <xf numFmtId="0" fontId="14" fillId="0" borderId="15" xfId="0" applyFont="1" applyBorder="1" applyAlignment="1">
      <alignment vertical="top"/>
    </xf>
    <xf numFmtId="0" fontId="14" fillId="0" borderId="5" xfId="0" quotePrefix="1" applyFont="1" applyBorder="1" applyAlignment="1">
      <alignment vertical="top"/>
    </xf>
    <xf numFmtId="0" fontId="14" fillId="0" borderId="15" xfId="0" applyFont="1" applyBorder="1" applyAlignment="1">
      <alignment vertical="top" wrapText="1"/>
    </xf>
    <xf numFmtId="0" fontId="14" fillId="0" borderId="10" xfId="0" applyFont="1" applyBorder="1" applyAlignment="1">
      <alignment vertical="top"/>
    </xf>
    <xf numFmtId="0" fontId="14" fillId="0" borderId="11" xfId="0" applyFont="1" applyBorder="1" applyAlignment="1">
      <alignment vertical="top"/>
    </xf>
    <xf numFmtId="0" fontId="14" fillId="0" borderId="12" xfId="0" applyFont="1" applyBorder="1" applyAlignment="1">
      <alignment vertical="top"/>
    </xf>
    <xf numFmtId="0" fontId="14" fillId="0" borderId="14"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7" fillId="3" borderId="0" xfId="7" applyFont="1" applyFill="1" applyAlignment="1">
      <alignment vertical="center"/>
    </xf>
    <xf numFmtId="0" fontId="28" fillId="3" borderId="0" xfId="7" applyFont="1" applyFill="1" applyAlignment="1">
      <alignment vertical="center"/>
    </xf>
    <xf numFmtId="0" fontId="3" fillId="0" borderId="0" xfId="0" applyFont="1" applyFill="1" applyAlignment="1" applyProtection="1">
      <alignment vertical="center"/>
    </xf>
    <xf numFmtId="0" fontId="3" fillId="0" borderId="0" xfId="0" applyFont="1" applyFill="1" applyBorder="1" applyAlignment="1" applyProtection="1">
      <alignment vertical="center"/>
    </xf>
    <xf numFmtId="0" fontId="17" fillId="0" borderId="0" xfId="0" applyFont="1" applyFill="1" applyAlignment="1" applyProtection="1">
      <alignment vertical="center"/>
    </xf>
    <xf numFmtId="0" fontId="3" fillId="0" borderId="0" xfId="0" applyFont="1" applyFill="1" applyBorder="1" applyAlignment="1" applyProtection="1">
      <alignment vertical="center" shrinkToFit="1"/>
    </xf>
    <xf numFmtId="38" fontId="3" fillId="0" borderId="1" xfId="0" applyNumberFormat="1" applyFont="1" applyFill="1" applyBorder="1" applyAlignment="1" applyProtection="1">
      <alignment horizontal="right" vertical="center" shrinkToFit="1"/>
    </xf>
    <xf numFmtId="38" fontId="3" fillId="0" borderId="2" xfId="0" applyNumberFormat="1" applyFont="1" applyFill="1" applyBorder="1" applyAlignment="1" applyProtection="1">
      <alignment horizontal="right" vertical="center" shrinkToFit="1"/>
    </xf>
    <xf numFmtId="38" fontId="3" fillId="0" borderId="3" xfId="0" applyNumberFormat="1" applyFont="1" applyFill="1" applyBorder="1" applyAlignment="1" applyProtection="1">
      <alignment horizontal="right" vertical="center" shrinkToFit="1"/>
    </xf>
    <xf numFmtId="38" fontId="3" fillId="0" borderId="17" xfId="0" applyNumberFormat="1" applyFont="1" applyFill="1" applyBorder="1" applyAlignment="1" applyProtection="1">
      <alignment horizontal="right" vertical="center" shrinkToFit="1"/>
    </xf>
    <xf numFmtId="38" fontId="3" fillId="0" borderId="18" xfId="0" applyNumberFormat="1" applyFont="1" applyFill="1" applyBorder="1" applyAlignment="1" applyProtection="1">
      <alignment horizontal="right" vertical="center" shrinkToFit="1"/>
    </xf>
    <xf numFmtId="38" fontId="3" fillId="0" borderId="21" xfId="0" applyNumberFormat="1" applyFont="1" applyFill="1" applyBorder="1" applyAlignment="1" applyProtection="1">
      <alignment horizontal="right" vertical="center" shrinkToFit="1"/>
    </xf>
    <xf numFmtId="0" fontId="3" fillId="0" borderId="4" xfId="0" applyFont="1" applyFill="1" applyBorder="1" applyAlignment="1" applyProtection="1">
      <alignment vertical="center"/>
    </xf>
    <xf numFmtId="185" fontId="3" fillId="2" borderId="6" xfId="0" applyNumberFormat="1" applyFont="1" applyFill="1" applyBorder="1" applyAlignment="1" applyProtection="1">
      <alignment horizontal="center" vertical="center" shrinkToFit="1"/>
    </xf>
    <xf numFmtId="185" fontId="3" fillId="2" borderId="7" xfId="0" applyNumberFormat="1" applyFont="1" applyFill="1" applyBorder="1" applyAlignment="1" applyProtection="1">
      <alignment horizontal="center" vertical="center" shrinkToFit="1"/>
    </xf>
    <xf numFmtId="185" fontId="3" fillId="2" borderId="8" xfId="0" applyNumberFormat="1" applyFont="1" applyFill="1" applyBorder="1" applyAlignment="1" applyProtection="1">
      <alignment horizontal="center" vertical="center" shrinkToFit="1"/>
    </xf>
    <xf numFmtId="185" fontId="3" fillId="2" borderId="10" xfId="0" applyNumberFormat="1" applyFont="1" applyFill="1" applyBorder="1" applyAlignment="1" applyProtection="1">
      <alignment horizontal="center" vertical="center" shrinkToFit="1"/>
    </xf>
    <xf numFmtId="185" fontId="3" fillId="2" borderId="11" xfId="0" applyNumberFormat="1" applyFont="1" applyFill="1" applyBorder="1" applyAlignment="1" applyProtection="1">
      <alignment horizontal="center" vertical="center" shrinkToFit="1"/>
    </xf>
    <xf numFmtId="185" fontId="3" fillId="2" borderId="12" xfId="0" applyNumberFormat="1" applyFont="1" applyFill="1" applyBorder="1" applyAlignment="1" applyProtection="1">
      <alignment horizontal="center" vertical="center" shrinkToFit="1"/>
    </xf>
    <xf numFmtId="0" fontId="3" fillId="0" borderId="0" xfId="0" applyFont="1" applyFill="1" applyAlignment="1" applyProtection="1">
      <alignment vertical="center" shrinkToFit="1"/>
    </xf>
    <xf numFmtId="38" fontId="3" fillId="2" borderId="11" xfId="0" applyNumberFormat="1" applyFont="1" applyFill="1" applyBorder="1" applyAlignment="1" applyProtection="1">
      <alignment horizontal="right" vertical="center" shrinkToFit="1"/>
    </xf>
    <xf numFmtId="38" fontId="3" fillId="2" borderId="7" xfId="0" applyNumberFormat="1"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38" fontId="3" fillId="2" borderId="1" xfId="0" applyNumberFormat="1" applyFont="1" applyFill="1" applyBorder="1" applyAlignment="1" applyProtection="1">
      <alignment vertical="center" shrinkToFit="1"/>
    </xf>
    <xf numFmtId="38" fontId="3" fillId="2" borderId="2" xfId="0" applyNumberFormat="1" applyFont="1" applyFill="1" applyBorder="1" applyAlignment="1" applyProtection="1">
      <alignment vertical="center" shrinkToFit="1"/>
    </xf>
    <xf numFmtId="38" fontId="3" fillId="2" borderId="3" xfId="0" applyNumberFormat="1" applyFont="1" applyFill="1" applyBorder="1" applyAlignment="1" applyProtection="1">
      <alignment vertical="center" shrinkToFit="1"/>
    </xf>
    <xf numFmtId="38" fontId="3" fillId="0" borderId="1" xfId="0" applyNumberFormat="1" applyFont="1" applyFill="1" applyBorder="1" applyAlignment="1" applyProtection="1">
      <alignment vertical="center" shrinkToFit="1"/>
    </xf>
    <xf numFmtId="38" fontId="3" fillId="0" borderId="2" xfId="0" applyNumberFormat="1" applyFont="1" applyFill="1" applyBorder="1" applyAlignment="1" applyProtection="1">
      <alignment vertical="center" shrinkToFit="1"/>
    </xf>
    <xf numFmtId="38" fontId="3" fillId="0" borderId="3" xfId="0" applyNumberFormat="1" applyFont="1" applyFill="1" applyBorder="1" applyAlignment="1" applyProtection="1">
      <alignment vertical="center" shrinkToFit="1"/>
    </xf>
    <xf numFmtId="0" fontId="5" fillId="0" borderId="0" xfId="0" applyFont="1" applyFill="1" applyAlignment="1" applyProtection="1">
      <alignment vertical="center" wrapText="1"/>
    </xf>
    <xf numFmtId="0" fontId="10" fillId="0" borderId="0" xfId="0" applyFont="1" applyFill="1" applyAlignment="1" applyProtection="1">
      <alignment vertical="center"/>
    </xf>
    <xf numFmtId="0" fontId="9" fillId="2" borderId="6"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10" xfId="0" applyFont="1" applyFill="1" applyBorder="1" applyAlignment="1" applyProtection="1">
      <alignment horizontal="center" vertical="center" shrinkToFit="1"/>
    </xf>
    <xf numFmtId="0" fontId="9" fillId="2" borderId="11" xfId="0" applyFont="1" applyFill="1" applyBorder="1" applyAlignment="1" applyProtection="1">
      <alignment horizontal="center" vertical="center" shrinkToFit="1"/>
    </xf>
    <xf numFmtId="0" fontId="9" fillId="2" borderId="12"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textRotation="255" wrapText="1"/>
    </xf>
    <xf numFmtId="0" fontId="3" fillId="0" borderId="4" xfId="0" applyFont="1" applyFill="1" applyBorder="1" applyAlignment="1" applyProtection="1">
      <alignment horizontal="center" vertical="center" textRotation="255"/>
    </xf>
    <xf numFmtId="0" fontId="9" fillId="2" borderId="4" xfId="0" applyFont="1" applyFill="1" applyBorder="1" applyAlignment="1" applyProtection="1">
      <alignment horizontal="center" vertical="center" shrinkToFit="1"/>
    </xf>
    <xf numFmtId="0" fontId="3" fillId="2" borderId="4" xfId="0" applyFont="1" applyFill="1" applyBorder="1" applyAlignment="1" applyProtection="1">
      <alignment vertical="center" shrinkToFit="1"/>
    </xf>
    <xf numFmtId="0" fontId="10" fillId="0" borderId="4" xfId="0" applyFont="1" applyFill="1" applyBorder="1" applyAlignment="1" applyProtection="1">
      <alignment horizontal="center" vertical="center" textRotation="255"/>
    </xf>
    <xf numFmtId="0" fontId="3" fillId="0" borderId="4"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10" fillId="0" borderId="1" xfId="0" applyFont="1" applyFill="1" applyBorder="1" applyAlignment="1" applyProtection="1">
      <alignment horizontal="distributed" vertical="center"/>
    </xf>
    <xf numFmtId="0" fontId="10" fillId="0" borderId="2" xfId="0" applyFont="1" applyFill="1" applyBorder="1" applyAlignment="1" applyProtection="1">
      <alignment horizontal="distributed" vertical="center"/>
    </xf>
    <xf numFmtId="0" fontId="10" fillId="0" borderId="3" xfId="0" applyFont="1" applyFill="1" applyBorder="1" applyAlignment="1" applyProtection="1">
      <alignment horizontal="distributed" vertical="center"/>
    </xf>
    <xf numFmtId="0" fontId="3" fillId="0" borderId="1"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3" xfId="0" applyFont="1" applyFill="1" applyBorder="1" applyAlignment="1" applyProtection="1">
      <alignment vertical="center"/>
    </xf>
    <xf numFmtId="38" fontId="10" fillId="2" borderId="1" xfId="0" applyNumberFormat="1" applyFont="1" applyFill="1" applyBorder="1" applyAlignment="1" applyProtection="1">
      <alignment vertical="center" shrinkToFit="1"/>
    </xf>
    <xf numFmtId="38" fontId="10" fillId="2" borderId="2" xfId="0" applyNumberFormat="1" applyFont="1" applyFill="1" applyBorder="1" applyAlignment="1" applyProtection="1">
      <alignment vertical="center" shrinkToFit="1"/>
    </xf>
    <xf numFmtId="0" fontId="3" fillId="0" borderId="4" xfId="0" applyFont="1" applyFill="1" applyBorder="1" applyAlignment="1" applyProtection="1">
      <alignment horizontal="distributed" vertical="center" wrapText="1"/>
    </xf>
    <xf numFmtId="0" fontId="3" fillId="0" borderId="4" xfId="0" applyFont="1" applyFill="1" applyBorder="1" applyAlignment="1" applyProtection="1">
      <alignment horizontal="distributed" vertical="center"/>
    </xf>
    <xf numFmtId="0" fontId="3" fillId="0" borderId="9" xfId="0" applyFont="1" applyFill="1" applyBorder="1" applyAlignment="1" applyProtection="1">
      <alignment horizontal="distributed" vertical="center"/>
    </xf>
    <xf numFmtId="0" fontId="3" fillId="0" borderId="10" xfId="0" applyFont="1" applyFill="1" applyBorder="1" applyAlignment="1" applyProtection="1">
      <alignment vertical="center"/>
    </xf>
    <xf numFmtId="0" fontId="3" fillId="0" borderId="11" xfId="0" applyFont="1" applyFill="1" applyBorder="1" applyAlignment="1" applyProtection="1">
      <alignment vertical="center"/>
    </xf>
    <xf numFmtId="0" fontId="3" fillId="2" borderId="11" xfId="0" applyFont="1" applyFill="1" applyBorder="1" applyAlignment="1" applyProtection="1">
      <alignment vertical="center" wrapText="1"/>
    </xf>
    <xf numFmtId="0" fontId="10" fillId="2" borderId="4" xfId="0" applyFont="1" applyFill="1" applyBorder="1" applyAlignment="1" applyProtection="1">
      <alignment vertical="center" shrinkToFit="1"/>
    </xf>
    <xf numFmtId="0" fontId="3" fillId="0" borderId="4" xfId="0" applyFont="1" applyFill="1" applyBorder="1" applyAlignment="1" applyProtection="1">
      <alignment horizontal="center" vertical="center" shrinkToFit="1"/>
    </xf>
    <xf numFmtId="0" fontId="3" fillId="0" borderId="6"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12" xfId="0" applyFont="1" applyFill="1" applyBorder="1" applyAlignment="1" applyProtection="1">
      <alignment vertical="center"/>
    </xf>
    <xf numFmtId="0" fontId="3" fillId="0" borderId="4"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xf>
    <xf numFmtId="0" fontId="17" fillId="0" borderId="5" xfId="0" applyFont="1" applyFill="1" applyBorder="1" applyAlignment="1" applyProtection="1">
      <alignment vertical="center"/>
    </xf>
    <xf numFmtId="0" fontId="15" fillId="0" borderId="5" xfId="0" applyFont="1" applyFill="1" applyBorder="1" applyAlignment="1" applyProtection="1">
      <alignment vertical="center" wrapText="1"/>
    </xf>
    <xf numFmtId="183" fontId="3" fillId="0" borderId="1" xfId="0" applyNumberFormat="1" applyFont="1" applyFill="1" applyBorder="1" applyAlignment="1" applyProtection="1">
      <alignment vertical="center" shrinkToFit="1"/>
    </xf>
    <xf numFmtId="183" fontId="3" fillId="0" borderId="2" xfId="0" applyNumberFormat="1" applyFont="1" applyFill="1" applyBorder="1" applyAlignment="1" applyProtection="1">
      <alignment vertical="center" shrinkToFit="1"/>
    </xf>
    <xf numFmtId="183" fontId="3" fillId="0" borderId="3" xfId="0" applyNumberFormat="1" applyFont="1" applyFill="1" applyBorder="1" applyAlignment="1" applyProtection="1">
      <alignment vertical="center" shrinkToFit="1"/>
    </xf>
    <xf numFmtId="184" fontId="3" fillId="0" borderId="1" xfId="0" applyNumberFormat="1" applyFont="1" applyFill="1" applyBorder="1" applyAlignment="1" applyProtection="1">
      <alignment vertical="center" shrinkToFit="1"/>
    </xf>
    <xf numFmtId="184" fontId="3" fillId="0" borderId="2" xfId="0" applyNumberFormat="1" applyFont="1" applyFill="1" applyBorder="1" applyAlignment="1" applyProtection="1">
      <alignment vertical="center" shrinkToFit="1"/>
    </xf>
    <xf numFmtId="184" fontId="3" fillId="0" borderId="3" xfId="0" applyNumberFormat="1" applyFont="1" applyFill="1" applyBorder="1" applyAlignment="1" applyProtection="1">
      <alignment vertical="center" shrinkToFit="1"/>
    </xf>
    <xf numFmtId="38" fontId="3" fillId="0" borderId="1" xfId="0" quotePrefix="1" applyNumberFormat="1" applyFont="1" applyFill="1" applyBorder="1" applyAlignment="1" applyProtection="1">
      <alignment horizontal="right" vertical="center" shrinkToFit="1"/>
    </xf>
    <xf numFmtId="176" fontId="3" fillId="0" borderId="1" xfId="0" applyNumberFormat="1" applyFont="1" applyFill="1" applyBorder="1" applyAlignment="1" applyProtection="1">
      <alignment vertical="center" shrinkToFit="1"/>
    </xf>
    <xf numFmtId="176" fontId="3" fillId="0" borderId="2" xfId="0" applyNumberFormat="1" applyFont="1" applyFill="1" applyBorder="1" applyAlignment="1" applyProtection="1">
      <alignment vertical="center" shrinkToFit="1"/>
    </xf>
    <xf numFmtId="176" fontId="3" fillId="0" borderId="3" xfId="0" applyNumberFormat="1" applyFont="1" applyFill="1" applyBorder="1" applyAlignment="1" applyProtection="1">
      <alignment vertical="center" shrinkToFit="1"/>
    </xf>
    <xf numFmtId="177" fontId="3" fillId="0" borderId="1" xfId="0" applyNumberFormat="1" applyFont="1" applyFill="1" applyBorder="1" applyAlignment="1" applyProtection="1">
      <alignment vertical="center" shrinkToFit="1"/>
    </xf>
    <xf numFmtId="177" fontId="3" fillId="0" borderId="2" xfId="0" applyNumberFormat="1" applyFont="1" applyFill="1" applyBorder="1" applyAlignment="1" applyProtection="1">
      <alignment vertical="center" shrinkToFit="1"/>
    </xf>
    <xf numFmtId="177" fontId="3" fillId="0" borderId="3" xfId="0" applyNumberFormat="1" applyFont="1" applyFill="1" applyBorder="1" applyAlignment="1" applyProtection="1">
      <alignment vertical="center" shrinkToFit="1"/>
    </xf>
    <xf numFmtId="178" fontId="3" fillId="0" borderId="1" xfId="0" applyNumberFormat="1" applyFont="1" applyFill="1" applyBorder="1" applyAlignment="1" applyProtection="1">
      <alignment vertical="center" shrinkToFit="1"/>
    </xf>
    <xf numFmtId="178" fontId="3" fillId="0" borderId="2" xfId="0" applyNumberFormat="1" applyFont="1" applyFill="1" applyBorder="1" applyAlignment="1" applyProtection="1">
      <alignment vertical="center" shrinkToFit="1"/>
    </xf>
    <xf numFmtId="178" fontId="3" fillId="0" borderId="3" xfId="0" applyNumberFormat="1" applyFont="1" applyFill="1" applyBorder="1" applyAlignment="1" applyProtection="1">
      <alignment vertical="center" shrinkToFit="1"/>
    </xf>
    <xf numFmtId="0" fontId="3" fillId="0" borderId="0" xfId="0" quotePrefix="1" applyFont="1" applyFill="1" applyAlignment="1" applyProtection="1">
      <alignment vertical="center"/>
    </xf>
    <xf numFmtId="182" fontId="3" fillId="0" borderId="1" xfId="0" applyNumberFormat="1" applyFont="1" applyFill="1" applyBorder="1" applyAlignment="1" applyProtection="1">
      <alignment vertical="center" shrinkToFit="1"/>
    </xf>
    <xf numFmtId="182" fontId="3" fillId="0" borderId="2" xfId="0" applyNumberFormat="1" applyFont="1" applyFill="1" applyBorder="1" applyAlignment="1" applyProtection="1">
      <alignment vertical="center" shrinkToFit="1"/>
    </xf>
    <xf numFmtId="182" fontId="3" fillId="0" borderId="3" xfId="0" applyNumberFormat="1" applyFont="1" applyFill="1" applyBorder="1" applyAlignment="1" applyProtection="1">
      <alignment vertical="center" shrinkToFit="1"/>
    </xf>
    <xf numFmtId="181" fontId="3" fillId="0" borderId="1" xfId="0" applyNumberFormat="1" applyFont="1" applyFill="1" applyBorder="1" applyAlignment="1" applyProtection="1">
      <alignment vertical="center" shrinkToFit="1"/>
    </xf>
    <xf numFmtId="181" fontId="3" fillId="0" borderId="2" xfId="0" applyNumberFormat="1" applyFont="1" applyFill="1" applyBorder="1" applyAlignment="1" applyProtection="1">
      <alignment vertical="center" shrinkToFit="1"/>
    </xf>
    <xf numFmtId="181" fontId="3" fillId="0" borderId="3" xfId="0" applyNumberFormat="1" applyFont="1" applyFill="1" applyBorder="1" applyAlignment="1" applyProtection="1">
      <alignment vertical="center" shrinkToFit="1"/>
    </xf>
    <xf numFmtId="180" fontId="3" fillId="0" borderId="1" xfId="0" applyNumberFormat="1" applyFont="1" applyFill="1" applyBorder="1" applyAlignment="1" applyProtection="1">
      <alignment vertical="center" shrinkToFit="1"/>
    </xf>
    <xf numFmtId="180" fontId="3" fillId="0" borderId="2" xfId="0" applyNumberFormat="1" applyFont="1" applyFill="1" applyBorder="1" applyAlignment="1" applyProtection="1">
      <alignment vertical="center" shrinkToFit="1"/>
    </xf>
    <xf numFmtId="180" fontId="3" fillId="0" borderId="3" xfId="0" applyNumberFormat="1" applyFont="1" applyFill="1" applyBorder="1" applyAlignment="1" applyProtection="1">
      <alignment vertical="center" shrinkToFit="1"/>
    </xf>
    <xf numFmtId="185" fontId="3" fillId="0" borderId="6" xfId="0" applyNumberFormat="1" applyFont="1" applyFill="1" applyBorder="1" applyAlignment="1" applyProtection="1">
      <alignment horizontal="center" vertical="center" shrinkToFit="1"/>
    </xf>
    <xf numFmtId="185" fontId="3" fillId="0" borderId="7" xfId="0" applyNumberFormat="1" applyFont="1" applyFill="1" applyBorder="1" applyAlignment="1" applyProtection="1">
      <alignment horizontal="center" vertical="center" shrinkToFit="1"/>
    </xf>
    <xf numFmtId="185" fontId="3" fillId="0" borderId="8" xfId="0" applyNumberFormat="1" applyFont="1" applyFill="1" applyBorder="1" applyAlignment="1" applyProtection="1">
      <alignment horizontal="center" vertical="center" shrinkToFit="1"/>
    </xf>
    <xf numFmtId="185" fontId="3" fillId="0" borderId="10" xfId="0" applyNumberFormat="1" applyFont="1" applyFill="1" applyBorder="1" applyAlignment="1" applyProtection="1">
      <alignment horizontal="center" vertical="center" shrinkToFit="1"/>
    </xf>
    <xf numFmtId="185" fontId="3" fillId="0" borderId="11" xfId="0" applyNumberFormat="1" applyFont="1" applyFill="1" applyBorder="1" applyAlignment="1" applyProtection="1">
      <alignment horizontal="center" vertical="center" shrinkToFit="1"/>
    </xf>
    <xf numFmtId="185" fontId="3" fillId="0" borderId="12" xfId="0" applyNumberFormat="1" applyFont="1" applyFill="1" applyBorder="1" applyAlignment="1" applyProtection="1">
      <alignment horizontal="center" vertical="center" shrinkToFit="1"/>
    </xf>
    <xf numFmtId="0" fontId="3" fillId="0" borderId="0" xfId="0" applyFont="1" applyFill="1" applyAlignment="1" applyProtection="1">
      <alignment vertical="center" wrapText="1"/>
    </xf>
    <xf numFmtId="0" fontId="3" fillId="0" borderId="15" xfId="0" applyFont="1" applyFill="1" applyBorder="1" applyAlignment="1" applyProtection="1">
      <alignment vertical="center" wrapText="1"/>
    </xf>
    <xf numFmtId="185" fontId="3" fillId="0" borderId="5" xfId="0" applyNumberFormat="1" applyFont="1" applyFill="1" applyBorder="1" applyAlignment="1" applyProtection="1">
      <alignment horizontal="center" vertical="center" shrinkToFit="1"/>
    </xf>
    <xf numFmtId="185" fontId="3" fillId="0" borderId="0" xfId="0" applyNumberFormat="1" applyFont="1" applyFill="1" applyBorder="1" applyAlignment="1" applyProtection="1">
      <alignment horizontal="center" vertical="center" shrinkToFit="1"/>
    </xf>
    <xf numFmtId="185" fontId="3" fillId="0" borderId="15" xfId="0" applyNumberFormat="1" applyFont="1" applyFill="1" applyBorder="1" applyAlignment="1" applyProtection="1">
      <alignment horizontal="center" vertical="center" shrinkToFit="1"/>
    </xf>
    <xf numFmtId="0" fontId="3" fillId="0" borderId="5" xfId="0" applyFont="1" applyFill="1" applyBorder="1" applyAlignment="1" applyProtection="1">
      <alignment vertical="center" shrinkToFit="1"/>
    </xf>
    <xf numFmtId="179" fontId="3" fillId="0" borderId="1" xfId="0" applyNumberFormat="1" applyFont="1" applyFill="1" applyBorder="1" applyAlignment="1" applyProtection="1">
      <alignment vertical="center" shrinkToFit="1"/>
    </xf>
    <xf numFmtId="179" fontId="3" fillId="0" borderId="2" xfId="0" applyNumberFormat="1" applyFont="1" applyFill="1" applyBorder="1" applyAlignment="1" applyProtection="1">
      <alignment vertical="center" shrinkToFit="1"/>
    </xf>
    <xf numFmtId="179" fontId="3" fillId="0" borderId="3" xfId="0" applyNumberFormat="1" applyFont="1" applyFill="1" applyBorder="1" applyAlignment="1" applyProtection="1">
      <alignment vertical="center" shrinkToFit="1"/>
    </xf>
    <xf numFmtId="0" fontId="20" fillId="3" borderId="22" xfId="7" applyFont="1" applyFill="1" applyBorder="1" applyAlignment="1">
      <alignment horizontal="center" vertical="center"/>
    </xf>
    <xf numFmtId="0" fontId="20" fillId="3" borderId="23" xfId="7" applyFont="1" applyFill="1" applyBorder="1" applyAlignment="1">
      <alignment horizontal="center" vertical="center"/>
    </xf>
    <xf numFmtId="0" fontId="20" fillId="3" borderId="24" xfId="7" applyFont="1" applyFill="1" applyBorder="1" applyAlignment="1">
      <alignment horizontal="center" vertical="center"/>
    </xf>
    <xf numFmtId="0" fontId="19" fillId="3" borderId="1" xfId="7" applyFont="1" applyFill="1" applyBorder="1" applyAlignment="1">
      <alignment vertical="center" wrapText="1"/>
    </xf>
    <xf numFmtId="0" fontId="19" fillId="3" borderId="2" xfId="7" applyFont="1" applyFill="1" applyBorder="1" applyAlignment="1">
      <alignment vertical="center" wrapText="1"/>
    </xf>
    <xf numFmtId="0" fontId="19" fillId="3" borderId="3" xfId="7" applyFont="1" applyFill="1" applyBorder="1" applyAlignment="1">
      <alignment vertical="center" wrapText="1"/>
    </xf>
    <xf numFmtId="0" fontId="23" fillId="3" borderId="1" xfId="7" applyFont="1" applyFill="1" applyBorder="1" applyAlignment="1">
      <alignment horizontal="center" vertical="center"/>
    </xf>
    <xf numFmtId="0" fontId="23" fillId="3" borderId="2" xfId="7" applyFont="1" applyFill="1" applyBorder="1" applyAlignment="1">
      <alignment horizontal="center" vertical="center"/>
    </xf>
    <xf numFmtId="0" fontId="23" fillId="3" borderId="3" xfId="7" applyFont="1" applyFill="1" applyBorder="1" applyAlignment="1">
      <alignment horizontal="center" vertical="center"/>
    </xf>
    <xf numFmtId="0" fontId="19" fillId="3" borderId="1" xfId="7" applyFont="1" applyFill="1" applyBorder="1" applyAlignment="1">
      <alignment horizontal="center" vertical="center"/>
    </xf>
    <xf numFmtId="0" fontId="19" fillId="3" borderId="2" xfId="7" applyFont="1" applyFill="1" applyBorder="1" applyAlignment="1">
      <alignment horizontal="center" vertical="center"/>
    </xf>
    <xf numFmtId="0" fontId="19" fillId="3" borderId="3" xfId="7" applyFont="1" applyFill="1" applyBorder="1" applyAlignment="1">
      <alignment horizontal="center" vertical="center"/>
    </xf>
    <xf numFmtId="0" fontId="14" fillId="0" borderId="9" xfId="0" applyFont="1" applyBorder="1" applyAlignment="1">
      <alignment vertical="top" wrapText="1"/>
    </xf>
    <xf numFmtId="0" fontId="14" fillId="0" borderId="14" xfId="0" applyFont="1" applyBorder="1" applyAlignment="1">
      <alignment vertical="top" wrapText="1"/>
    </xf>
    <xf numFmtId="0" fontId="14" fillId="0" borderId="13" xfId="0" applyFont="1" applyBorder="1" applyAlignment="1">
      <alignment vertical="top" wrapText="1"/>
    </xf>
    <xf numFmtId="0" fontId="14" fillId="0" borderId="9" xfId="0" quotePrefix="1" applyFont="1" applyBorder="1" applyAlignment="1">
      <alignment horizontal="center" vertical="top"/>
    </xf>
    <xf numFmtId="0" fontId="14" fillId="0" borderId="14" xfId="0" quotePrefix="1" applyFont="1" applyBorder="1" applyAlignment="1">
      <alignment horizontal="center" vertical="top"/>
    </xf>
    <xf numFmtId="0" fontId="14" fillId="0" borderId="13" xfId="0" quotePrefix="1" applyFont="1" applyBorder="1" applyAlignment="1">
      <alignment horizontal="center" vertical="top"/>
    </xf>
    <xf numFmtId="0" fontId="14" fillId="0" borderId="9" xfId="0" applyFont="1" applyBorder="1" applyAlignment="1">
      <alignment horizontal="left" vertical="top" wrapText="1"/>
    </xf>
    <xf numFmtId="0" fontId="14" fillId="0" borderId="14" xfId="0" applyFont="1" applyBorder="1" applyAlignment="1">
      <alignment horizontal="left" vertical="top"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cellXfs>
  <cellStyles count="9">
    <cellStyle name="桁区切り" xfId="6" builtinId="6"/>
    <cellStyle name="桁区切り 2" xfId="1"/>
    <cellStyle name="標準" xfId="0" builtinId="0"/>
    <cellStyle name="標準 2" xfId="2"/>
    <cellStyle name="標準 2 2" xfId="3"/>
    <cellStyle name="標準 3" xfId="4"/>
    <cellStyle name="標準 3 2" xfId="5"/>
    <cellStyle name="標準 4" xfId="7"/>
    <cellStyle name="標準 5"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323850</xdr:colOff>
      <xdr:row>22</xdr:row>
      <xdr:rowOff>15437</xdr:rowOff>
    </xdr:from>
    <xdr:to>
      <xdr:col>3</xdr:col>
      <xdr:colOff>323850</xdr:colOff>
      <xdr:row>25</xdr:row>
      <xdr:rowOff>3644</xdr:rowOff>
    </xdr:to>
    <xdr:cxnSp macro="">
      <xdr:nvCxnSpPr>
        <xdr:cNvPr id="2" name="直線矢印コネクタ 1"/>
        <xdr:cNvCxnSpPr/>
      </xdr:nvCxnSpPr>
      <xdr:spPr>
        <a:xfrm flipH="1">
          <a:off x="1098988" y="4948730"/>
          <a:ext cx="0" cy="540000"/>
        </a:xfrm>
        <a:prstGeom prst="straightConnector1">
          <a:avLst/>
        </a:prstGeom>
        <a:ln w="317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314325</xdr:colOff>
      <xdr:row>18</xdr:row>
      <xdr:rowOff>15437</xdr:rowOff>
    </xdr:from>
    <xdr:to>
      <xdr:col>3</xdr:col>
      <xdr:colOff>314325</xdr:colOff>
      <xdr:row>21</xdr:row>
      <xdr:rowOff>3644</xdr:rowOff>
    </xdr:to>
    <xdr:cxnSp macro="">
      <xdr:nvCxnSpPr>
        <xdr:cNvPr id="3" name="直線矢印コネクタ 2"/>
        <xdr:cNvCxnSpPr/>
      </xdr:nvCxnSpPr>
      <xdr:spPr>
        <a:xfrm flipH="1">
          <a:off x="1089463" y="3989661"/>
          <a:ext cx="0" cy="540000"/>
        </a:xfrm>
        <a:prstGeom prst="straightConnector1">
          <a:avLst/>
        </a:prstGeom>
        <a:ln w="317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323850</xdr:colOff>
      <xdr:row>14</xdr:row>
      <xdr:rowOff>15437</xdr:rowOff>
    </xdr:from>
    <xdr:to>
      <xdr:col>3</xdr:col>
      <xdr:colOff>323850</xdr:colOff>
      <xdr:row>17</xdr:row>
      <xdr:rowOff>3644</xdr:rowOff>
    </xdr:to>
    <xdr:cxnSp macro="">
      <xdr:nvCxnSpPr>
        <xdr:cNvPr id="4" name="直線矢印コネクタ 3"/>
        <xdr:cNvCxnSpPr/>
      </xdr:nvCxnSpPr>
      <xdr:spPr>
        <a:xfrm flipH="1">
          <a:off x="1098988" y="3135696"/>
          <a:ext cx="0" cy="540000"/>
        </a:xfrm>
        <a:prstGeom prst="straightConnector1">
          <a:avLst/>
        </a:prstGeom>
        <a:ln w="317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323850</xdr:colOff>
      <xdr:row>10</xdr:row>
      <xdr:rowOff>22006</xdr:rowOff>
    </xdr:from>
    <xdr:to>
      <xdr:col>3</xdr:col>
      <xdr:colOff>323850</xdr:colOff>
      <xdr:row>13</xdr:row>
      <xdr:rowOff>10213</xdr:rowOff>
    </xdr:to>
    <xdr:cxnSp macro="">
      <xdr:nvCxnSpPr>
        <xdr:cNvPr id="5" name="直線矢印コネクタ 4"/>
        <xdr:cNvCxnSpPr/>
      </xdr:nvCxnSpPr>
      <xdr:spPr>
        <a:xfrm flipH="1">
          <a:off x="1098988" y="2288299"/>
          <a:ext cx="0" cy="540000"/>
        </a:xfrm>
        <a:prstGeom prst="straightConnector1">
          <a:avLst/>
        </a:prstGeom>
        <a:ln w="317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9525</xdr:colOff>
      <xdr:row>6</xdr:row>
      <xdr:rowOff>15437</xdr:rowOff>
    </xdr:from>
    <xdr:to>
      <xdr:col>4</xdr:col>
      <xdr:colOff>9525</xdr:colOff>
      <xdr:row>9</xdr:row>
      <xdr:rowOff>3644</xdr:rowOff>
    </xdr:to>
    <xdr:cxnSp macro="">
      <xdr:nvCxnSpPr>
        <xdr:cNvPr id="6" name="直線矢印コネクタ 5"/>
        <xdr:cNvCxnSpPr/>
      </xdr:nvCxnSpPr>
      <xdr:spPr>
        <a:xfrm flipH="1">
          <a:off x="1119680" y="1427765"/>
          <a:ext cx="0" cy="54000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35144</xdr:colOff>
      <xdr:row>10</xdr:row>
      <xdr:rowOff>129080</xdr:rowOff>
    </xdr:from>
    <xdr:to>
      <xdr:col>4</xdr:col>
      <xdr:colOff>277769</xdr:colOff>
      <xdr:row>11</xdr:row>
      <xdr:rowOff>159835</xdr:rowOff>
    </xdr:to>
    <xdr:sp macro="" textlink="">
      <xdr:nvSpPr>
        <xdr:cNvPr id="7" name="正方形/長方形 6"/>
        <xdr:cNvSpPr/>
      </xdr:nvSpPr>
      <xdr:spPr>
        <a:xfrm>
          <a:off x="810282" y="2395373"/>
          <a:ext cx="577642" cy="214686"/>
        </a:xfrm>
        <a:prstGeom prst="rect">
          <a:avLst/>
        </a:prstGeom>
        <a:solidFill>
          <a:schemeClr val="bg1"/>
        </a:solidFill>
        <a:ln>
          <a:solidFill>
            <a:schemeClr val="accent5"/>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いいえ</a:t>
          </a:r>
        </a:p>
      </xdr:txBody>
    </xdr:sp>
    <xdr:clientData/>
  </xdr:twoCellAnchor>
  <xdr:twoCellAnchor editAs="oneCell">
    <xdr:from>
      <xdr:col>3</xdr:col>
      <xdr:colOff>92294</xdr:colOff>
      <xdr:row>6</xdr:row>
      <xdr:rowOff>117584</xdr:rowOff>
    </xdr:from>
    <xdr:to>
      <xdr:col>4</xdr:col>
      <xdr:colOff>262919</xdr:colOff>
      <xdr:row>7</xdr:row>
      <xdr:rowOff>148996</xdr:rowOff>
    </xdr:to>
    <xdr:sp macro="" textlink="">
      <xdr:nvSpPr>
        <xdr:cNvPr id="8" name="正方形/長方形 7"/>
        <xdr:cNvSpPr/>
      </xdr:nvSpPr>
      <xdr:spPr>
        <a:xfrm>
          <a:off x="867432" y="1529912"/>
          <a:ext cx="505642" cy="215343"/>
        </a:xfrm>
        <a:prstGeom prst="rect">
          <a:avLst/>
        </a:prstGeom>
        <a:solidFill>
          <a:schemeClr val="bg1"/>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はい</a:t>
          </a:r>
        </a:p>
      </xdr:txBody>
    </xdr:sp>
    <xdr:clientData/>
  </xdr:twoCellAnchor>
  <xdr:twoCellAnchor editAs="oneCell">
    <xdr:from>
      <xdr:col>9</xdr:col>
      <xdr:colOff>19050</xdr:colOff>
      <xdr:row>13</xdr:row>
      <xdr:rowOff>142875</xdr:rowOff>
    </xdr:from>
    <xdr:to>
      <xdr:col>11</xdr:col>
      <xdr:colOff>321015</xdr:colOff>
      <xdr:row>13</xdr:row>
      <xdr:rowOff>142876</xdr:rowOff>
    </xdr:to>
    <xdr:cxnSp macro="">
      <xdr:nvCxnSpPr>
        <xdr:cNvPr id="9" name="直線矢印コネクタ 8"/>
        <xdr:cNvCxnSpPr/>
      </xdr:nvCxnSpPr>
      <xdr:spPr>
        <a:xfrm flipV="1">
          <a:off x="2804291" y="3223720"/>
          <a:ext cx="972000" cy="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227943</xdr:colOff>
      <xdr:row>13</xdr:row>
      <xdr:rowOff>41713</xdr:rowOff>
    </xdr:from>
    <xdr:to>
      <xdr:col>11</xdr:col>
      <xdr:colOff>62391</xdr:colOff>
      <xdr:row>13</xdr:row>
      <xdr:rowOff>257713</xdr:rowOff>
    </xdr:to>
    <xdr:sp macro="" textlink="">
      <xdr:nvSpPr>
        <xdr:cNvPr id="10" name="正方形/長方形 9"/>
        <xdr:cNvSpPr/>
      </xdr:nvSpPr>
      <xdr:spPr>
        <a:xfrm>
          <a:off x="2999718" y="3127813"/>
          <a:ext cx="504000" cy="216000"/>
        </a:xfrm>
        <a:prstGeom prst="rect">
          <a:avLst/>
        </a:prstGeom>
        <a:solidFill>
          <a:schemeClr val="bg1"/>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はい</a:t>
          </a:r>
        </a:p>
      </xdr:txBody>
    </xdr:sp>
    <xdr:clientData/>
  </xdr:twoCellAnchor>
  <xdr:twoCellAnchor editAs="oneCell">
    <xdr:from>
      <xdr:col>19</xdr:col>
      <xdr:colOff>19050</xdr:colOff>
      <xdr:row>13</xdr:row>
      <xdr:rowOff>161925</xdr:rowOff>
    </xdr:from>
    <xdr:to>
      <xdr:col>21</xdr:col>
      <xdr:colOff>321016</xdr:colOff>
      <xdr:row>13</xdr:row>
      <xdr:rowOff>161926</xdr:rowOff>
    </xdr:to>
    <xdr:cxnSp macro="">
      <xdr:nvCxnSpPr>
        <xdr:cNvPr id="11" name="直線矢印コネクタ 10"/>
        <xdr:cNvCxnSpPr/>
      </xdr:nvCxnSpPr>
      <xdr:spPr>
        <a:xfrm flipV="1">
          <a:off x="6154464" y="3242770"/>
          <a:ext cx="972000" cy="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222031</xdr:colOff>
      <xdr:row>13</xdr:row>
      <xdr:rowOff>54194</xdr:rowOff>
    </xdr:from>
    <xdr:to>
      <xdr:col>21</xdr:col>
      <xdr:colOff>59280</xdr:colOff>
      <xdr:row>13</xdr:row>
      <xdr:rowOff>270194</xdr:rowOff>
    </xdr:to>
    <xdr:sp macro="" textlink="">
      <xdr:nvSpPr>
        <xdr:cNvPr id="12" name="正方形/長方形 11"/>
        <xdr:cNvSpPr/>
      </xdr:nvSpPr>
      <xdr:spPr>
        <a:xfrm>
          <a:off x="6357445" y="3135039"/>
          <a:ext cx="507283" cy="216000"/>
        </a:xfrm>
        <a:prstGeom prst="rect">
          <a:avLst/>
        </a:prstGeom>
        <a:solidFill>
          <a:schemeClr val="bg1"/>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はい</a:t>
          </a:r>
        </a:p>
      </xdr:txBody>
    </xdr:sp>
    <xdr:clientData/>
  </xdr:twoCellAnchor>
  <xdr:twoCellAnchor editAs="oneCell">
    <xdr:from>
      <xdr:col>9</xdr:col>
      <xdr:colOff>38100</xdr:colOff>
      <xdr:row>5</xdr:row>
      <xdr:rowOff>161925</xdr:rowOff>
    </xdr:from>
    <xdr:to>
      <xdr:col>22</xdr:col>
      <xdr:colOff>18622</xdr:colOff>
      <xdr:row>5</xdr:row>
      <xdr:rowOff>161926</xdr:rowOff>
    </xdr:to>
    <xdr:cxnSp macro="">
      <xdr:nvCxnSpPr>
        <xdr:cNvPr id="13" name="直線矢印コネクタ 12"/>
        <xdr:cNvCxnSpPr/>
      </xdr:nvCxnSpPr>
      <xdr:spPr>
        <a:xfrm flipV="1">
          <a:off x="2809875" y="1266825"/>
          <a:ext cx="4320000" cy="1"/>
        </a:xfrm>
        <a:prstGeom prst="straightConnector1">
          <a:avLst/>
        </a:prstGeom>
        <a:ln w="317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28575</xdr:colOff>
      <xdr:row>9</xdr:row>
      <xdr:rowOff>152400</xdr:rowOff>
    </xdr:from>
    <xdr:to>
      <xdr:col>22</xdr:col>
      <xdr:colOff>9097</xdr:colOff>
      <xdr:row>9</xdr:row>
      <xdr:rowOff>152401</xdr:rowOff>
    </xdr:to>
    <xdr:cxnSp macro="">
      <xdr:nvCxnSpPr>
        <xdr:cNvPr id="14" name="直線矢印コネクタ 13"/>
        <xdr:cNvCxnSpPr/>
      </xdr:nvCxnSpPr>
      <xdr:spPr>
        <a:xfrm flipV="1">
          <a:off x="2800350" y="2247900"/>
          <a:ext cx="4320000" cy="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19050</xdr:colOff>
      <xdr:row>5</xdr:row>
      <xdr:rowOff>57150</xdr:rowOff>
    </xdr:from>
    <xdr:to>
      <xdr:col>13</xdr:col>
      <xdr:colOff>261675</xdr:colOff>
      <xdr:row>5</xdr:row>
      <xdr:rowOff>273150</xdr:rowOff>
    </xdr:to>
    <xdr:sp macro="" textlink="">
      <xdr:nvSpPr>
        <xdr:cNvPr id="15" name="正方形/長方形 14"/>
        <xdr:cNvSpPr/>
      </xdr:nvSpPr>
      <xdr:spPr>
        <a:xfrm>
          <a:off x="3838575" y="1162050"/>
          <a:ext cx="576000" cy="216000"/>
        </a:xfrm>
        <a:prstGeom prst="rect">
          <a:avLst/>
        </a:prstGeom>
        <a:solidFill>
          <a:schemeClr val="bg1"/>
        </a:solidFill>
        <a:ln>
          <a:solidFill>
            <a:schemeClr val="accent5"/>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いいえ</a:t>
          </a:r>
        </a:p>
      </xdr:txBody>
    </xdr:sp>
    <xdr:clientData/>
  </xdr:twoCellAnchor>
  <xdr:twoCellAnchor editAs="oneCell">
    <xdr:from>
      <xdr:col>12</xdr:col>
      <xdr:colOff>19050</xdr:colOff>
      <xdr:row>9</xdr:row>
      <xdr:rowOff>47625</xdr:rowOff>
    </xdr:from>
    <xdr:to>
      <xdr:col>13</xdr:col>
      <xdr:colOff>189675</xdr:colOff>
      <xdr:row>9</xdr:row>
      <xdr:rowOff>263625</xdr:rowOff>
    </xdr:to>
    <xdr:sp macro="" textlink="">
      <xdr:nvSpPr>
        <xdr:cNvPr id="16" name="正方形/長方形 15"/>
        <xdr:cNvSpPr/>
      </xdr:nvSpPr>
      <xdr:spPr>
        <a:xfrm>
          <a:off x="3838575" y="2143125"/>
          <a:ext cx="504000" cy="216000"/>
        </a:xfrm>
        <a:prstGeom prst="rect">
          <a:avLst/>
        </a:prstGeom>
        <a:solidFill>
          <a:schemeClr val="bg1"/>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はい</a:t>
          </a:r>
        </a:p>
      </xdr:txBody>
    </xdr:sp>
    <xdr:clientData/>
  </xdr:twoCellAnchor>
  <xdr:twoCellAnchor editAs="oneCell">
    <xdr:from>
      <xdr:col>3</xdr:col>
      <xdr:colOff>35144</xdr:colOff>
      <xdr:row>14</xdr:row>
      <xdr:rowOff>127766</xdr:rowOff>
    </xdr:from>
    <xdr:to>
      <xdr:col>4</xdr:col>
      <xdr:colOff>277769</xdr:colOff>
      <xdr:row>15</xdr:row>
      <xdr:rowOff>159178</xdr:rowOff>
    </xdr:to>
    <xdr:sp macro="" textlink="">
      <xdr:nvSpPr>
        <xdr:cNvPr id="17" name="正方形/長方形 16"/>
        <xdr:cNvSpPr/>
      </xdr:nvSpPr>
      <xdr:spPr>
        <a:xfrm>
          <a:off x="810282" y="3248025"/>
          <a:ext cx="577642" cy="215343"/>
        </a:xfrm>
        <a:prstGeom prst="rect">
          <a:avLst/>
        </a:prstGeom>
        <a:solidFill>
          <a:schemeClr val="bg1"/>
        </a:solidFill>
        <a:ln>
          <a:solidFill>
            <a:schemeClr val="accent5"/>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いいえ</a:t>
          </a:r>
        </a:p>
      </xdr:txBody>
    </xdr:sp>
    <xdr:clientData/>
  </xdr:twoCellAnchor>
  <xdr:twoCellAnchor editAs="oneCell">
    <xdr:from>
      <xdr:col>3</xdr:col>
      <xdr:colOff>28575</xdr:colOff>
      <xdr:row>18</xdr:row>
      <xdr:rowOff>108059</xdr:rowOff>
    </xdr:from>
    <xdr:to>
      <xdr:col>4</xdr:col>
      <xdr:colOff>271200</xdr:colOff>
      <xdr:row>19</xdr:row>
      <xdr:rowOff>139472</xdr:rowOff>
    </xdr:to>
    <xdr:sp macro="" textlink="">
      <xdr:nvSpPr>
        <xdr:cNvPr id="18" name="正方形/長方形 17"/>
        <xdr:cNvSpPr/>
      </xdr:nvSpPr>
      <xdr:spPr>
        <a:xfrm>
          <a:off x="803713" y="4082283"/>
          <a:ext cx="577642" cy="215344"/>
        </a:xfrm>
        <a:prstGeom prst="rect">
          <a:avLst/>
        </a:prstGeom>
        <a:solidFill>
          <a:schemeClr val="bg1"/>
        </a:solidFill>
        <a:ln>
          <a:solidFill>
            <a:schemeClr val="accent5"/>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いいえ</a:t>
          </a:r>
        </a:p>
      </xdr:txBody>
    </xdr:sp>
    <xdr:clientData/>
  </xdr:twoCellAnchor>
  <xdr:twoCellAnchor editAs="oneCell">
    <xdr:from>
      <xdr:col>19</xdr:col>
      <xdr:colOff>17736</xdr:colOff>
      <xdr:row>17</xdr:row>
      <xdr:rowOff>171450</xdr:rowOff>
    </xdr:from>
    <xdr:to>
      <xdr:col>21</xdr:col>
      <xdr:colOff>319702</xdr:colOff>
      <xdr:row>17</xdr:row>
      <xdr:rowOff>171451</xdr:rowOff>
    </xdr:to>
    <xdr:cxnSp macro="">
      <xdr:nvCxnSpPr>
        <xdr:cNvPr id="19" name="直線矢印コネクタ 18"/>
        <xdr:cNvCxnSpPr/>
      </xdr:nvCxnSpPr>
      <xdr:spPr>
        <a:xfrm flipV="1">
          <a:off x="6153150" y="4237640"/>
          <a:ext cx="972000" cy="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231556</xdr:colOff>
      <xdr:row>17</xdr:row>
      <xdr:rowOff>63719</xdr:rowOff>
    </xdr:from>
    <xdr:to>
      <xdr:col>21</xdr:col>
      <xdr:colOff>68805</xdr:colOff>
      <xdr:row>17</xdr:row>
      <xdr:rowOff>279719</xdr:rowOff>
    </xdr:to>
    <xdr:sp macro="" textlink="">
      <xdr:nvSpPr>
        <xdr:cNvPr id="20" name="正方形/長方形 19"/>
        <xdr:cNvSpPr/>
      </xdr:nvSpPr>
      <xdr:spPr>
        <a:xfrm>
          <a:off x="6366970" y="4129909"/>
          <a:ext cx="507283" cy="216000"/>
        </a:xfrm>
        <a:prstGeom prst="rect">
          <a:avLst/>
        </a:prstGeom>
        <a:solidFill>
          <a:schemeClr val="bg1"/>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はい</a:t>
          </a:r>
        </a:p>
      </xdr:txBody>
    </xdr:sp>
    <xdr:clientData/>
  </xdr:twoCellAnchor>
  <xdr:twoCellAnchor editAs="oneCell">
    <xdr:from>
      <xdr:col>19</xdr:col>
      <xdr:colOff>28575</xdr:colOff>
      <xdr:row>21</xdr:row>
      <xdr:rowOff>197069</xdr:rowOff>
    </xdr:from>
    <xdr:to>
      <xdr:col>21</xdr:col>
      <xdr:colOff>330541</xdr:colOff>
      <xdr:row>21</xdr:row>
      <xdr:rowOff>197070</xdr:rowOff>
    </xdr:to>
    <xdr:cxnSp macro="">
      <xdr:nvCxnSpPr>
        <xdr:cNvPr id="21" name="直線矢印コネクタ 20"/>
        <xdr:cNvCxnSpPr/>
      </xdr:nvCxnSpPr>
      <xdr:spPr>
        <a:xfrm flipV="1">
          <a:off x="6163989" y="5248603"/>
          <a:ext cx="972000" cy="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229257</xdr:colOff>
      <xdr:row>21</xdr:row>
      <xdr:rowOff>89338</xdr:rowOff>
    </xdr:from>
    <xdr:to>
      <xdr:col>21</xdr:col>
      <xdr:colOff>66506</xdr:colOff>
      <xdr:row>21</xdr:row>
      <xdr:rowOff>305338</xdr:rowOff>
    </xdr:to>
    <xdr:sp macro="" textlink="">
      <xdr:nvSpPr>
        <xdr:cNvPr id="22" name="正方形/長方形 21"/>
        <xdr:cNvSpPr/>
      </xdr:nvSpPr>
      <xdr:spPr>
        <a:xfrm>
          <a:off x="6364671" y="5140872"/>
          <a:ext cx="507283" cy="216000"/>
        </a:xfrm>
        <a:prstGeom prst="rect">
          <a:avLst/>
        </a:prstGeom>
        <a:solidFill>
          <a:schemeClr val="bg1"/>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はい</a:t>
          </a:r>
        </a:p>
      </xdr:txBody>
    </xdr:sp>
    <xdr:clientData/>
  </xdr:twoCellAnchor>
  <xdr:twoCellAnchor editAs="oneCell">
    <xdr:from>
      <xdr:col>3</xdr:col>
      <xdr:colOff>35144</xdr:colOff>
      <xdr:row>22</xdr:row>
      <xdr:rowOff>108059</xdr:rowOff>
    </xdr:from>
    <xdr:to>
      <xdr:col>4</xdr:col>
      <xdr:colOff>277769</xdr:colOff>
      <xdr:row>23</xdr:row>
      <xdr:rowOff>139471</xdr:rowOff>
    </xdr:to>
    <xdr:sp macro="" textlink="">
      <xdr:nvSpPr>
        <xdr:cNvPr id="23" name="正方形/長方形 22"/>
        <xdr:cNvSpPr/>
      </xdr:nvSpPr>
      <xdr:spPr>
        <a:xfrm>
          <a:off x="810282" y="5041352"/>
          <a:ext cx="577642" cy="215343"/>
        </a:xfrm>
        <a:prstGeom prst="rect">
          <a:avLst/>
        </a:prstGeom>
        <a:solidFill>
          <a:schemeClr val="bg1"/>
        </a:solidFill>
        <a:ln>
          <a:solidFill>
            <a:schemeClr val="accent5"/>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いいえ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CQ61"/>
  <sheetViews>
    <sheetView tabSelected="1" view="pageBreakPreview" zoomScaleNormal="85" zoomScaleSheetLayoutView="100" workbookViewId="0">
      <selection activeCell="B1" sqref="B1:CI1"/>
    </sheetView>
  </sheetViews>
  <sheetFormatPr defaultRowHeight="13.5"/>
  <cols>
    <col min="1" max="1" width="3.625" style="1" customWidth="1"/>
    <col min="2" max="2" width="3.125" style="1" customWidth="1"/>
    <col min="3" max="87" width="1.25" style="1" customWidth="1"/>
    <col min="88" max="88" width="25.5" style="1" customWidth="1"/>
    <col min="89" max="89" width="9" style="1"/>
    <col min="90" max="90" width="2.5" style="1" customWidth="1"/>
    <col min="91" max="95" width="11.25" style="1" customWidth="1"/>
    <col min="96" max="16384" width="9" style="1"/>
  </cols>
  <sheetData>
    <row r="1" spans="1:91" ht="17.25" customHeight="1">
      <c r="B1" s="86" t="s">
        <v>73</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20" t="s">
        <v>53</v>
      </c>
    </row>
    <row r="2" spans="1:9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4"/>
      <c r="CJ2" s="57" t="s">
        <v>54</v>
      </c>
      <c r="CK2" s="57"/>
      <c r="CL2" s="57"/>
      <c r="CM2" s="57"/>
    </row>
    <row r="3" spans="1:91" ht="24">
      <c r="A3" s="5"/>
      <c r="B3" s="6"/>
      <c r="C3" s="101" t="s">
        <v>2</v>
      </c>
      <c r="D3" s="102"/>
      <c r="E3" s="102"/>
      <c r="F3" s="102"/>
      <c r="G3" s="102"/>
      <c r="H3" s="102"/>
      <c r="I3" s="102"/>
      <c r="J3" s="102"/>
      <c r="K3" s="102"/>
      <c r="L3" s="102"/>
      <c r="M3" s="102"/>
      <c r="N3" s="102"/>
      <c r="O3" s="102"/>
      <c r="P3" s="102"/>
      <c r="Q3" s="103"/>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J3" s="57"/>
      <c r="CK3" s="57"/>
      <c r="CL3" s="57"/>
      <c r="CM3" s="57"/>
    </row>
    <row r="4" spans="1:91" ht="24">
      <c r="A4" s="5"/>
      <c r="B4" s="6"/>
      <c r="C4" s="101" t="s">
        <v>118</v>
      </c>
      <c r="D4" s="102"/>
      <c r="E4" s="102"/>
      <c r="F4" s="102"/>
      <c r="G4" s="102"/>
      <c r="H4" s="102"/>
      <c r="I4" s="102"/>
      <c r="J4" s="102"/>
      <c r="K4" s="102"/>
      <c r="L4" s="102"/>
      <c r="M4" s="102"/>
      <c r="N4" s="102"/>
      <c r="O4" s="102"/>
      <c r="P4" s="102"/>
      <c r="Q4" s="103"/>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row>
    <row r="5" spans="1:91" ht="24">
      <c r="A5" s="5"/>
      <c r="B5" s="6"/>
      <c r="C5" s="101" t="s">
        <v>3</v>
      </c>
      <c r="D5" s="102"/>
      <c r="E5" s="102"/>
      <c r="F5" s="102"/>
      <c r="G5" s="102"/>
      <c r="H5" s="102"/>
      <c r="I5" s="102"/>
      <c r="J5" s="102"/>
      <c r="K5" s="102"/>
      <c r="L5" s="102"/>
      <c r="M5" s="102"/>
      <c r="N5" s="102"/>
      <c r="O5" s="102"/>
      <c r="P5" s="102"/>
      <c r="Q5" s="103"/>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row>
    <row r="6" spans="1:91" ht="24">
      <c r="A6" s="5"/>
      <c r="B6" s="6"/>
      <c r="C6" s="101" t="s">
        <v>20</v>
      </c>
      <c r="D6" s="102"/>
      <c r="E6" s="102"/>
      <c r="F6" s="102"/>
      <c r="G6" s="102"/>
      <c r="H6" s="102"/>
      <c r="I6" s="102"/>
      <c r="J6" s="102"/>
      <c r="K6" s="102"/>
      <c r="L6" s="102"/>
      <c r="M6" s="102"/>
      <c r="N6" s="102"/>
      <c r="O6" s="102"/>
      <c r="P6" s="102"/>
      <c r="Q6" s="103"/>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row>
    <row r="7" spans="1:91" ht="24">
      <c r="A7" s="5"/>
      <c r="B7" s="6"/>
      <c r="C7" s="101" t="s">
        <v>21</v>
      </c>
      <c r="D7" s="102"/>
      <c r="E7" s="102"/>
      <c r="F7" s="102"/>
      <c r="G7" s="102"/>
      <c r="H7" s="102"/>
      <c r="I7" s="102"/>
      <c r="J7" s="102"/>
      <c r="K7" s="102"/>
      <c r="L7" s="102"/>
      <c r="M7" s="102"/>
      <c r="N7" s="102"/>
      <c r="O7" s="102"/>
      <c r="P7" s="102"/>
      <c r="Q7" s="103"/>
      <c r="R7" s="107"/>
      <c r="S7" s="108"/>
      <c r="T7" s="108"/>
      <c r="U7" s="108"/>
      <c r="V7" s="108"/>
      <c r="W7" s="108"/>
      <c r="X7" s="108"/>
      <c r="Y7" s="108"/>
      <c r="Z7" s="108"/>
      <c r="AA7" s="108"/>
      <c r="AB7" s="108"/>
      <c r="AC7" s="108"/>
      <c r="AD7" s="108"/>
      <c r="AE7" s="108"/>
      <c r="AF7" s="108"/>
      <c r="AG7" s="108"/>
      <c r="AH7" s="105" t="s">
        <v>35</v>
      </c>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6"/>
      <c r="CM7" s="11" t="str">
        <f>TEXT(R7,"#,###")</f>
        <v/>
      </c>
    </row>
    <row r="8" spans="1:91">
      <c r="B8" s="6"/>
      <c r="C8" s="6"/>
      <c r="CK8" s="12" t="s">
        <v>40</v>
      </c>
      <c r="CL8" s="12"/>
    </row>
    <row r="9" spans="1:91">
      <c r="B9" s="87" t="s">
        <v>4</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K9" s="13"/>
      <c r="CL9" s="15"/>
    </row>
    <row r="10" spans="1:91">
      <c r="B10" s="87" t="s">
        <v>25</v>
      </c>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K10" s="13" t="s">
        <v>37</v>
      </c>
      <c r="CL10" s="15"/>
    </row>
    <row r="11" spans="1:91" ht="21">
      <c r="A11" s="7"/>
      <c r="B11" s="6"/>
      <c r="C11" s="96"/>
      <c r="D11" s="96"/>
      <c r="E11" s="96"/>
      <c r="F11" s="96"/>
      <c r="G11" s="104" t="s">
        <v>62</v>
      </c>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6"/>
      <c r="CJ11" s="124" t="str">
        <f>IF(SUM(CM11:CM18)=0,"該当する１つの項目に「○」を付けてください。",IF(SUM(CM11:CM18)&gt;1,"入力エラー。"&amp;CHAR(10)&amp;"２つ以上に「○」が入力されています。"&amp;CHAR(10)&amp;"「○」は１つの項目のみにしてください。",""))</f>
        <v>該当する１つの項目に「○」を付けてください。</v>
      </c>
      <c r="CM11" s="11">
        <f>IF(C11="○",1,0)</f>
        <v>0</v>
      </c>
    </row>
    <row r="12" spans="1:91" ht="21">
      <c r="A12" s="7"/>
      <c r="B12" s="6"/>
      <c r="C12" s="96"/>
      <c r="D12" s="96"/>
      <c r="E12" s="96"/>
      <c r="F12" s="96"/>
      <c r="G12" s="65" t="s">
        <v>5</v>
      </c>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124"/>
      <c r="CM12" s="11">
        <f>IF(C12="○",1,0)</f>
        <v>0</v>
      </c>
    </row>
    <row r="13" spans="1:91" ht="21">
      <c r="A13" s="7"/>
      <c r="B13" s="6"/>
      <c r="C13" s="96"/>
      <c r="D13" s="96"/>
      <c r="E13" s="96"/>
      <c r="F13" s="96"/>
      <c r="G13" s="104" t="s">
        <v>83</v>
      </c>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6"/>
      <c r="CJ13" s="124"/>
      <c r="CM13" s="11">
        <f>IF(C13="○",1,0)</f>
        <v>0</v>
      </c>
    </row>
    <row r="14" spans="1:91" ht="21">
      <c r="A14" s="7"/>
      <c r="B14" s="6"/>
      <c r="C14" s="88"/>
      <c r="D14" s="89"/>
      <c r="E14" s="89"/>
      <c r="F14" s="90"/>
      <c r="G14" s="117" t="s">
        <v>6</v>
      </c>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9"/>
      <c r="CJ14" s="124"/>
      <c r="CM14" s="65">
        <f>IF(C14="○",1,0)</f>
        <v>0</v>
      </c>
    </row>
    <row r="15" spans="1:91" ht="21">
      <c r="A15" s="7"/>
      <c r="B15" s="6"/>
      <c r="C15" s="91"/>
      <c r="D15" s="92"/>
      <c r="E15" s="92"/>
      <c r="F15" s="93"/>
      <c r="G15" s="112" t="s">
        <v>27</v>
      </c>
      <c r="H15" s="113"/>
      <c r="I15" s="113"/>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3" t="s">
        <v>24</v>
      </c>
      <c r="CH15" s="113"/>
      <c r="CI15" s="120"/>
      <c r="CJ15" s="124"/>
      <c r="CM15" s="65"/>
    </row>
    <row r="16" spans="1:91" ht="21">
      <c r="A16" s="7"/>
      <c r="B16" s="6"/>
      <c r="C16" s="96"/>
      <c r="D16" s="96"/>
      <c r="E16" s="96"/>
      <c r="F16" s="96"/>
      <c r="G16" s="65" t="s">
        <v>7</v>
      </c>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124"/>
      <c r="CM16" s="11">
        <f>IF(C16="○",1,0)</f>
        <v>0</v>
      </c>
    </row>
    <row r="17" spans="1:95" ht="21">
      <c r="A17" s="7"/>
      <c r="B17" s="6"/>
      <c r="C17" s="96"/>
      <c r="D17" s="96"/>
      <c r="E17" s="96"/>
      <c r="F17" s="96"/>
      <c r="G17" s="65" t="s">
        <v>8</v>
      </c>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124"/>
      <c r="CM17" s="11">
        <f>IF(C17="○",1,0)</f>
        <v>0</v>
      </c>
    </row>
    <row r="18" spans="1:95" ht="21">
      <c r="A18" s="7"/>
      <c r="B18" s="6"/>
      <c r="C18" s="96"/>
      <c r="D18" s="96"/>
      <c r="E18" s="96"/>
      <c r="F18" s="96"/>
      <c r="G18" s="65" t="s">
        <v>9</v>
      </c>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124"/>
      <c r="CM18" s="11">
        <f>IF(C18="○",1,0)</f>
        <v>0</v>
      </c>
    </row>
    <row r="19" spans="1:95">
      <c r="B19" s="6"/>
      <c r="C19" s="6" t="s">
        <v>10</v>
      </c>
    </row>
    <row r="20" spans="1:95">
      <c r="B20" s="6"/>
      <c r="C20" s="6"/>
    </row>
    <row r="21" spans="1:95">
      <c r="B21" s="87" t="s">
        <v>26</v>
      </c>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row>
    <row r="22" spans="1:95">
      <c r="B22" s="6"/>
      <c r="C22" s="122" t="s">
        <v>19</v>
      </c>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99" t="s">
        <v>15</v>
      </c>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121" t="s">
        <v>14</v>
      </c>
      <c r="BM22" s="99"/>
      <c r="BN22" s="99"/>
      <c r="BO22" s="99"/>
      <c r="BP22" s="99"/>
      <c r="BQ22" s="99"/>
      <c r="BR22" s="99"/>
      <c r="BS22" s="99"/>
      <c r="BT22" s="99"/>
      <c r="BU22" s="99"/>
      <c r="BV22" s="99"/>
      <c r="BW22" s="99"/>
      <c r="BX22" s="99" t="s">
        <v>13</v>
      </c>
      <c r="BY22" s="99"/>
      <c r="BZ22" s="99"/>
      <c r="CA22" s="99"/>
      <c r="CB22" s="99"/>
      <c r="CC22" s="99"/>
      <c r="CD22" s="99"/>
      <c r="CE22" s="99"/>
      <c r="CF22" s="99"/>
      <c r="CG22" s="99"/>
      <c r="CH22" s="99"/>
      <c r="CI22" s="99"/>
      <c r="CJ22" s="123" t="str">
        <f>IF(SUM(CM11:CM18)&gt;1,"（１）にエラーあり",IF(SUM(CM11:CM15)=1,"以下の入力は不要",IF(SUM(CM16:CM18)=1,"要入力","")))</f>
        <v/>
      </c>
    </row>
    <row r="23" spans="1:95">
      <c r="B23" s="6"/>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09" t="s">
        <v>16</v>
      </c>
      <c r="AC23" s="110"/>
      <c r="AD23" s="110"/>
      <c r="AE23" s="110"/>
      <c r="AF23" s="110"/>
      <c r="AG23" s="110"/>
      <c r="AH23" s="110"/>
      <c r="AI23" s="110"/>
      <c r="AJ23" s="110"/>
      <c r="AK23" s="110"/>
      <c r="AL23" s="110"/>
      <c r="AM23" s="110"/>
      <c r="AN23" s="109" t="s">
        <v>17</v>
      </c>
      <c r="AO23" s="110"/>
      <c r="AP23" s="110"/>
      <c r="AQ23" s="110"/>
      <c r="AR23" s="110"/>
      <c r="AS23" s="110"/>
      <c r="AT23" s="110"/>
      <c r="AU23" s="110"/>
      <c r="AV23" s="110"/>
      <c r="AW23" s="110"/>
      <c r="AX23" s="110"/>
      <c r="AY23" s="110"/>
      <c r="AZ23" s="109" t="s">
        <v>18</v>
      </c>
      <c r="BA23" s="110"/>
      <c r="BB23" s="110"/>
      <c r="BC23" s="110"/>
      <c r="BD23" s="110"/>
      <c r="BE23" s="110"/>
      <c r="BF23" s="110"/>
      <c r="BG23" s="110"/>
      <c r="BH23" s="110"/>
      <c r="BI23" s="110"/>
      <c r="BJ23" s="110"/>
      <c r="BK23" s="110"/>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123"/>
    </row>
    <row r="24" spans="1:95">
      <c r="B24" s="6"/>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23"/>
    </row>
    <row r="25" spans="1:95" ht="18.75">
      <c r="A25" s="8"/>
      <c r="B25" s="6"/>
      <c r="C25" s="98" t="s">
        <v>11</v>
      </c>
      <c r="D25" s="98"/>
      <c r="E25" s="98"/>
      <c r="F25" s="95" t="s">
        <v>0</v>
      </c>
      <c r="G25" s="95"/>
      <c r="H25" s="95"/>
      <c r="I25" s="95"/>
      <c r="J25" s="95"/>
      <c r="K25" s="97"/>
      <c r="L25" s="97"/>
      <c r="M25" s="97"/>
      <c r="N25" s="97"/>
      <c r="O25" s="97"/>
      <c r="P25" s="97"/>
      <c r="Q25" s="97"/>
      <c r="R25" s="97"/>
      <c r="S25" s="97"/>
      <c r="T25" s="97"/>
      <c r="U25" s="97"/>
      <c r="V25" s="97"/>
      <c r="W25" s="97"/>
      <c r="X25" s="97"/>
      <c r="Y25" s="97"/>
      <c r="Z25" s="97"/>
      <c r="AA25" s="97"/>
      <c r="AB25" s="80"/>
      <c r="AC25" s="81"/>
      <c r="AD25" s="81"/>
      <c r="AE25" s="81"/>
      <c r="AF25" s="81"/>
      <c r="AG25" s="81"/>
      <c r="AH25" s="81"/>
      <c r="AI25" s="81"/>
      <c r="AJ25" s="81"/>
      <c r="AK25" s="81"/>
      <c r="AL25" s="81"/>
      <c r="AM25" s="82"/>
      <c r="AN25" s="80"/>
      <c r="AO25" s="81"/>
      <c r="AP25" s="81"/>
      <c r="AQ25" s="81"/>
      <c r="AR25" s="81"/>
      <c r="AS25" s="81"/>
      <c r="AT25" s="81"/>
      <c r="AU25" s="81"/>
      <c r="AV25" s="81"/>
      <c r="AW25" s="81"/>
      <c r="AX25" s="81"/>
      <c r="AY25" s="82"/>
      <c r="AZ25" s="80"/>
      <c r="BA25" s="81"/>
      <c r="BB25" s="81"/>
      <c r="BC25" s="81"/>
      <c r="BD25" s="81"/>
      <c r="BE25" s="81"/>
      <c r="BF25" s="81"/>
      <c r="BG25" s="81"/>
      <c r="BH25" s="81"/>
      <c r="BI25" s="81"/>
      <c r="BJ25" s="81"/>
      <c r="BK25" s="82"/>
      <c r="BL25" s="80"/>
      <c r="BM25" s="81"/>
      <c r="BN25" s="81"/>
      <c r="BO25" s="81"/>
      <c r="BP25" s="81"/>
      <c r="BQ25" s="81"/>
      <c r="BR25" s="81"/>
      <c r="BS25" s="81"/>
      <c r="BT25" s="81"/>
      <c r="BU25" s="81"/>
      <c r="BV25" s="81"/>
      <c r="BW25" s="82"/>
      <c r="BX25" s="83">
        <f>SUM(AB25:BW25)</f>
        <v>0</v>
      </c>
      <c r="BY25" s="84"/>
      <c r="BZ25" s="84"/>
      <c r="CA25" s="84"/>
      <c r="CB25" s="84"/>
      <c r="CC25" s="84"/>
      <c r="CD25" s="84"/>
      <c r="CE25" s="84"/>
      <c r="CF25" s="84"/>
      <c r="CG25" s="84"/>
      <c r="CH25" s="84"/>
      <c r="CI25" s="85"/>
    </row>
    <row r="26" spans="1:95" ht="18.75">
      <c r="A26" s="8"/>
      <c r="B26" s="6"/>
      <c r="C26" s="98"/>
      <c r="D26" s="98"/>
      <c r="E26" s="98"/>
      <c r="F26" s="95"/>
      <c r="G26" s="95"/>
      <c r="H26" s="95"/>
      <c r="I26" s="95"/>
      <c r="J26" s="95"/>
      <c r="K26" s="97"/>
      <c r="L26" s="97"/>
      <c r="M26" s="97"/>
      <c r="N26" s="97"/>
      <c r="O26" s="97"/>
      <c r="P26" s="97"/>
      <c r="Q26" s="97"/>
      <c r="R26" s="97"/>
      <c r="S26" s="97"/>
      <c r="T26" s="97"/>
      <c r="U26" s="97"/>
      <c r="V26" s="97"/>
      <c r="W26" s="97"/>
      <c r="X26" s="97"/>
      <c r="Y26" s="97"/>
      <c r="Z26" s="97"/>
      <c r="AA26" s="97"/>
      <c r="AB26" s="80"/>
      <c r="AC26" s="81"/>
      <c r="AD26" s="81"/>
      <c r="AE26" s="81"/>
      <c r="AF26" s="81"/>
      <c r="AG26" s="81"/>
      <c r="AH26" s="81"/>
      <c r="AI26" s="81"/>
      <c r="AJ26" s="81"/>
      <c r="AK26" s="81"/>
      <c r="AL26" s="81"/>
      <c r="AM26" s="82"/>
      <c r="AN26" s="80"/>
      <c r="AO26" s="81"/>
      <c r="AP26" s="81"/>
      <c r="AQ26" s="81"/>
      <c r="AR26" s="81"/>
      <c r="AS26" s="81"/>
      <c r="AT26" s="81"/>
      <c r="AU26" s="81"/>
      <c r="AV26" s="81"/>
      <c r="AW26" s="81"/>
      <c r="AX26" s="81"/>
      <c r="AY26" s="82"/>
      <c r="AZ26" s="80"/>
      <c r="BA26" s="81"/>
      <c r="BB26" s="81"/>
      <c r="BC26" s="81"/>
      <c r="BD26" s="81"/>
      <c r="BE26" s="81"/>
      <c r="BF26" s="81"/>
      <c r="BG26" s="81"/>
      <c r="BH26" s="81"/>
      <c r="BI26" s="81"/>
      <c r="BJ26" s="81"/>
      <c r="BK26" s="82"/>
      <c r="BL26" s="80"/>
      <c r="BM26" s="81"/>
      <c r="BN26" s="81"/>
      <c r="BO26" s="81"/>
      <c r="BP26" s="81"/>
      <c r="BQ26" s="81"/>
      <c r="BR26" s="81"/>
      <c r="BS26" s="81"/>
      <c r="BT26" s="81"/>
      <c r="BU26" s="81"/>
      <c r="BV26" s="81"/>
      <c r="BW26" s="82"/>
      <c r="BX26" s="83">
        <f>SUM(AB26:BW26)</f>
        <v>0</v>
      </c>
      <c r="BY26" s="84"/>
      <c r="BZ26" s="84"/>
      <c r="CA26" s="84"/>
      <c r="CB26" s="84"/>
      <c r="CC26" s="84"/>
      <c r="CD26" s="84"/>
      <c r="CE26" s="84"/>
      <c r="CF26" s="84"/>
      <c r="CG26" s="84"/>
      <c r="CH26" s="84"/>
      <c r="CI26" s="85"/>
    </row>
    <row r="27" spans="1:95" ht="18.75">
      <c r="A27" s="8"/>
      <c r="B27" s="6"/>
      <c r="C27" s="98"/>
      <c r="D27" s="98"/>
      <c r="E27" s="98"/>
      <c r="F27" s="95"/>
      <c r="G27" s="95"/>
      <c r="H27" s="95"/>
      <c r="I27" s="95"/>
      <c r="J27" s="95"/>
      <c r="K27" s="97"/>
      <c r="L27" s="97"/>
      <c r="M27" s="97"/>
      <c r="N27" s="97"/>
      <c r="O27" s="97"/>
      <c r="P27" s="97"/>
      <c r="Q27" s="97"/>
      <c r="R27" s="97"/>
      <c r="S27" s="97"/>
      <c r="T27" s="97"/>
      <c r="U27" s="97"/>
      <c r="V27" s="97"/>
      <c r="W27" s="97"/>
      <c r="X27" s="97"/>
      <c r="Y27" s="97"/>
      <c r="Z27" s="97"/>
      <c r="AA27" s="97"/>
      <c r="AB27" s="80"/>
      <c r="AC27" s="81"/>
      <c r="AD27" s="81"/>
      <c r="AE27" s="81"/>
      <c r="AF27" s="81"/>
      <c r="AG27" s="81"/>
      <c r="AH27" s="81"/>
      <c r="AI27" s="81"/>
      <c r="AJ27" s="81"/>
      <c r="AK27" s="81"/>
      <c r="AL27" s="81"/>
      <c r="AM27" s="82"/>
      <c r="AN27" s="80"/>
      <c r="AO27" s="81"/>
      <c r="AP27" s="81"/>
      <c r="AQ27" s="81"/>
      <c r="AR27" s="81"/>
      <c r="AS27" s="81"/>
      <c r="AT27" s="81"/>
      <c r="AU27" s="81"/>
      <c r="AV27" s="81"/>
      <c r="AW27" s="81"/>
      <c r="AX27" s="81"/>
      <c r="AY27" s="82"/>
      <c r="AZ27" s="80"/>
      <c r="BA27" s="81"/>
      <c r="BB27" s="81"/>
      <c r="BC27" s="81"/>
      <c r="BD27" s="81"/>
      <c r="BE27" s="81"/>
      <c r="BF27" s="81"/>
      <c r="BG27" s="81"/>
      <c r="BH27" s="81"/>
      <c r="BI27" s="81"/>
      <c r="BJ27" s="81"/>
      <c r="BK27" s="82"/>
      <c r="BL27" s="80"/>
      <c r="BM27" s="81"/>
      <c r="BN27" s="81"/>
      <c r="BO27" s="81"/>
      <c r="BP27" s="81"/>
      <c r="BQ27" s="81"/>
      <c r="BR27" s="81"/>
      <c r="BS27" s="81"/>
      <c r="BT27" s="81"/>
      <c r="BU27" s="81"/>
      <c r="BV27" s="81"/>
      <c r="BW27" s="82"/>
      <c r="BX27" s="83">
        <f>SUM(AB27:BW27)</f>
        <v>0</v>
      </c>
      <c r="BY27" s="84"/>
      <c r="BZ27" s="84"/>
      <c r="CA27" s="84"/>
      <c r="CB27" s="84"/>
      <c r="CC27" s="84"/>
      <c r="CD27" s="84"/>
      <c r="CE27" s="84"/>
      <c r="CF27" s="84"/>
      <c r="CG27" s="84"/>
      <c r="CH27" s="84"/>
      <c r="CI27" s="85"/>
    </row>
    <row r="28" spans="1:95" ht="18.75">
      <c r="A28" s="8"/>
      <c r="B28" s="6"/>
      <c r="C28" s="98"/>
      <c r="D28" s="98"/>
      <c r="E28" s="98"/>
      <c r="F28" s="95"/>
      <c r="G28" s="95"/>
      <c r="H28" s="95"/>
      <c r="I28" s="95"/>
      <c r="J28" s="95"/>
      <c r="K28" s="97"/>
      <c r="L28" s="97"/>
      <c r="M28" s="97"/>
      <c r="N28" s="97"/>
      <c r="O28" s="97"/>
      <c r="P28" s="97"/>
      <c r="Q28" s="97"/>
      <c r="R28" s="97"/>
      <c r="S28" s="97"/>
      <c r="T28" s="97"/>
      <c r="U28" s="97"/>
      <c r="V28" s="97"/>
      <c r="W28" s="97"/>
      <c r="X28" s="97"/>
      <c r="Y28" s="97"/>
      <c r="Z28" s="97"/>
      <c r="AA28" s="97"/>
      <c r="AB28" s="80"/>
      <c r="AC28" s="81"/>
      <c r="AD28" s="81"/>
      <c r="AE28" s="81"/>
      <c r="AF28" s="81"/>
      <c r="AG28" s="81"/>
      <c r="AH28" s="81"/>
      <c r="AI28" s="81"/>
      <c r="AJ28" s="81"/>
      <c r="AK28" s="81"/>
      <c r="AL28" s="81"/>
      <c r="AM28" s="82"/>
      <c r="AN28" s="80"/>
      <c r="AO28" s="81"/>
      <c r="AP28" s="81"/>
      <c r="AQ28" s="81"/>
      <c r="AR28" s="81"/>
      <c r="AS28" s="81"/>
      <c r="AT28" s="81"/>
      <c r="AU28" s="81"/>
      <c r="AV28" s="81"/>
      <c r="AW28" s="81"/>
      <c r="AX28" s="81"/>
      <c r="AY28" s="82"/>
      <c r="AZ28" s="80"/>
      <c r="BA28" s="81"/>
      <c r="BB28" s="81"/>
      <c r="BC28" s="81"/>
      <c r="BD28" s="81"/>
      <c r="BE28" s="81"/>
      <c r="BF28" s="81"/>
      <c r="BG28" s="81"/>
      <c r="BH28" s="81"/>
      <c r="BI28" s="81"/>
      <c r="BJ28" s="81"/>
      <c r="BK28" s="82"/>
      <c r="BL28" s="80"/>
      <c r="BM28" s="81"/>
      <c r="BN28" s="81"/>
      <c r="BO28" s="81"/>
      <c r="BP28" s="81"/>
      <c r="BQ28" s="81"/>
      <c r="BR28" s="81"/>
      <c r="BS28" s="81"/>
      <c r="BT28" s="81"/>
      <c r="BU28" s="81"/>
      <c r="BV28" s="81"/>
      <c r="BW28" s="82"/>
      <c r="BX28" s="83">
        <f t="shared" ref="BX28:BX30" si="0">SUM(AB28:BW28)</f>
        <v>0</v>
      </c>
      <c r="BY28" s="84"/>
      <c r="BZ28" s="84"/>
      <c r="CA28" s="84"/>
      <c r="CB28" s="84"/>
      <c r="CC28" s="84"/>
      <c r="CD28" s="84"/>
      <c r="CE28" s="84"/>
      <c r="CF28" s="84"/>
      <c r="CG28" s="84"/>
      <c r="CH28" s="84"/>
      <c r="CI28" s="85"/>
    </row>
    <row r="29" spans="1:95" ht="18.75">
      <c r="A29" s="8"/>
      <c r="B29" s="6"/>
      <c r="C29" s="98"/>
      <c r="D29" s="98"/>
      <c r="E29" s="98"/>
      <c r="F29" s="95"/>
      <c r="G29" s="95"/>
      <c r="H29" s="95"/>
      <c r="I29" s="95"/>
      <c r="J29" s="95"/>
      <c r="K29" s="97"/>
      <c r="L29" s="97"/>
      <c r="M29" s="97"/>
      <c r="N29" s="97"/>
      <c r="O29" s="97"/>
      <c r="P29" s="97"/>
      <c r="Q29" s="97"/>
      <c r="R29" s="97"/>
      <c r="S29" s="97"/>
      <c r="T29" s="97"/>
      <c r="U29" s="97"/>
      <c r="V29" s="97"/>
      <c r="W29" s="97"/>
      <c r="X29" s="97"/>
      <c r="Y29" s="97"/>
      <c r="Z29" s="97"/>
      <c r="AA29" s="97"/>
      <c r="AB29" s="80"/>
      <c r="AC29" s="81"/>
      <c r="AD29" s="81"/>
      <c r="AE29" s="81"/>
      <c r="AF29" s="81"/>
      <c r="AG29" s="81"/>
      <c r="AH29" s="81"/>
      <c r="AI29" s="81"/>
      <c r="AJ29" s="81"/>
      <c r="AK29" s="81"/>
      <c r="AL29" s="81"/>
      <c r="AM29" s="82"/>
      <c r="AN29" s="80"/>
      <c r="AO29" s="81"/>
      <c r="AP29" s="81"/>
      <c r="AQ29" s="81"/>
      <c r="AR29" s="81"/>
      <c r="AS29" s="81"/>
      <c r="AT29" s="81"/>
      <c r="AU29" s="81"/>
      <c r="AV29" s="81"/>
      <c r="AW29" s="81"/>
      <c r="AX29" s="81"/>
      <c r="AY29" s="82"/>
      <c r="AZ29" s="80"/>
      <c r="BA29" s="81"/>
      <c r="BB29" s="81"/>
      <c r="BC29" s="81"/>
      <c r="BD29" s="81"/>
      <c r="BE29" s="81"/>
      <c r="BF29" s="81"/>
      <c r="BG29" s="81"/>
      <c r="BH29" s="81"/>
      <c r="BI29" s="81"/>
      <c r="BJ29" s="81"/>
      <c r="BK29" s="82"/>
      <c r="BL29" s="80"/>
      <c r="BM29" s="81"/>
      <c r="BN29" s="81"/>
      <c r="BO29" s="81"/>
      <c r="BP29" s="81"/>
      <c r="BQ29" s="81"/>
      <c r="BR29" s="81"/>
      <c r="BS29" s="81"/>
      <c r="BT29" s="81"/>
      <c r="BU29" s="81"/>
      <c r="BV29" s="81"/>
      <c r="BW29" s="82"/>
      <c r="BX29" s="83">
        <f t="shared" si="0"/>
        <v>0</v>
      </c>
      <c r="BY29" s="84"/>
      <c r="BZ29" s="84"/>
      <c r="CA29" s="84"/>
      <c r="CB29" s="84"/>
      <c r="CC29" s="84"/>
      <c r="CD29" s="84"/>
      <c r="CE29" s="84"/>
      <c r="CF29" s="84"/>
      <c r="CG29" s="84"/>
      <c r="CH29" s="84"/>
      <c r="CI29" s="85"/>
    </row>
    <row r="30" spans="1:95" ht="18.75">
      <c r="A30" s="8"/>
      <c r="B30" s="6"/>
      <c r="C30" s="98"/>
      <c r="D30" s="98"/>
      <c r="E30" s="98"/>
      <c r="F30" s="95"/>
      <c r="G30" s="95"/>
      <c r="H30" s="95"/>
      <c r="I30" s="95"/>
      <c r="J30" s="95"/>
      <c r="K30" s="97"/>
      <c r="L30" s="97"/>
      <c r="M30" s="97"/>
      <c r="N30" s="97"/>
      <c r="O30" s="97"/>
      <c r="P30" s="97"/>
      <c r="Q30" s="97"/>
      <c r="R30" s="97"/>
      <c r="S30" s="97"/>
      <c r="T30" s="97"/>
      <c r="U30" s="97"/>
      <c r="V30" s="97"/>
      <c r="W30" s="97"/>
      <c r="X30" s="97"/>
      <c r="Y30" s="97"/>
      <c r="Z30" s="97"/>
      <c r="AA30" s="97"/>
      <c r="AB30" s="80"/>
      <c r="AC30" s="81"/>
      <c r="AD30" s="81"/>
      <c r="AE30" s="81"/>
      <c r="AF30" s="81"/>
      <c r="AG30" s="81"/>
      <c r="AH30" s="81"/>
      <c r="AI30" s="81"/>
      <c r="AJ30" s="81"/>
      <c r="AK30" s="81"/>
      <c r="AL30" s="81"/>
      <c r="AM30" s="82"/>
      <c r="AN30" s="80"/>
      <c r="AO30" s="81"/>
      <c r="AP30" s="81"/>
      <c r="AQ30" s="81"/>
      <c r="AR30" s="81"/>
      <c r="AS30" s="81"/>
      <c r="AT30" s="81"/>
      <c r="AU30" s="81"/>
      <c r="AV30" s="81"/>
      <c r="AW30" s="81"/>
      <c r="AX30" s="81"/>
      <c r="AY30" s="82"/>
      <c r="AZ30" s="80"/>
      <c r="BA30" s="81"/>
      <c r="BB30" s="81"/>
      <c r="BC30" s="81"/>
      <c r="BD30" s="81"/>
      <c r="BE30" s="81"/>
      <c r="BF30" s="81"/>
      <c r="BG30" s="81"/>
      <c r="BH30" s="81"/>
      <c r="BI30" s="81"/>
      <c r="BJ30" s="81"/>
      <c r="BK30" s="82"/>
      <c r="BL30" s="80"/>
      <c r="BM30" s="81"/>
      <c r="BN30" s="81"/>
      <c r="BO30" s="81"/>
      <c r="BP30" s="81"/>
      <c r="BQ30" s="81"/>
      <c r="BR30" s="81"/>
      <c r="BS30" s="81"/>
      <c r="BT30" s="81"/>
      <c r="BU30" s="81"/>
      <c r="BV30" s="81"/>
      <c r="BW30" s="82"/>
      <c r="BX30" s="83">
        <f t="shared" si="0"/>
        <v>0</v>
      </c>
      <c r="BY30" s="84"/>
      <c r="BZ30" s="84"/>
      <c r="CA30" s="84"/>
      <c r="CB30" s="84"/>
      <c r="CC30" s="84"/>
      <c r="CD30" s="84"/>
      <c r="CE30" s="84"/>
      <c r="CF30" s="84"/>
      <c r="CG30" s="84"/>
      <c r="CH30" s="84"/>
      <c r="CI30" s="85"/>
    </row>
    <row r="31" spans="1:95" ht="18.75">
      <c r="A31" s="8"/>
      <c r="B31" s="6"/>
      <c r="C31" s="98"/>
      <c r="D31" s="98"/>
      <c r="E31" s="98"/>
      <c r="F31" s="95"/>
      <c r="G31" s="95"/>
      <c r="H31" s="95"/>
      <c r="I31" s="95"/>
      <c r="J31" s="95"/>
      <c r="K31" s="116" t="s">
        <v>22</v>
      </c>
      <c r="L31" s="116"/>
      <c r="M31" s="116"/>
      <c r="N31" s="116"/>
      <c r="O31" s="116"/>
      <c r="P31" s="116"/>
      <c r="Q31" s="116"/>
      <c r="R31" s="116"/>
      <c r="S31" s="116"/>
      <c r="T31" s="116"/>
      <c r="U31" s="116"/>
      <c r="V31" s="116"/>
      <c r="W31" s="116"/>
      <c r="X31" s="116"/>
      <c r="Y31" s="116"/>
      <c r="Z31" s="116"/>
      <c r="AA31" s="116"/>
      <c r="AB31" s="132">
        <f>SUM(AB25:AM30)</f>
        <v>0</v>
      </c>
      <c r="AC31" s="133"/>
      <c r="AD31" s="133"/>
      <c r="AE31" s="133"/>
      <c r="AF31" s="133"/>
      <c r="AG31" s="133"/>
      <c r="AH31" s="133"/>
      <c r="AI31" s="133"/>
      <c r="AJ31" s="133"/>
      <c r="AK31" s="133"/>
      <c r="AL31" s="133"/>
      <c r="AM31" s="134"/>
      <c r="AN31" s="135">
        <f>SUM(AN25:AY30)</f>
        <v>0</v>
      </c>
      <c r="AO31" s="136"/>
      <c r="AP31" s="136"/>
      <c r="AQ31" s="136"/>
      <c r="AR31" s="136"/>
      <c r="AS31" s="136"/>
      <c r="AT31" s="136"/>
      <c r="AU31" s="136"/>
      <c r="AV31" s="136"/>
      <c r="AW31" s="136"/>
      <c r="AX31" s="136"/>
      <c r="AY31" s="137"/>
      <c r="AZ31" s="138">
        <f>SUM(AZ25:BK30)</f>
        <v>0</v>
      </c>
      <c r="BA31" s="139"/>
      <c r="BB31" s="139"/>
      <c r="BC31" s="139"/>
      <c r="BD31" s="139"/>
      <c r="BE31" s="139"/>
      <c r="BF31" s="139"/>
      <c r="BG31" s="139"/>
      <c r="BH31" s="139"/>
      <c r="BI31" s="139"/>
      <c r="BJ31" s="139"/>
      <c r="BK31" s="140"/>
      <c r="BL31" s="83">
        <f t="shared" ref="BL31" si="1">SUM(BL25:BW30)</f>
        <v>0</v>
      </c>
      <c r="BM31" s="84"/>
      <c r="BN31" s="84"/>
      <c r="BO31" s="84"/>
      <c r="BP31" s="84"/>
      <c r="BQ31" s="84"/>
      <c r="BR31" s="84"/>
      <c r="BS31" s="84"/>
      <c r="BT31" s="84"/>
      <c r="BU31" s="84"/>
      <c r="BV31" s="84"/>
      <c r="BW31" s="85"/>
      <c r="BX31" s="163">
        <f t="shared" ref="BX31:BX35" si="2">SUM(AB31:BW31)</f>
        <v>0</v>
      </c>
      <c r="BY31" s="164"/>
      <c r="BZ31" s="164"/>
      <c r="CA31" s="164"/>
      <c r="CB31" s="164"/>
      <c r="CC31" s="164"/>
      <c r="CD31" s="164"/>
      <c r="CE31" s="164"/>
      <c r="CF31" s="164"/>
      <c r="CG31" s="164"/>
      <c r="CH31" s="164"/>
      <c r="CI31" s="165"/>
      <c r="CM31" s="14">
        <f>IF(AB31=0,0,TEXT(AB31,"#,###"))</f>
        <v>0</v>
      </c>
      <c r="CN31" s="14">
        <f>IF(AN31=0,0,TEXT(AN31,"#,###"))</f>
        <v>0</v>
      </c>
      <c r="CO31" s="14">
        <f>IF(AZ31=0,0,TEXT(AZ31,"#,###"))</f>
        <v>0</v>
      </c>
      <c r="CP31" s="17"/>
      <c r="CQ31" s="14">
        <f>IF(BX31=0,0,TEXT(BX31,"#,###"))</f>
        <v>0</v>
      </c>
    </row>
    <row r="32" spans="1:95" ht="18.75">
      <c r="A32" s="8"/>
      <c r="B32" s="6"/>
      <c r="C32" s="98"/>
      <c r="D32" s="98"/>
      <c r="E32" s="98"/>
      <c r="F32" s="94" t="s">
        <v>12</v>
      </c>
      <c r="G32" s="94"/>
      <c r="H32" s="94"/>
      <c r="I32" s="94"/>
      <c r="J32" s="94"/>
      <c r="K32" s="97"/>
      <c r="L32" s="97"/>
      <c r="M32" s="97"/>
      <c r="N32" s="97"/>
      <c r="O32" s="97"/>
      <c r="P32" s="97"/>
      <c r="Q32" s="97"/>
      <c r="R32" s="97"/>
      <c r="S32" s="97"/>
      <c r="T32" s="97"/>
      <c r="U32" s="97"/>
      <c r="V32" s="97"/>
      <c r="W32" s="97"/>
      <c r="X32" s="97"/>
      <c r="Y32" s="97"/>
      <c r="Z32" s="97"/>
      <c r="AA32" s="97"/>
      <c r="AB32" s="80"/>
      <c r="AC32" s="81"/>
      <c r="AD32" s="81"/>
      <c r="AE32" s="81"/>
      <c r="AF32" s="81"/>
      <c r="AG32" s="81"/>
      <c r="AH32" s="81"/>
      <c r="AI32" s="81"/>
      <c r="AJ32" s="81"/>
      <c r="AK32" s="81"/>
      <c r="AL32" s="81"/>
      <c r="AM32" s="82"/>
      <c r="AN32" s="80"/>
      <c r="AO32" s="81"/>
      <c r="AP32" s="81"/>
      <c r="AQ32" s="81"/>
      <c r="AR32" s="81"/>
      <c r="AS32" s="81"/>
      <c r="AT32" s="81"/>
      <c r="AU32" s="81"/>
      <c r="AV32" s="81"/>
      <c r="AW32" s="81"/>
      <c r="AX32" s="81"/>
      <c r="AY32" s="82"/>
      <c r="AZ32" s="80"/>
      <c r="BA32" s="81"/>
      <c r="BB32" s="81"/>
      <c r="BC32" s="81"/>
      <c r="BD32" s="81"/>
      <c r="BE32" s="81"/>
      <c r="BF32" s="81"/>
      <c r="BG32" s="81"/>
      <c r="BH32" s="81"/>
      <c r="BI32" s="81"/>
      <c r="BJ32" s="81"/>
      <c r="BK32" s="82"/>
      <c r="BL32" s="80"/>
      <c r="BM32" s="81"/>
      <c r="BN32" s="81"/>
      <c r="BO32" s="81"/>
      <c r="BP32" s="81"/>
      <c r="BQ32" s="81"/>
      <c r="BR32" s="81"/>
      <c r="BS32" s="81"/>
      <c r="BT32" s="81"/>
      <c r="BU32" s="81"/>
      <c r="BV32" s="81"/>
      <c r="BW32" s="82"/>
      <c r="BX32" s="83">
        <f t="shared" si="2"/>
        <v>0</v>
      </c>
      <c r="BY32" s="84"/>
      <c r="BZ32" s="84"/>
      <c r="CA32" s="84"/>
      <c r="CB32" s="84"/>
      <c r="CC32" s="84"/>
      <c r="CD32" s="84"/>
      <c r="CE32" s="84"/>
      <c r="CF32" s="84"/>
      <c r="CG32" s="84"/>
      <c r="CH32" s="84"/>
      <c r="CI32" s="85"/>
    </row>
    <row r="33" spans="1:95" ht="18.75">
      <c r="A33" s="8"/>
      <c r="B33" s="6"/>
      <c r="C33" s="98"/>
      <c r="D33" s="98"/>
      <c r="E33" s="98"/>
      <c r="F33" s="94"/>
      <c r="G33" s="94"/>
      <c r="H33" s="94"/>
      <c r="I33" s="94"/>
      <c r="J33" s="94"/>
      <c r="K33" s="97"/>
      <c r="L33" s="97"/>
      <c r="M33" s="97"/>
      <c r="N33" s="97"/>
      <c r="O33" s="97"/>
      <c r="P33" s="97"/>
      <c r="Q33" s="97"/>
      <c r="R33" s="97"/>
      <c r="S33" s="97"/>
      <c r="T33" s="97"/>
      <c r="U33" s="97"/>
      <c r="V33" s="97"/>
      <c r="W33" s="97"/>
      <c r="X33" s="97"/>
      <c r="Y33" s="97"/>
      <c r="Z33" s="97"/>
      <c r="AA33" s="97"/>
      <c r="AB33" s="80"/>
      <c r="AC33" s="81"/>
      <c r="AD33" s="81"/>
      <c r="AE33" s="81"/>
      <c r="AF33" s="81"/>
      <c r="AG33" s="81"/>
      <c r="AH33" s="81"/>
      <c r="AI33" s="81"/>
      <c r="AJ33" s="81"/>
      <c r="AK33" s="81"/>
      <c r="AL33" s="81"/>
      <c r="AM33" s="82"/>
      <c r="AN33" s="80"/>
      <c r="AO33" s="81"/>
      <c r="AP33" s="81"/>
      <c r="AQ33" s="81"/>
      <c r="AR33" s="81"/>
      <c r="AS33" s="81"/>
      <c r="AT33" s="81"/>
      <c r="AU33" s="81"/>
      <c r="AV33" s="81"/>
      <c r="AW33" s="81"/>
      <c r="AX33" s="81"/>
      <c r="AY33" s="82"/>
      <c r="AZ33" s="80"/>
      <c r="BA33" s="81"/>
      <c r="BB33" s="81"/>
      <c r="BC33" s="81"/>
      <c r="BD33" s="81"/>
      <c r="BE33" s="81"/>
      <c r="BF33" s="81"/>
      <c r="BG33" s="81"/>
      <c r="BH33" s="81"/>
      <c r="BI33" s="81"/>
      <c r="BJ33" s="81"/>
      <c r="BK33" s="82"/>
      <c r="BL33" s="80"/>
      <c r="BM33" s="81"/>
      <c r="BN33" s="81"/>
      <c r="BO33" s="81"/>
      <c r="BP33" s="81"/>
      <c r="BQ33" s="81"/>
      <c r="BR33" s="81"/>
      <c r="BS33" s="81"/>
      <c r="BT33" s="81"/>
      <c r="BU33" s="81"/>
      <c r="BV33" s="81"/>
      <c r="BW33" s="82"/>
      <c r="BX33" s="83">
        <f t="shared" si="2"/>
        <v>0</v>
      </c>
      <c r="BY33" s="84"/>
      <c r="BZ33" s="84"/>
      <c r="CA33" s="84"/>
      <c r="CB33" s="84"/>
      <c r="CC33" s="84"/>
      <c r="CD33" s="84"/>
      <c r="CE33" s="84"/>
      <c r="CF33" s="84"/>
      <c r="CG33" s="84"/>
      <c r="CH33" s="84"/>
      <c r="CI33" s="85"/>
    </row>
    <row r="34" spans="1:95" ht="18.75">
      <c r="A34" s="8"/>
      <c r="B34" s="6"/>
      <c r="C34" s="98"/>
      <c r="D34" s="98"/>
      <c r="E34" s="98"/>
      <c r="F34" s="94"/>
      <c r="G34" s="94"/>
      <c r="H34" s="94"/>
      <c r="I34" s="94"/>
      <c r="J34" s="94"/>
      <c r="K34" s="116" t="s">
        <v>22</v>
      </c>
      <c r="L34" s="116"/>
      <c r="M34" s="116"/>
      <c r="N34" s="116"/>
      <c r="O34" s="116"/>
      <c r="P34" s="116"/>
      <c r="Q34" s="116"/>
      <c r="R34" s="116"/>
      <c r="S34" s="116"/>
      <c r="T34" s="116"/>
      <c r="U34" s="116"/>
      <c r="V34" s="116"/>
      <c r="W34" s="116"/>
      <c r="X34" s="116"/>
      <c r="Y34" s="116"/>
      <c r="Z34" s="116"/>
      <c r="AA34" s="116"/>
      <c r="AB34" s="148">
        <f>SUM(AB32:AM33)</f>
        <v>0</v>
      </c>
      <c r="AC34" s="149"/>
      <c r="AD34" s="149"/>
      <c r="AE34" s="149"/>
      <c r="AF34" s="149"/>
      <c r="AG34" s="149"/>
      <c r="AH34" s="149"/>
      <c r="AI34" s="149"/>
      <c r="AJ34" s="149"/>
      <c r="AK34" s="149"/>
      <c r="AL34" s="149"/>
      <c r="AM34" s="150"/>
      <c r="AN34" s="145">
        <f>SUM(AN32:AY33)</f>
        <v>0</v>
      </c>
      <c r="AO34" s="146"/>
      <c r="AP34" s="146"/>
      <c r="AQ34" s="146"/>
      <c r="AR34" s="146"/>
      <c r="AS34" s="146"/>
      <c r="AT34" s="146"/>
      <c r="AU34" s="146"/>
      <c r="AV34" s="146"/>
      <c r="AW34" s="146"/>
      <c r="AX34" s="146"/>
      <c r="AY34" s="147"/>
      <c r="AZ34" s="142">
        <f>SUM(AZ32:BK33)</f>
        <v>0</v>
      </c>
      <c r="BA34" s="143"/>
      <c r="BB34" s="143"/>
      <c r="BC34" s="143"/>
      <c r="BD34" s="143"/>
      <c r="BE34" s="143"/>
      <c r="BF34" s="143"/>
      <c r="BG34" s="143"/>
      <c r="BH34" s="143"/>
      <c r="BI34" s="143"/>
      <c r="BJ34" s="143"/>
      <c r="BK34" s="144"/>
      <c r="BL34" s="83">
        <f t="shared" ref="BL34" si="3">SUM(BL32:BW33)</f>
        <v>0</v>
      </c>
      <c r="BM34" s="84"/>
      <c r="BN34" s="84"/>
      <c r="BO34" s="84"/>
      <c r="BP34" s="84"/>
      <c r="BQ34" s="84"/>
      <c r="BR34" s="84"/>
      <c r="BS34" s="84"/>
      <c r="BT34" s="84"/>
      <c r="BU34" s="84"/>
      <c r="BV34" s="84"/>
      <c r="BW34" s="85"/>
      <c r="BX34" s="125">
        <f t="shared" si="2"/>
        <v>0</v>
      </c>
      <c r="BY34" s="126"/>
      <c r="BZ34" s="126"/>
      <c r="CA34" s="126"/>
      <c r="CB34" s="126"/>
      <c r="CC34" s="126"/>
      <c r="CD34" s="126"/>
      <c r="CE34" s="126"/>
      <c r="CF34" s="126"/>
      <c r="CG34" s="126"/>
      <c r="CH34" s="126"/>
      <c r="CI34" s="127"/>
      <c r="CM34" s="14">
        <f>IF(AB34=0,0,TEXT(AB34,"#,###"))</f>
        <v>0</v>
      </c>
      <c r="CN34" s="14">
        <f>IF(AN34=0,0,TEXT(AN34,"#,###"))</f>
        <v>0</v>
      </c>
      <c r="CO34" s="14">
        <f>IF(AZ34=0,0,TEXT(AZ34,"#,###"))</f>
        <v>0</v>
      </c>
      <c r="CP34" s="17"/>
      <c r="CQ34" s="14">
        <f>IF(BX34=0,0,TEXT(BX34,"#,###"))</f>
        <v>0</v>
      </c>
    </row>
    <row r="35" spans="1:95" ht="18.75">
      <c r="A35" s="8"/>
      <c r="B35" s="6"/>
      <c r="C35" s="98"/>
      <c r="D35" s="98"/>
      <c r="E35" s="98"/>
      <c r="F35" s="77" t="s">
        <v>23</v>
      </c>
      <c r="G35" s="78"/>
      <c r="H35" s="78"/>
      <c r="I35" s="78"/>
      <c r="J35" s="78"/>
      <c r="K35" s="78"/>
      <c r="L35" s="78"/>
      <c r="M35" s="78"/>
      <c r="N35" s="78"/>
      <c r="O35" s="78"/>
      <c r="P35" s="78"/>
      <c r="Q35" s="78"/>
      <c r="R35" s="78"/>
      <c r="S35" s="78"/>
      <c r="T35" s="78"/>
      <c r="U35" s="78"/>
      <c r="V35" s="78"/>
      <c r="W35" s="78"/>
      <c r="X35" s="78"/>
      <c r="Y35" s="78"/>
      <c r="Z35" s="78"/>
      <c r="AA35" s="79"/>
      <c r="AB35" s="83">
        <f>SUM(AB31,AB34)</f>
        <v>0</v>
      </c>
      <c r="AC35" s="84"/>
      <c r="AD35" s="84"/>
      <c r="AE35" s="84"/>
      <c r="AF35" s="84"/>
      <c r="AG35" s="84"/>
      <c r="AH35" s="84"/>
      <c r="AI35" s="84"/>
      <c r="AJ35" s="84"/>
      <c r="AK35" s="84"/>
      <c r="AL35" s="84"/>
      <c r="AM35" s="85"/>
      <c r="AN35" s="83">
        <f t="shared" ref="AN35" si="4">SUM(AN31,AN34)</f>
        <v>0</v>
      </c>
      <c r="AO35" s="84"/>
      <c r="AP35" s="84"/>
      <c r="AQ35" s="84"/>
      <c r="AR35" s="84"/>
      <c r="AS35" s="84"/>
      <c r="AT35" s="84"/>
      <c r="AU35" s="84"/>
      <c r="AV35" s="84"/>
      <c r="AW35" s="84"/>
      <c r="AX35" s="84"/>
      <c r="AY35" s="85"/>
      <c r="AZ35" s="83">
        <f t="shared" ref="AZ35" si="5">SUM(AZ31,AZ34)</f>
        <v>0</v>
      </c>
      <c r="BA35" s="84"/>
      <c r="BB35" s="84"/>
      <c r="BC35" s="84"/>
      <c r="BD35" s="84"/>
      <c r="BE35" s="84"/>
      <c r="BF35" s="84"/>
      <c r="BG35" s="84"/>
      <c r="BH35" s="84"/>
      <c r="BI35" s="84"/>
      <c r="BJ35" s="84"/>
      <c r="BK35" s="85"/>
      <c r="BL35" s="83">
        <f t="shared" ref="BL35" si="6">SUM(BL31,BL34)</f>
        <v>0</v>
      </c>
      <c r="BM35" s="84"/>
      <c r="BN35" s="84"/>
      <c r="BO35" s="84"/>
      <c r="BP35" s="84"/>
      <c r="BQ35" s="84"/>
      <c r="BR35" s="84"/>
      <c r="BS35" s="84"/>
      <c r="BT35" s="84"/>
      <c r="BU35" s="84"/>
      <c r="BV35" s="84"/>
      <c r="BW35" s="85"/>
      <c r="BX35" s="128">
        <f t="shared" si="2"/>
        <v>0</v>
      </c>
      <c r="BY35" s="129"/>
      <c r="BZ35" s="129"/>
      <c r="CA35" s="129"/>
      <c r="CB35" s="129"/>
      <c r="CC35" s="129"/>
      <c r="CD35" s="129"/>
      <c r="CE35" s="129"/>
      <c r="CF35" s="129"/>
      <c r="CG35" s="129"/>
      <c r="CH35" s="129"/>
      <c r="CI35" s="130"/>
      <c r="CQ35" s="14">
        <f>IF(BX35=0,0,TEXT(BX35,"#,###"))</f>
        <v>0</v>
      </c>
    </row>
    <row r="36" spans="1:95">
      <c r="B36" s="6"/>
      <c r="C36" s="6"/>
    </row>
    <row r="37" spans="1:95" ht="14.25">
      <c r="B37" s="141" t="s">
        <v>28</v>
      </c>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20" t="str">
        <f>IF(AND(CJ22="要入力",CM16=1),"入力不要",IF(AND(CJ22="要入力",SUM(CM17:CM18)=1),"要入力",""))</f>
        <v/>
      </c>
    </row>
    <row r="38" spans="1:95" ht="18.75">
      <c r="A38" s="8"/>
      <c r="C38" s="72" t="s">
        <v>29</v>
      </c>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3"/>
      <c r="AP38" s="73"/>
      <c r="AQ38" s="73"/>
      <c r="AR38" s="73"/>
      <c r="AS38" s="73"/>
      <c r="AT38" s="73"/>
      <c r="AU38" s="73"/>
      <c r="AV38" s="73"/>
      <c r="AW38" s="73"/>
      <c r="AX38" s="73"/>
      <c r="AY38" s="73"/>
      <c r="AZ38" s="73"/>
      <c r="BA38" s="75" t="s">
        <v>1</v>
      </c>
      <c r="BB38" s="76"/>
      <c r="BC38" s="76"/>
      <c r="BD38" s="151" t="str">
        <f>IF(OR(AO38="",AO39=""),"",AO38/AO39)</f>
        <v/>
      </c>
      <c r="BE38" s="152"/>
      <c r="BF38" s="152"/>
      <c r="BG38" s="152"/>
      <c r="BH38" s="152"/>
      <c r="BI38" s="152"/>
      <c r="BJ38" s="152"/>
      <c r="BK38" s="152"/>
      <c r="BL38" s="152"/>
      <c r="BM38" s="153"/>
    </row>
    <row r="39" spans="1:95" ht="18.75">
      <c r="A39" s="8"/>
      <c r="C39" s="72" t="s">
        <v>30</v>
      </c>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4"/>
      <c r="AP39" s="74"/>
      <c r="AQ39" s="74"/>
      <c r="AR39" s="74"/>
      <c r="AS39" s="74"/>
      <c r="AT39" s="74"/>
      <c r="AU39" s="74"/>
      <c r="AV39" s="74"/>
      <c r="AW39" s="74"/>
      <c r="AX39" s="74"/>
      <c r="AY39" s="74"/>
      <c r="AZ39" s="74"/>
      <c r="BA39" s="75"/>
      <c r="BB39" s="76"/>
      <c r="BC39" s="76"/>
      <c r="BD39" s="154"/>
      <c r="BE39" s="155"/>
      <c r="BF39" s="155"/>
      <c r="BG39" s="155"/>
      <c r="BH39" s="155"/>
      <c r="BI39" s="155"/>
      <c r="BJ39" s="155"/>
      <c r="BK39" s="155"/>
      <c r="BL39" s="155"/>
      <c r="BM39" s="156"/>
      <c r="BP39" s="151" t="str">
        <f>IF(BD41="",BD38,BD41)</f>
        <v/>
      </c>
      <c r="BQ39" s="152"/>
      <c r="BR39" s="152"/>
      <c r="BS39" s="152"/>
      <c r="BT39" s="152"/>
      <c r="BU39" s="152"/>
      <c r="BV39" s="152"/>
      <c r="BW39" s="152"/>
      <c r="BX39" s="152"/>
      <c r="BY39" s="153"/>
    </row>
    <row r="40" spans="1:95">
      <c r="BP40" s="159"/>
      <c r="BQ40" s="160"/>
      <c r="BR40" s="160"/>
      <c r="BS40" s="160"/>
      <c r="BT40" s="160"/>
      <c r="BU40" s="160"/>
      <c r="BV40" s="160"/>
      <c r="BW40" s="160"/>
      <c r="BX40" s="160"/>
      <c r="BY40" s="161"/>
    </row>
    <row r="41" spans="1:95" ht="21">
      <c r="A41" s="7"/>
      <c r="C41" s="157" t="s">
        <v>33</v>
      </c>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8"/>
      <c r="BD41" s="66"/>
      <c r="BE41" s="67"/>
      <c r="BF41" s="67"/>
      <c r="BG41" s="67"/>
      <c r="BH41" s="67"/>
      <c r="BI41" s="67"/>
      <c r="BJ41" s="67"/>
      <c r="BK41" s="67"/>
      <c r="BL41" s="67"/>
      <c r="BM41" s="68"/>
      <c r="BP41" s="154"/>
      <c r="BQ41" s="155"/>
      <c r="BR41" s="155"/>
      <c r="BS41" s="155"/>
      <c r="BT41" s="155"/>
      <c r="BU41" s="155"/>
      <c r="BV41" s="155"/>
      <c r="BW41" s="155"/>
      <c r="BX41" s="155"/>
      <c r="BY41" s="156"/>
      <c r="BZ41" s="162" t="s">
        <v>36</v>
      </c>
      <c r="CA41" s="72"/>
      <c r="CB41" s="72"/>
      <c r="CC41" s="72"/>
      <c r="CD41" s="72"/>
      <c r="CE41" s="72"/>
      <c r="CF41" s="72"/>
      <c r="CG41" s="72"/>
      <c r="CH41" s="72"/>
      <c r="CI41" s="72"/>
    </row>
    <row r="42" spans="1:95" ht="21">
      <c r="A42" s="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8"/>
      <c r="BD42" s="69"/>
      <c r="BE42" s="70"/>
      <c r="BF42" s="70"/>
      <c r="BG42" s="70"/>
      <c r="BH42" s="70"/>
      <c r="BI42" s="70"/>
      <c r="BJ42" s="70"/>
      <c r="BK42" s="70"/>
      <c r="BL42" s="70"/>
      <c r="BM42" s="71"/>
      <c r="BP42" s="72" t="s">
        <v>34</v>
      </c>
      <c r="BQ42" s="72"/>
      <c r="BR42" s="72"/>
      <c r="BS42" s="72"/>
      <c r="BT42" s="72"/>
      <c r="BU42" s="72"/>
      <c r="BV42" s="72"/>
      <c r="BW42" s="72"/>
      <c r="BX42" s="72"/>
      <c r="BY42" s="72"/>
      <c r="BZ42" s="72"/>
      <c r="CA42" s="72"/>
      <c r="CB42" s="72"/>
      <c r="CC42" s="72"/>
      <c r="CD42" s="72"/>
      <c r="CE42" s="72"/>
      <c r="CF42" s="72"/>
      <c r="CG42" s="72"/>
      <c r="CH42" s="72"/>
      <c r="CI42" s="72"/>
    </row>
    <row r="43" spans="1:95">
      <c r="BW43" s="9"/>
    </row>
    <row r="44" spans="1:95">
      <c r="B44" s="141" t="s">
        <v>31</v>
      </c>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row>
    <row r="45" spans="1:95" ht="14.25">
      <c r="B45" s="55" t="s">
        <v>32</v>
      </c>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20" t="str">
        <f>IF(CM45=1,"","該当しない項目のためこのままでOK")</f>
        <v>該当しない項目のためこのままでOK</v>
      </c>
      <c r="CM45" s="14">
        <f>CM16</f>
        <v>0</v>
      </c>
    </row>
    <row r="46" spans="1:95" ht="18.75" customHeight="1">
      <c r="A46" s="8"/>
      <c r="C46" s="58" t="s">
        <v>38</v>
      </c>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9" t="str">
        <f>IF(AND(SUM(CM11:CM18)=1,CM45=1),ROUNDDOWN((R7*BX31/BX35)*((AB31+AN31+AZ31)/BX31)*10/110,0),"－　")</f>
        <v>－　</v>
      </c>
      <c r="AZ46" s="60"/>
      <c r="BA46" s="60"/>
      <c r="BB46" s="60"/>
      <c r="BC46" s="60"/>
      <c r="BD46" s="60"/>
      <c r="BE46" s="60"/>
      <c r="BF46" s="60"/>
      <c r="BG46" s="60"/>
      <c r="BH46" s="60"/>
      <c r="BI46" s="60"/>
      <c r="BJ46" s="61"/>
      <c r="CJ46" s="1" t="str">
        <f>IF(AND(SUM(CM11:CM18)=1,CM45=1),"("&amp;CM7&amp;"*"&amp;CQ31&amp;"/"&amp;CQ35&amp;")*(("&amp;CM31&amp;"+"&amp;CN31&amp;"+"&amp;CO31&amp;")/"&amp;CQ31&amp;")*10/110=(円未満切捨て)","")</f>
        <v/>
      </c>
    </row>
    <row r="47" spans="1:95" ht="18.75" customHeight="1">
      <c r="A47" s="8"/>
      <c r="C47" s="58" t="s">
        <v>41</v>
      </c>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9" t="str">
        <f>IF(AND(SUM(CM11:CM18)=1,CM45=1),ROUNDDOWN((R7*BX34/BX35)*((AB34+AN34+AZ34)/BX34)*8/108,0),"－　")</f>
        <v>－　</v>
      </c>
      <c r="AZ47" s="60"/>
      <c r="BA47" s="60"/>
      <c r="BB47" s="60"/>
      <c r="BC47" s="60"/>
      <c r="BD47" s="60"/>
      <c r="BE47" s="60"/>
      <c r="BF47" s="60"/>
      <c r="BG47" s="60"/>
      <c r="BH47" s="60"/>
      <c r="BI47" s="60"/>
      <c r="BJ47" s="61"/>
      <c r="CJ47" s="1" t="str">
        <f>IF(AND(SUM(CM11:CM18)=1,CM45=1),"("&amp;CM7&amp;"*"&amp;CQ34&amp;"/"&amp;CQ35&amp;")*(("&amp;CM34&amp;"+"&amp;CN34&amp;"+"&amp;CO34&amp;")/"&amp;CQ34&amp;")*8/108=(円未満切捨て)","")</f>
        <v/>
      </c>
    </row>
    <row r="49" spans="1:93" ht="14.25">
      <c r="B49" s="55" t="s">
        <v>39</v>
      </c>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20" t="str">
        <f>IF(CM45=1,"","該当しない項目のためこのままでOK")</f>
        <v>該当しない項目のためこのままでOK</v>
      </c>
      <c r="CM49" s="14">
        <f>CM17</f>
        <v>0</v>
      </c>
    </row>
    <row r="50" spans="1:93" ht="18.75">
      <c r="A50" s="8"/>
      <c r="C50" s="58" t="s">
        <v>42</v>
      </c>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131" t="str">
        <f>IF(AND(SUM(CM11:CM18)=1,CM49=1),ROUNDDOWN((R7*AB31/BX35)*10/110,0),"－　")</f>
        <v>－　</v>
      </c>
      <c r="AZ50" s="60"/>
      <c r="BA50" s="60"/>
      <c r="BB50" s="60"/>
      <c r="BC50" s="60"/>
      <c r="BD50" s="60"/>
      <c r="BE50" s="60"/>
      <c r="BF50" s="60"/>
      <c r="BG50" s="60"/>
      <c r="BH50" s="60"/>
      <c r="BI50" s="60"/>
      <c r="BJ50" s="61"/>
      <c r="CJ50" s="1" t="str">
        <f>IF(AND(SUM(CM11:CM18)=1,CM49=1),"("&amp;CM7&amp;"*"&amp;CM31&amp;"/"&amp;CQ35&amp;")*10/110=(円未満切捨て)","")</f>
        <v/>
      </c>
      <c r="CM50" s="10"/>
    </row>
    <row r="51" spans="1:93" ht="18.75">
      <c r="A51" s="8"/>
      <c r="C51" s="58" t="s">
        <v>43</v>
      </c>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9" t="str">
        <f>IF(AND(SUM(CM11:CM18)=1,CM49=1),ROUNDDOWN((R7*AZ31/BX35)*10/110*BP39,0),"－　")</f>
        <v>－　</v>
      </c>
      <c r="AZ51" s="60"/>
      <c r="BA51" s="60"/>
      <c r="BB51" s="60"/>
      <c r="BC51" s="60"/>
      <c r="BD51" s="60"/>
      <c r="BE51" s="60"/>
      <c r="BF51" s="60"/>
      <c r="BG51" s="60"/>
      <c r="BH51" s="60"/>
      <c r="BI51" s="60"/>
      <c r="BJ51" s="61"/>
      <c r="CJ51" s="1" t="str">
        <f>IF(AND(SUM(CM11:CM18)=1,CM49=1),"("&amp;CM7&amp;"*"&amp;CO31&amp;"/"&amp;CQ35&amp;")*10/110*(Ｋ)=(円未満切捨て)","")</f>
        <v/>
      </c>
    </row>
    <row r="52" spans="1:93" ht="18.75">
      <c r="A52" s="8"/>
      <c r="C52" s="58" t="s">
        <v>44</v>
      </c>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9" t="str">
        <f>IF(AND(SUM(CM11:CM18)=1,CM49=1),ROUNDDOWN((R7*AB34/BX35)*8/108,0),"－　")</f>
        <v>－　</v>
      </c>
      <c r="AZ52" s="60"/>
      <c r="BA52" s="60"/>
      <c r="BB52" s="60"/>
      <c r="BC52" s="60"/>
      <c r="BD52" s="60"/>
      <c r="BE52" s="60"/>
      <c r="BF52" s="60"/>
      <c r="BG52" s="60"/>
      <c r="BH52" s="60"/>
      <c r="BI52" s="60"/>
      <c r="BJ52" s="61"/>
      <c r="CJ52" s="1" t="str">
        <f>IF(AND(SUM(CM11:CM18)=1,CM49=1),"("&amp;CM7&amp;"*"&amp;CM34&amp;"/"&amp;CQ35&amp;")*8/108=(円未満切捨て)","")</f>
        <v/>
      </c>
    </row>
    <row r="53" spans="1:93" ht="18.75">
      <c r="A53" s="8"/>
      <c r="C53" s="58" t="s">
        <v>45</v>
      </c>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9" t="str">
        <f>IF(AND(SUM(CM11:CM18)=1,CM49=1),ROUNDDOWN((R7*AZ34/BX35)*8/108*BP39,0),"－　")</f>
        <v>－　</v>
      </c>
      <c r="AZ53" s="60"/>
      <c r="BA53" s="60"/>
      <c r="BB53" s="60"/>
      <c r="BC53" s="60"/>
      <c r="BD53" s="60"/>
      <c r="BE53" s="60"/>
      <c r="BF53" s="60"/>
      <c r="BG53" s="60"/>
      <c r="BH53" s="60"/>
      <c r="BI53" s="60"/>
      <c r="BJ53" s="61"/>
      <c r="CJ53" s="1" t="str">
        <f>IF(AND(SUM(CM11:CM18)=1,CM49=1),"("&amp;CM7&amp;"*"&amp;CO34&amp;"/"&amp;CQ35&amp;")*8/108*(Ｋ)=(円未満切捨て)","")</f>
        <v/>
      </c>
    </row>
    <row r="55" spans="1:93" ht="14.25">
      <c r="B55" s="55" t="s">
        <v>51</v>
      </c>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20" t="str">
        <f>IF(CM55=1,"","該当しない項目のためこのままでOK")</f>
        <v>該当しない項目のためこのままでOK</v>
      </c>
      <c r="CM55" s="16">
        <f>CM18</f>
        <v>0</v>
      </c>
    </row>
    <row r="56" spans="1:93" ht="18.75">
      <c r="A56" s="8"/>
      <c r="C56" s="58" t="s">
        <v>46</v>
      </c>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9" t="str">
        <f>IF(AND(SUM(CM11:CM18)=1,CM55=1),ROUNDDOWN((R7*(AB31+AN31+AZ31)/BX35)*10/110*BP39,0),"－　")</f>
        <v>－　</v>
      </c>
      <c r="AZ56" s="60"/>
      <c r="BA56" s="60"/>
      <c r="BB56" s="60"/>
      <c r="BC56" s="60"/>
      <c r="BD56" s="60"/>
      <c r="BE56" s="60"/>
      <c r="BF56" s="60"/>
      <c r="BG56" s="60"/>
      <c r="BH56" s="60"/>
      <c r="BI56" s="60"/>
      <c r="BJ56" s="61"/>
      <c r="CJ56" s="1" t="str">
        <f>IF(AND(SUM(CM11:CM18)=1,CM55=1),"("&amp;CM7&amp;"*("&amp;CM31&amp;"+"&amp;CN31&amp;"+"&amp;CO31&amp;")/"&amp;CQ35&amp;")*10/110*(Ｋ)=(円未満切捨て)","")</f>
        <v/>
      </c>
    </row>
    <row r="57" spans="1:93" ht="18.75">
      <c r="A57" s="8"/>
      <c r="C57" s="58" t="s">
        <v>47</v>
      </c>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9" t="str">
        <f>IF(AND(SUM(CM11:CM18)=1,CM55=1),ROUNDDOWN((R7*(AB34+AN34+AZ34)/BX35)*8/108*BP39,0),"－　")</f>
        <v>－　</v>
      </c>
      <c r="AZ57" s="60"/>
      <c r="BA57" s="60"/>
      <c r="BB57" s="60"/>
      <c r="BC57" s="60"/>
      <c r="BD57" s="60"/>
      <c r="BE57" s="60"/>
      <c r="BF57" s="60"/>
      <c r="BG57" s="60"/>
      <c r="BH57" s="60"/>
      <c r="BI57" s="60"/>
      <c r="BJ57" s="61"/>
      <c r="CJ57" s="1" t="str">
        <f>IF(AND(SUM(CM11:CM18)=1,CM55=1),"("&amp;CM7&amp;"*("&amp;CM34&amp;"+"&amp;CN34&amp;"+"&amp;CO34&amp;")/"&amp;CQ35&amp;")*8/108*(Ｋ)=(円未満切捨て)","")</f>
        <v/>
      </c>
    </row>
    <row r="58" spans="1:93" ht="14.25" thickBot="1"/>
    <row r="59" spans="1:93" ht="19.5" thickBot="1">
      <c r="A59" s="8"/>
      <c r="B59" s="55" t="s">
        <v>52</v>
      </c>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6"/>
      <c r="AY59" s="62" t="str">
        <f>IF(AND(SUM(CM11:CM18)=1,SUM(CM11:CM15)=1),0,IF(AND(SUM(CM11:CM18)=1,SUM(CM60:CO60)=1),HLOOKUP(1,CM60:CO61,2,FALSE),"－　"))</f>
        <v>－　</v>
      </c>
      <c r="AZ59" s="63"/>
      <c r="BA59" s="63"/>
      <c r="BB59" s="63"/>
      <c r="BC59" s="63"/>
      <c r="BD59" s="63"/>
      <c r="BE59" s="63"/>
      <c r="BF59" s="63"/>
      <c r="BG59" s="63"/>
      <c r="BH59" s="63"/>
      <c r="BI59" s="63"/>
      <c r="BJ59" s="64"/>
      <c r="CM59" s="18" t="s">
        <v>48</v>
      </c>
      <c r="CN59" s="18" t="s">
        <v>49</v>
      </c>
      <c r="CO59" s="18" t="s">
        <v>50</v>
      </c>
    </row>
    <row r="60" spans="1:93">
      <c r="CM60" s="18">
        <f>CM45</f>
        <v>0</v>
      </c>
      <c r="CN60" s="18">
        <f>CM49</f>
        <v>0</v>
      </c>
      <c r="CO60" s="18">
        <f>CM55</f>
        <v>0</v>
      </c>
    </row>
    <row r="61" spans="1:93">
      <c r="CM61" s="19">
        <f>IF(CM60=1,SUM(AY46:BJ47),0)</f>
        <v>0</v>
      </c>
      <c r="CN61" s="19">
        <f>IF(CN60=1,SUM(AY50:BJ53),0)</f>
        <v>0</v>
      </c>
      <c r="CO61" s="19">
        <f>IF(CO60=1,SUM(AY56:BJ57),0)</f>
        <v>0</v>
      </c>
    </row>
  </sheetData>
  <mergeCells count="146">
    <mergeCell ref="BZ41:CI41"/>
    <mergeCell ref="BX33:CI33"/>
    <mergeCell ref="BX26:CI26"/>
    <mergeCell ref="K34:AA34"/>
    <mergeCell ref="AZ30:BK30"/>
    <mergeCell ref="G13:CI13"/>
    <mergeCell ref="BL33:BW33"/>
    <mergeCell ref="BL30:BW30"/>
    <mergeCell ref="BX30:CI30"/>
    <mergeCell ref="BL31:BW31"/>
    <mergeCell ref="BX31:CI31"/>
    <mergeCell ref="K33:AA33"/>
    <mergeCell ref="BL27:BW27"/>
    <mergeCell ref="AB29:AM29"/>
    <mergeCell ref="AN29:AY29"/>
    <mergeCell ref="AZ29:BK29"/>
    <mergeCell ref="C50:AX50"/>
    <mergeCell ref="AY50:BJ50"/>
    <mergeCell ref="AY51:BJ51"/>
    <mergeCell ref="C52:AX52"/>
    <mergeCell ref="C51:AX51"/>
    <mergeCell ref="C53:AX53"/>
    <mergeCell ref="AY52:BJ52"/>
    <mergeCell ref="AY53:BJ53"/>
    <mergeCell ref="AN28:AY28"/>
    <mergeCell ref="AN32:AY32"/>
    <mergeCell ref="AB31:AM31"/>
    <mergeCell ref="AN31:AY31"/>
    <mergeCell ref="AZ31:BK31"/>
    <mergeCell ref="B37:CI37"/>
    <mergeCell ref="B44:CI44"/>
    <mergeCell ref="B45:CI45"/>
    <mergeCell ref="B49:CI49"/>
    <mergeCell ref="AZ34:BK34"/>
    <mergeCell ref="AN34:AY34"/>
    <mergeCell ref="AB34:AM34"/>
    <mergeCell ref="AZ28:BK28"/>
    <mergeCell ref="BD38:BM39"/>
    <mergeCell ref="C41:BC42"/>
    <mergeCell ref="BP39:BY41"/>
    <mergeCell ref="CJ22:CJ24"/>
    <mergeCell ref="C46:AX46"/>
    <mergeCell ref="C47:AX47"/>
    <mergeCell ref="CJ11:CJ18"/>
    <mergeCell ref="G16:CI16"/>
    <mergeCell ref="G17:CI17"/>
    <mergeCell ref="G18:CI18"/>
    <mergeCell ref="BL34:BW34"/>
    <mergeCell ref="BX34:CI34"/>
    <mergeCell ref="AB35:AM35"/>
    <mergeCell ref="AN35:AY35"/>
    <mergeCell ref="AZ35:BK35"/>
    <mergeCell ref="BL35:BW35"/>
    <mergeCell ref="BX35:CI35"/>
    <mergeCell ref="AZ32:BK32"/>
    <mergeCell ref="BL32:BW32"/>
    <mergeCell ref="BX32:CI32"/>
    <mergeCell ref="AB33:AM33"/>
    <mergeCell ref="AN33:AY33"/>
    <mergeCell ref="AZ33:BK33"/>
    <mergeCell ref="BL28:BW28"/>
    <mergeCell ref="BX28:CI28"/>
    <mergeCell ref="AB32:AM32"/>
    <mergeCell ref="BP42:CI42"/>
    <mergeCell ref="R3:CG3"/>
    <mergeCell ref="R4:CG4"/>
    <mergeCell ref="R5:CG5"/>
    <mergeCell ref="R6:CG6"/>
    <mergeCell ref="K30:AA30"/>
    <mergeCell ref="K31:AA31"/>
    <mergeCell ref="BX27:CI27"/>
    <mergeCell ref="BL29:BW29"/>
    <mergeCell ref="BX29:CI29"/>
    <mergeCell ref="AH7:CG7"/>
    <mergeCell ref="AB25:AM25"/>
    <mergeCell ref="AN25:AY25"/>
    <mergeCell ref="AB27:AM27"/>
    <mergeCell ref="AN27:AY27"/>
    <mergeCell ref="AB30:AM30"/>
    <mergeCell ref="AN30:AY30"/>
    <mergeCell ref="AZ27:BK27"/>
    <mergeCell ref="G14:CI14"/>
    <mergeCell ref="CG15:CI15"/>
    <mergeCell ref="K28:AA28"/>
    <mergeCell ref="BL22:BW24"/>
    <mergeCell ref="C22:AA24"/>
    <mergeCell ref="AB28:AM28"/>
    <mergeCell ref="C6:Q6"/>
    <mergeCell ref="C7:Q7"/>
    <mergeCell ref="R7:AG7"/>
    <mergeCell ref="B9:CI9"/>
    <mergeCell ref="AN23:AY24"/>
    <mergeCell ref="AB23:AM24"/>
    <mergeCell ref="AZ23:BK24"/>
    <mergeCell ref="G15:I15"/>
    <mergeCell ref="J15:CF15"/>
    <mergeCell ref="B21:CI21"/>
    <mergeCell ref="G12:CI12"/>
    <mergeCell ref="B1:CI1"/>
    <mergeCell ref="B10:CI10"/>
    <mergeCell ref="C14:F15"/>
    <mergeCell ref="F32:J34"/>
    <mergeCell ref="F25:J31"/>
    <mergeCell ref="C11:F11"/>
    <mergeCell ref="C12:F12"/>
    <mergeCell ref="C13:F13"/>
    <mergeCell ref="C16:F16"/>
    <mergeCell ref="C17:F17"/>
    <mergeCell ref="C18:F18"/>
    <mergeCell ref="K25:AA25"/>
    <mergeCell ref="C25:E35"/>
    <mergeCell ref="K26:AA26"/>
    <mergeCell ref="K27:AA27"/>
    <mergeCell ref="K29:AA29"/>
    <mergeCell ref="AB22:BK22"/>
    <mergeCell ref="BL26:BW26"/>
    <mergeCell ref="BX22:CI24"/>
    <mergeCell ref="C3:Q3"/>
    <mergeCell ref="C4:Q4"/>
    <mergeCell ref="G11:CI11"/>
    <mergeCell ref="C5:Q5"/>
    <mergeCell ref="K32:AA32"/>
    <mergeCell ref="B55:CI55"/>
    <mergeCell ref="B59:AX59"/>
    <mergeCell ref="CJ2:CM3"/>
    <mergeCell ref="C56:AX56"/>
    <mergeCell ref="C57:AX57"/>
    <mergeCell ref="AY56:BJ56"/>
    <mergeCell ref="AY57:BJ57"/>
    <mergeCell ref="AY59:BJ59"/>
    <mergeCell ref="CM14:CM15"/>
    <mergeCell ref="AY46:BJ46"/>
    <mergeCell ref="AY47:BJ47"/>
    <mergeCell ref="BD41:BM42"/>
    <mergeCell ref="C38:AN38"/>
    <mergeCell ref="C39:AN39"/>
    <mergeCell ref="AO38:AZ38"/>
    <mergeCell ref="AO39:AZ39"/>
    <mergeCell ref="BA38:BC39"/>
    <mergeCell ref="F35:AA35"/>
    <mergeCell ref="AZ25:BK25"/>
    <mergeCell ref="BL25:BW25"/>
    <mergeCell ref="BX25:CI25"/>
    <mergeCell ref="AB26:AM26"/>
    <mergeCell ref="AN26:AY26"/>
    <mergeCell ref="AZ26:BK26"/>
  </mergeCells>
  <phoneticPr fontId="4"/>
  <dataValidations count="1">
    <dataValidation type="list" allowBlank="1" showInputMessage="1" showErrorMessage="1" sqref="C11:F18">
      <formula1>$CK$9:$CK$10</formula1>
    </dataValidation>
  </dataValidations>
  <printOptions horizontalCentered="1"/>
  <pageMargins left="0.9055118110236221" right="0.59055118110236227" top="0.70866141732283472" bottom="0.70866141732283472" header="0.31496062992125984" footer="0.31496062992125984"/>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9"/>
  <sheetViews>
    <sheetView zoomScale="85" zoomScaleNormal="85" workbookViewId="0">
      <selection activeCell="C3" sqref="C3:AC3"/>
    </sheetView>
  </sheetViews>
  <sheetFormatPr defaultRowHeight="13.5"/>
  <cols>
    <col min="1" max="1" width="1.875" style="22" customWidth="1"/>
    <col min="2" max="2" width="3.875" style="22" customWidth="1"/>
    <col min="3" max="29" width="4.375" style="22" customWidth="1"/>
    <col min="30" max="30" width="3.875" style="22" customWidth="1"/>
    <col min="31" max="16384" width="9" style="22"/>
  </cols>
  <sheetData>
    <row r="1" spans="1:30" ht="14.25" thickBot="1"/>
    <row r="2" spans="1:30" ht="19.5" customHeight="1" thickBot="1">
      <c r="B2" s="24"/>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6"/>
    </row>
    <row r="3" spans="1:30" ht="25.5" thickTop="1" thickBot="1">
      <c r="A3" s="21"/>
      <c r="B3" s="27"/>
      <c r="C3" s="166" t="s">
        <v>55</v>
      </c>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8"/>
      <c r="AD3" s="28"/>
    </row>
    <row r="4" spans="1:30" ht="14.25" thickTop="1">
      <c r="B4" s="29"/>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28"/>
    </row>
    <row r="5" spans="1:30">
      <c r="B5" s="29"/>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28"/>
    </row>
    <row r="6" spans="1:30" ht="24">
      <c r="A6" s="21"/>
      <c r="B6" s="27"/>
      <c r="C6" s="175" t="s">
        <v>56</v>
      </c>
      <c r="D6" s="176"/>
      <c r="E6" s="176"/>
      <c r="F6" s="176"/>
      <c r="G6" s="176"/>
      <c r="H6" s="176"/>
      <c r="I6" s="177"/>
      <c r="J6" s="30"/>
      <c r="K6" s="30"/>
      <c r="L6" s="30"/>
      <c r="M6" s="30"/>
      <c r="N6" s="30"/>
      <c r="O6" s="30"/>
      <c r="P6" s="30"/>
      <c r="Q6" s="30"/>
      <c r="R6" s="30"/>
      <c r="S6" s="30"/>
      <c r="T6" s="30"/>
      <c r="U6" s="30"/>
      <c r="V6" s="30"/>
      <c r="W6" s="175" t="s">
        <v>110</v>
      </c>
      <c r="X6" s="176"/>
      <c r="Y6" s="176"/>
      <c r="Z6" s="176"/>
      <c r="AA6" s="176"/>
      <c r="AB6" s="176"/>
      <c r="AC6" s="177"/>
      <c r="AD6" s="28"/>
    </row>
    <row r="7" spans="1:30" ht="14.25">
      <c r="A7" s="53"/>
      <c r="B7" s="29"/>
      <c r="C7" s="30"/>
      <c r="D7" s="30"/>
      <c r="E7" s="30"/>
      <c r="F7" s="30"/>
      <c r="G7" s="30"/>
      <c r="H7" s="30"/>
      <c r="I7" s="30"/>
      <c r="J7" s="30"/>
      <c r="K7" s="30"/>
      <c r="L7" s="30"/>
      <c r="M7" s="30"/>
      <c r="N7" s="30"/>
      <c r="O7" s="30"/>
      <c r="P7" s="30"/>
      <c r="Q7" s="30"/>
      <c r="R7" s="30"/>
      <c r="S7" s="30"/>
      <c r="T7" s="30"/>
      <c r="U7" s="30"/>
      <c r="V7" s="30"/>
      <c r="W7" s="30" t="s">
        <v>104</v>
      </c>
      <c r="X7" s="30"/>
      <c r="Y7" s="30"/>
      <c r="Z7" s="30"/>
      <c r="AA7" s="30"/>
      <c r="AB7" s="30"/>
      <c r="AC7" s="30"/>
      <c r="AD7" s="28"/>
    </row>
    <row r="8" spans="1:30" ht="14.25">
      <c r="A8" s="53"/>
      <c r="B8" s="29"/>
      <c r="C8" s="30"/>
      <c r="D8" s="31"/>
      <c r="E8" s="30"/>
      <c r="F8" s="30"/>
      <c r="G8" s="30"/>
      <c r="H8" s="30"/>
      <c r="I8" s="30"/>
      <c r="J8" s="30"/>
      <c r="K8" s="30"/>
      <c r="L8" s="30"/>
      <c r="M8" s="30"/>
      <c r="N8" s="30"/>
      <c r="O8" s="30"/>
      <c r="P8" s="30"/>
      <c r="Q8" s="30"/>
      <c r="R8" s="30"/>
      <c r="S8" s="30"/>
      <c r="T8" s="30"/>
      <c r="U8" s="30"/>
      <c r="V8" s="30"/>
      <c r="W8" s="30"/>
      <c r="X8" s="30"/>
      <c r="Y8" s="30"/>
      <c r="Z8" s="30"/>
      <c r="AA8" s="30"/>
      <c r="AB8" s="30"/>
      <c r="AC8" s="30"/>
      <c r="AD8" s="28"/>
    </row>
    <row r="9" spans="1:30" ht="14.25">
      <c r="A9" s="53"/>
      <c r="B9" s="29"/>
      <c r="C9" s="30"/>
      <c r="D9" s="31"/>
      <c r="E9" s="30"/>
      <c r="F9" s="30"/>
      <c r="G9" s="30"/>
      <c r="H9" s="30"/>
      <c r="I9" s="30"/>
      <c r="J9" s="30"/>
      <c r="K9" s="30"/>
      <c r="L9" s="30"/>
      <c r="M9" s="30"/>
      <c r="N9" s="30"/>
      <c r="O9" s="30"/>
      <c r="P9" s="30"/>
      <c r="Q9" s="30"/>
      <c r="R9" s="30"/>
      <c r="S9" s="30"/>
      <c r="T9" s="30"/>
      <c r="U9" s="30"/>
      <c r="V9" s="30"/>
      <c r="W9" s="30"/>
      <c r="X9" s="30"/>
      <c r="Y9" s="30"/>
      <c r="Z9" s="30"/>
      <c r="AA9" s="30"/>
      <c r="AB9" s="30"/>
      <c r="AC9" s="30"/>
      <c r="AD9" s="28"/>
    </row>
    <row r="10" spans="1:30" ht="24">
      <c r="A10" s="21"/>
      <c r="B10" s="27"/>
      <c r="C10" s="175" t="s">
        <v>57</v>
      </c>
      <c r="D10" s="176"/>
      <c r="E10" s="176"/>
      <c r="F10" s="176"/>
      <c r="G10" s="176"/>
      <c r="H10" s="176"/>
      <c r="I10" s="177"/>
      <c r="J10" s="30"/>
      <c r="K10" s="30"/>
      <c r="L10" s="30"/>
      <c r="M10" s="30"/>
      <c r="N10" s="30"/>
      <c r="O10" s="30"/>
      <c r="P10" s="30"/>
      <c r="Q10" s="30"/>
      <c r="R10" s="30"/>
      <c r="S10" s="30"/>
      <c r="T10" s="30"/>
      <c r="U10" s="30"/>
      <c r="V10" s="30"/>
      <c r="W10" s="175" t="s">
        <v>110</v>
      </c>
      <c r="X10" s="176"/>
      <c r="Y10" s="176"/>
      <c r="Z10" s="176"/>
      <c r="AA10" s="176"/>
      <c r="AB10" s="176"/>
      <c r="AC10" s="177"/>
      <c r="AD10" s="28"/>
    </row>
    <row r="11" spans="1:30" ht="14.25">
      <c r="A11" s="53"/>
      <c r="B11" s="29"/>
      <c r="C11" s="30"/>
      <c r="D11" s="30"/>
      <c r="E11" s="30"/>
      <c r="F11" s="30"/>
      <c r="G11" s="30"/>
      <c r="H11" s="30"/>
      <c r="I11" s="30"/>
      <c r="J11" s="30"/>
      <c r="K11" s="30"/>
      <c r="L11" s="30"/>
      <c r="M11" s="30"/>
      <c r="N11" s="30"/>
      <c r="O11" s="30"/>
      <c r="P11" s="30"/>
      <c r="Q11" s="30"/>
      <c r="R11" s="30"/>
      <c r="S11" s="30"/>
      <c r="T11" s="30"/>
      <c r="U11" s="30"/>
      <c r="V11" s="30"/>
      <c r="W11" s="30" t="s">
        <v>105</v>
      </c>
      <c r="X11" s="30"/>
      <c r="Y11" s="30"/>
      <c r="Z11" s="30"/>
      <c r="AA11" s="30"/>
      <c r="AB11" s="30"/>
      <c r="AC11" s="30"/>
      <c r="AD11" s="28"/>
    </row>
    <row r="12" spans="1:30" ht="14.25">
      <c r="A12" s="53"/>
      <c r="B12" s="2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28"/>
    </row>
    <row r="13" spans="1:30" ht="14.25">
      <c r="A13" s="53"/>
      <c r="B13" s="29"/>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28"/>
    </row>
    <row r="14" spans="1:30" ht="24">
      <c r="A14" s="21"/>
      <c r="B14" s="27"/>
      <c r="C14" s="175" t="s">
        <v>58</v>
      </c>
      <c r="D14" s="176"/>
      <c r="E14" s="176"/>
      <c r="F14" s="176"/>
      <c r="G14" s="176"/>
      <c r="H14" s="176"/>
      <c r="I14" s="177"/>
      <c r="J14" s="30"/>
      <c r="K14" s="30"/>
      <c r="L14" s="30"/>
      <c r="M14" s="175" t="s">
        <v>59</v>
      </c>
      <c r="N14" s="176"/>
      <c r="O14" s="176"/>
      <c r="P14" s="176"/>
      <c r="Q14" s="176"/>
      <c r="R14" s="176"/>
      <c r="S14" s="177"/>
      <c r="T14" s="30"/>
      <c r="U14" s="30"/>
      <c r="V14" s="30"/>
      <c r="W14" s="175" t="s">
        <v>110</v>
      </c>
      <c r="X14" s="176"/>
      <c r="Y14" s="176"/>
      <c r="Z14" s="176"/>
      <c r="AA14" s="176"/>
      <c r="AB14" s="176"/>
      <c r="AC14" s="177"/>
      <c r="AD14" s="28"/>
    </row>
    <row r="15" spans="1:30" ht="14.25">
      <c r="A15" s="53"/>
      <c r="B15" s="29"/>
      <c r="C15" s="30"/>
      <c r="D15" s="30"/>
      <c r="E15" s="30"/>
      <c r="F15" s="30"/>
      <c r="G15" s="30"/>
      <c r="H15" s="30"/>
      <c r="I15" s="30"/>
      <c r="J15" s="30"/>
      <c r="K15" s="30"/>
      <c r="L15" s="30"/>
      <c r="M15" s="30"/>
      <c r="N15" s="30"/>
      <c r="O15" s="30"/>
      <c r="P15" s="30"/>
      <c r="Q15" s="30"/>
      <c r="R15" s="30"/>
      <c r="S15" s="30"/>
      <c r="T15" s="30"/>
      <c r="U15" s="30"/>
      <c r="V15" s="30"/>
      <c r="W15" s="30" t="s">
        <v>106</v>
      </c>
      <c r="X15" s="30"/>
      <c r="Y15" s="30"/>
      <c r="Z15" s="30"/>
      <c r="AA15" s="30"/>
      <c r="AB15" s="30"/>
      <c r="AC15" s="30"/>
      <c r="AD15" s="28"/>
    </row>
    <row r="16" spans="1:30" ht="14.25">
      <c r="A16" s="53"/>
      <c r="B16" s="29"/>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28"/>
    </row>
    <row r="17" spans="1:30" ht="14.25">
      <c r="A17" s="53"/>
      <c r="B17" s="29"/>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28"/>
    </row>
    <row r="18" spans="1:30" ht="24" customHeight="1">
      <c r="A18" s="21"/>
      <c r="B18" s="27"/>
      <c r="C18" s="169" t="s">
        <v>103</v>
      </c>
      <c r="D18" s="170"/>
      <c r="E18" s="170"/>
      <c r="F18" s="170"/>
      <c r="G18" s="170"/>
      <c r="H18" s="170"/>
      <c r="I18" s="170"/>
      <c r="J18" s="170"/>
      <c r="K18" s="170"/>
      <c r="L18" s="170"/>
      <c r="M18" s="170"/>
      <c r="N18" s="170"/>
      <c r="O18" s="170"/>
      <c r="P18" s="170"/>
      <c r="Q18" s="170"/>
      <c r="R18" s="170"/>
      <c r="S18" s="171"/>
      <c r="T18" s="30"/>
      <c r="U18" s="30"/>
      <c r="V18" s="30"/>
      <c r="W18" s="175" t="s">
        <v>110</v>
      </c>
      <c r="X18" s="176"/>
      <c r="Y18" s="176"/>
      <c r="Z18" s="176"/>
      <c r="AA18" s="176"/>
      <c r="AB18" s="176"/>
      <c r="AC18" s="177"/>
      <c r="AD18" s="28"/>
    </row>
    <row r="19" spans="1:30" ht="14.25">
      <c r="A19" s="53"/>
      <c r="B19" s="29"/>
      <c r="C19" s="30"/>
      <c r="D19" s="30"/>
      <c r="E19" s="30"/>
      <c r="F19" s="30"/>
      <c r="G19" s="30"/>
      <c r="H19" s="30"/>
      <c r="I19" s="30"/>
      <c r="J19" s="30"/>
      <c r="K19" s="30"/>
      <c r="L19" s="30"/>
      <c r="M19" s="30"/>
      <c r="N19" s="30"/>
      <c r="O19" s="30"/>
      <c r="P19" s="30"/>
      <c r="Q19" s="30"/>
      <c r="R19" s="30"/>
      <c r="S19" s="30"/>
      <c r="T19" s="30"/>
      <c r="U19" s="30"/>
      <c r="V19" s="30"/>
      <c r="W19" s="30" t="s">
        <v>108</v>
      </c>
      <c r="X19" s="30"/>
      <c r="Y19" s="30"/>
      <c r="Z19" s="30"/>
      <c r="AA19" s="30"/>
      <c r="AB19" s="30"/>
      <c r="AC19" s="30"/>
      <c r="AD19" s="28"/>
    </row>
    <row r="20" spans="1:30" ht="14.25">
      <c r="A20" s="53"/>
      <c r="B20" s="29"/>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28"/>
    </row>
    <row r="21" spans="1:30" ht="14.25">
      <c r="A21" s="53"/>
      <c r="B21" s="29"/>
      <c r="C21" s="32"/>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28"/>
    </row>
    <row r="22" spans="1:30" ht="32.25" customHeight="1">
      <c r="A22" s="23"/>
      <c r="B22" s="33"/>
      <c r="C22" s="169" t="s">
        <v>60</v>
      </c>
      <c r="D22" s="170"/>
      <c r="E22" s="170"/>
      <c r="F22" s="170"/>
      <c r="G22" s="170"/>
      <c r="H22" s="170"/>
      <c r="I22" s="170"/>
      <c r="J22" s="170"/>
      <c r="K22" s="170"/>
      <c r="L22" s="170"/>
      <c r="M22" s="170"/>
      <c r="N22" s="170"/>
      <c r="O22" s="170"/>
      <c r="P22" s="170"/>
      <c r="Q22" s="170"/>
      <c r="R22" s="170"/>
      <c r="S22" s="171"/>
      <c r="T22" s="30"/>
      <c r="U22" s="30"/>
      <c r="V22" s="30"/>
      <c r="W22" s="175" t="s">
        <v>110</v>
      </c>
      <c r="X22" s="176"/>
      <c r="Y22" s="176"/>
      <c r="Z22" s="176"/>
      <c r="AA22" s="176"/>
      <c r="AB22" s="176"/>
      <c r="AC22" s="177"/>
      <c r="AD22" s="28"/>
    </row>
    <row r="23" spans="1:30" ht="14.25">
      <c r="A23" s="53"/>
      <c r="B23" s="29"/>
      <c r="C23" s="30"/>
      <c r="D23" s="30"/>
      <c r="E23" s="30"/>
      <c r="F23" s="30"/>
      <c r="G23" s="30"/>
      <c r="H23" s="30"/>
      <c r="I23" s="30"/>
      <c r="J23" s="30"/>
      <c r="K23" s="30"/>
      <c r="L23" s="30"/>
      <c r="M23" s="30"/>
      <c r="N23" s="30"/>
      <c r="O23" s="30"/>
      <c r="P23" s="30"/>
      <c r="Q23" s="30"/>
      <c r="R23" s="30"/>
      <c r="S23" s="30"/>
      <c r="T23" s="30"/>
      <c r="U23" s="30"/>
      <c r="V23" s="30"/>
      <c r="W23" s="30" t="s">
        <v>109</v>
      </c>
      <c r="X23" s="30"/>
      <c r="Y23" s="30"/>
      <c r="Z23" s="30"/>
      <c r="AA23" s="30"/>
      <c r="AB23" s="30"/>
      <c r="AC23" s="30"/>
      <c r="AD23" s="28"/>
    </row>
    <row r="24" spans="1:30" ht="14.25">
      <c r="A24" s="53"/>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28"/>
    </row>
    <row r="25" spans="1:30" ht="14.25">
      <c r="A25" s="53"/>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28"/>
    </row>
    <row r="26" spans="1:30" ht="24">
      <c r="A26" s="21"/>
      <c r="B26" s="27"/>
      <c r="C26" s="172" t="s">
        <v>61</v>
      </c>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4"/>
      <c r="AD26" s="28"/>
    </row>
    <row r="27" spans="1:30" ht="30.75" customHeight="1">
      <c r="A27" s="54"/>
      <c r="B27" s="29"/>
      <c r="C27" s="169" t="s">
        <v>111</v>
      </c>
      <c r="D27" s="170"/>
      <c r="E27" s="170"/>
      <c r="F27" s="170"/>
      <c r="G27" s="170"/>
      <c r="H27" s="170"/>
      <c r="I27" s="170"/>
      <c r="J27" s="170"/>
      <c r="K27" s="171"/>
      <c r="L27" s="169" t="s">
        <v>112</v>
      </c>
      <c r="M27" s="170"/>
      <c r="N27" s="170"/>
      <c r="O27" s="170"/>
      <c r="P27" s="170"/>
      <c r="Q27" s="170"/>
      <c r="R27" s="170"/>
      <c r="S27" s="170"/>
      <c r="T27" s="171"/>
      <c r="U27" s="169" t="s">
        <v>113</v>
      </c>
      <c r="V27" s="170"/>
      <c r="W27" s="170"/>
      <c r="X27" s="170"/>
      <c r="Y27" s="170"/>
      <c r="Z27" s="170"/>
      <c r="AA27" s="170"/>
      <c r="AB27" s="170"/>
      <c r="AC27" s="171"/>
      <c r="AD27" s="28"/>
    </row>
    <row r="28" spans="1:30" ht="14.25">
      <c r="A28" s="53"/>
      <c r="B28" s="29"/>
      <c r="C28" s="30" t="s">
        <v>114</v>
      </c>
      <c r="D28" s="32"/>
      <c r="E28" s="32"/>
      <c r="F28" s="32"/>
      <c r="G28" s="32"/>
      <c r="H28" s="32"/>
      <c r="I28" s="32"/>
      <c r="J28" s="32"/>
      <c r="K28" s="30"/>
      <c r="L28" s="30" t="s">
        <v>115</v>
      </c>
      <c r="M28" s="32"/>
      <c r="N28" s="32"/>
      <c r="O28" s="32"/>
      <c r="P28" s="32"/>
      <c r="Q28" s="32"/>
      <c r="R28" s="32"/>
      <c r="S28" s="32"/>
      <c r="T28" s="30"/>
      <c r="U28" s="30" t="s">
        <v>116</v>
      </c>
      <c r="V28" s="32"/>
      <c r="W28" s="32"/>
      <c r="X28" s="32"/>
      <c r="Y28" s="32"/>
      <c r="Z28" s="32"/>
      <c r="AA28" s="32"/>
      <c r="AB28" s="32"/>
      <c r="AC28" s="30"/>
      <c r="AD28" s="28"/>
    </row>
    <row r="29" spans="1:30" ht="15" thickBot="1">
      <c r="A29" s="53"/>
      <c r="B29" s="34"/>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6"/>
    </row>
  </sheetData>
  <mergeCells count="16">
    <mergeCell ref="C3:AC3"/>
    <mergeCell ref="U27:AC27"/>
    <mergeCell ref="L27:T27"/>
    <mergeCell ref="C27:K27"/>
    <mergeCell ref="C26:AC26"/>
    <mergeCell ref="M14:S14"/>
    <mergeCell ref="C22:S22"/>
    <mergeCell ref="C18:S18"/>
    <mergeCell ref="W6:AC6"/>
    <mergeCell ref="W10:AC10"/>
    <mergeCell ref="W14:AC14"/>
    <mergeCell ref="W18:AC18"/>
    <mergeCell ref="W22:AC22"/>
    <mergeCell ref="C6:I6"/>
    <mergeCell ref="C10:I10"/>
    <mergeCell ref="C14:I14"/>
  </mergeCells>
  <phoneticPr fontId="4"/>
  <printOptions horizontalCentered="1" verticalCentered="1"/>
  <pageMargins left="0.98425196850393704" right="0.98425196850393704" top="0.98425196850393704" bottom="0.98425196850393704"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9"/>
  <sheetViews>
    <sheetView view="pageBreakPreview" zoomScale="85" zoomScaleNormal="100" zoomScaleSheetLayoutView="85" workbookViewId="0">
      <selection activeCell="C8" sqref="C8:C16"/>
    </sheetView>
  </sheetViews>
  <sheetFormatPr defaultRowHeight="13.5"/>
  <cols>
    <col min="1" max="1" width="4.625" style="37" customWidth="1"/>
    <col min="2" max="2" width="5.625" style="37" customWidth="1"/>
    <col min="3" max="3" width="41.5" style="37" customWidth="1"/>
    <col min="4" max="5" width="3.875" style="37" customWidth="1"/>
    <col min="6" max="6" width="67.625" style="37" customWidth="1"/>
    <col min="7" max="16384" width="9" style="37"/>
  </cols>
  <sheetData>
    <row r="2" spans="1:6" ht="14.25">
      <c r="B2" s="51" t="s">
        <v>117</v>
      </c>
    </row>
    <row r="3" spans="1:6" ht="9" customHeight="1"/>
    <row r="4" spans="1:6">
      <c r="B4" s="37" t="s">
        <v>65</v>
      </c>
    </row>
    <row r="5" spans="1:6">
      <c r="B5" s="37" t="s">
        <v>66</v>
      </c>
    </row>
    <row r="6" spans="1:6" ht="9" customHeight="1"/>
    <row r="7" spans="1:6" ht="17.25">
      <c r="A7" s="52"/>
      <c r="B7" s="38" t="s">
        <v>63</v>
      </c>
      <c r="C7" s="38" t="s">
        <v>64</v>
      </c>
      <c r="D7" s="186" t="s">
        <v>67</v>
      </c>
      <c r="E7" s="187"/>
      <c r="F7" s="188"/>
    </row>
    <row r="8" spans="1:6" ht="17.25">
      <c r="A8" s="52"/>
      <c r="B8" s="181" t="s">
        <v>68</v>
      </c>
      <c r="C8" s="178" t="s">
        <v>69</v>
      </c>
      <c r="D8" s="39" t="s">
        <v>68</v>
      </c>
      <c r="E8" s="40" t="s">
        <v>70</v>
      </c>
      <c r="F8" s="41"/>
    </row>
    <row r="9" spans="1:6" ht="17.25">
      <c r="A9" s="52"/>
      <c r="B9" s="182"/>
      <c r="C9" s="179"/>
      <c r="D9" s="42"/>
      <c r="E9" s="43" t="s">
        <v>71</v>
      </c>
      <c r="F9" s="44"/>
    </row>
    <row r="10" spans="1:6" ht="17.25">
      <c r="A10" s="52"/>
      <c r="B10" s="182"/>
      <c r="C10" s="179"/>
      <c r="D10" s="45" t="s">
        <v>72</v>
      </c>
      <c r="E10" s="43" t="s">
        <v>74</v>
      </c>
      <c r="F10" s="44"/>
    </row>
    <row r="11" spans="1:6" ht="17.25">
      <c r="A11" s="52"/>
      <c r="B11" s="182"/>
      <c r="C11" s="179"/>
      <c r="D11" s="45" t="s">
        <v>75</v>
      </c>
      <c r="E11" s="43" t="s">
        <v>76</v>
      </c>
      <c r="F11" s="44"/>
    </row>
    <row r="12" spans="1:6" ht="17.25">
      <c r="A12" s="52"/>
      <c r="B12" s="182"/>
      <c r="C12" s="179"/>
      <c r="D12" s="42" t="s">
        <v>98</v>
      </c>
      <c r="E12" s="43"/>
      <c r="F12" s="44"/>
    </row>
    <row r="13" spans="1:6" ht="27">
      <c r="A13" s="52"/>
      <c r="B13" s="182"/>
      <c r="C13" s="179"/>
      <c r="D13" s="42"/>
      <c r="E13" s="43" t="s">
        <v>77</v>
      </c>
      <c r="F13" s="46" t="s">
        <v>78</v>
      </c>
    </row>
    <row r="14" spans="1:6" ht="17.25">
      <c r="A14" s="52"/>
      <c r="B14" s="182"/>
      <c r="C14" s="179"/>
      <c r="D14" s="42"/>
      <c r="E14" s="43" t="s">
        <v>77</v>
      </c>
      <c r="F14" s="44" t="s">
        <v>79</v>
      </c>
    </row>
    <row r="15" spans="1:6" ht="17.25">
      <c r="A15" s="52"/>
      <c r="B15" s="182"/>
      <c r="C15" s="179"/>
      <c r="D15" s="42"/>
      <c r="E15" s="43" t="s">
        <v>77</v>
      </c>
      <c r="F15" s="44" t="s">
        <v>80</v>
      </c>
    </row>
    <row r="16" spans="1:6" ht="17.25">
      <c r="A16" s="52"/>
      <c r="B16" s="183"/>
      <c r="C16" s="180"/>
      <c r="D16" s="47"/>
      <c r="E16" s="48"/>
      <c r="F16" s="49"/>
    </row>
    <row r="17" spans="1:6" ht="17.25">
      <c r="A17" s="52"/>
      <c r="B17" s="181" t="s">
        <v>72</v>
      </c>
      <c r="C17" s="178" t="s">
        <v>81</v>
      </c>
      <c r="D17" s="39" t="s">
        <v>68</v>
      </c>
      <c r="E17" s="40" t="s">
        <v>70</v>
      </c>
      <c r="F17" s="41"/>
    </row>
    <row r="18" spans="1:6" ht="17.25">
      <c r="A18" s="52"/>
      <c r="B18" s="182"/>
      <c r="C18" s="179"/>
      <c r="D18" s="42"/>
      <c r="E18" s="43" t="s">
        <v>71</v>
      </c>
      <c r="F18" s="44"/>
    </row>
    <row r="19" spans="1:6" ht="17.25">
      <c r="A19" s="52"/>
      <c r="B19" s="182"/>
      <c r="C19" s="179"/>
      <c r="D19" s="45" t="s">
        <v>72</v>
      </c>
      <c r="E19" s="43" t="s">
        <v>74</v>
      </c>
      <c r="F19" s="44"/>
    </row>
    <row r="20" spans="1:6" ht="17.25">
      <c r="A20" s="52"/>
      <c r="B20" s="182"/>
      <c r="C20" s="179"/>
      <c r="D20" s="45" t="s">
        <v>75</v>
      </c>
      <c r="E20" s="43" t="s">
        <v>82</v>
      </c>
      <c r="F20" s="44"/>
    </row>
    <row r="21" spans="1:6" ht="17.25">
      <c r="A21" s="52"/>
      <c r="B21" s="183"/>
      <c r="C21" s="180"/>
      <c r="D21" s="47"/>
      <c r="E21" s="48"/>
      <c r="F21" s="49"/>
    </row>
    <row r="22" spans="1:6" ht="17.25">
      <c r="A22" s="52"/>
      <c r="B22" s="181" t="s">
        <v>75</v>
      </c>
      <c r="C22" s="184" t="s">
        <v>84</v>
      </c>
      <c r="D22" s="39" t="s">
        <v>68</v>
      </c>
      <c r="E22" s="40" t="s">
        <v>70</v>
      </c>
      <c r="F22" s="41"/>
    </row>
    <row r="23" spans="1:6" ht="17.25">
      <c r="A23" s="52"/>
      <c r="B23" s="182"/>
      <c r="C23" s="185"/>
      <c r="D23" s="42"/>
      <c r="E23" s="43" t="s">
        <v>71</v>
      </c>
      <c r="F23" s="44"/>
    </row>
    <row r="24" spans="1:6" ht="17.25">
      <c r="A24" s="52"/>
      <c r="B24" s="182"/>
      <c r="C24" s="50"/>
      <c r="D24" s="45" t="s">
        <v>72</v>
      </c>
      <c r="E24" s="43" t="s">
        <v>74</v>
      </c>
      <c r="F24" s="44"/>
    </row>
    <row r="25" spans="1:6" ht="13.5" customHeight="1">
      <c r="A25" s="52"/>
      <c r="B25" s="182"/>
      <c r="C25" s="179" t="s">
        <v>99</v>
      </c>
      <c r="D25" s="45" t="s">
        <v>75</v>
      </c>
      <c r="E25" s="43" t="s">
        <v>85</v>
      </c>
      <c r="F25" s="44"/>
    </row>
    <row r="26" spans="1:6" ht="17.25">
      <c r="A26" s="52"/>
      <c r="B26" s="182"/>
      <c r="C26" s="179"/>
      <c r="D26" s="45" t="s">
        <v>87</v>
      </c>
      <c r="E26" s="43" t="s">
        <v>86</v>
      </c>
      <c r="F26" s="44"/>
    </row>
    <row r="27" spans="1:6" ht="17.25">
      <c r="A27" s="52"/>
      <c r="B27" s="182"/>
      <c r="C27" s="179"/>
      <c r="D27" s="45" t="s">
        <v>88</v>
      </c>
      <c r="E27" s="43" t="s">
        <v>89</v>
      </c>
      <c r="F27" s="44"/>
    </row>
    <row r="28" spans="1:6" ht="17.25">
      <c r="A28" s="52"/>
      <c r="B28" s="182"/>
      <c r="C28" s="179"/>
      <c r="D28" s="42"/>
      <c r="E28" s="43" t="s">
        <v>100</v>
      </c>
      <c r="F28" s="44"/>
    </row>
    <row r="29" spans="1:6" ht="17.25">
      <c r="A29" s="52"/>
      <c r="B29" s="182"/>
      <c r="C29" s="179"/>
      <c r="D29" s="42"/>
      <c r="E29" s="43"/>
      <c r="F29" s="44"/>
    </row>
    <row r="30" spans="1:6" ht="17.25">
      <c r="A30" s="52"/>
      <c r="B30" s="182"/>
      <c r="C30" s="179"/>
      <c r="D30" s="42"/>
      <c r="E30" s="43"/>
      <c r="F30" s="44"/>
    </row>
    <row r="31" spans="1:6" ht="17.25">
      <c r="A31" s="52"/>
      <c r="B31" s="183"/>
      <c r="C31" s="180"/>
      <c r="D31" s="47"/>
      <c r="E31" s="48"/>
      <c r="F31" s="49"/>
    </row>
    <row r="32" spans="1:6" ht="17.25">
      <c r="A32" s="52"/>
      <c r="B32" s="181" t="s">
        <v>107</v>
      </c>
      <c r="C32" s="178" t="s">
        <v>92</v>
      </c>
      <c r="D32" s="39" t="s">
        <v>68</v>
      </c>
      <c r="E32" s="40" t="s">
        <v>70</v>
      </c>
      <c r="F32" s="41"/>
    </row>
    <row r="33" spans="1:6" ht="17.25">
      <c r="A33" s="52"/>
      <c r="B33" s="182"/>
      <c r="C33" s="179"/>
      <c r="D33" s="42"/>
      <c r="E33" s="43" t="s">
        <v>71</v>
      </c>
      <c r="F33" s="44"/>
    </row>
    <row r="34" spans="1:6" ht="17.25">
      <c r="A34" s="52"/>
      <c r="B34" s="182"/>
      <c r="C34" s="179"/>
      <c r="D34" s="45" t="s">
        <v>72</v>
      </c>
      <c r="E34" s="43" t="s">
        <v>74</v>
      </c>
      <c r="F34" s="44"/>
    </row>
    <row r="35" spans="1:6" ht="17.25">
      <c r="A35" s="52"/>
      <c r="B35" s="182"/>
      <c r="C35" s="179"/>
      <c r="D35" s="45" t="s">
        <v>75</v>
      </c>
      <c r="E35" s="43" t="s">
        <v>85</v>
      </c>
      <c r="F35" s="44"/>
    </row>
    <row r="36" spans="1:6" ht="17.25">
      <c r="A36" s="52"/>
      <c r="B36" s="182"/>
      <c r="C36" s="179"/>
      <c r="D36" s="45" t="s">
        <v>87</v>
      </c>
      <c r="E36" s="43" t="s">
        <v>86</v>
      </c>
      <c r="F36" s="44"/>
    </row>
    <row r="37" spans="1:6" ht="17.25">
      <c r="A37" s="52"/>
      <c r="B37" s="182"/>
      <c r="C37" s="179"/>
      <c r="D37" s="45" t="s">
        <v>90</v>
      </c>
      <c r="E37" s="43" t="s">
        <v>93</v>
      </c>
      <c r="F37" s="44"/>
    </row>
    <row r="38" spans="1:6" ht="17.25">
      <c r="A38" s="52"/>
      <c r="B38" s="183"/>
      <c r="C38" s="180"/>
      <c r="D38" s="47"/>
      <c r="E38" s="48"/>
      <c r="F38" s="49"/>
    </row>
    <row r="39" spans="1:6" ht="17.25">
      <c r="A39" s="52"/>
      <c r="B39" s="181" t="s">
        <v>88</v>
      </c>
      <c r="C39" s="178" t="s">
        <v>91</v>
      </c>
      <c r="D39" s="39" t="s">
        <v>68</v>
      </c>
      <c r="E39" s="40" t="s">
        <v>70</v>
      </c>
      <c r="F39" s="41"/>
    </row>
    <row r="40" spans="1:6" ht="17.25">
      <c r="A40" s="52"/>
      <c r="B40" s="182"/>
      <c r="C40" s="179"/>
      <c r="D40" s="42"/>
      <c r="E40" s="43" t="s">
        <v>71</v>
      </c>
      <c r="F40" s="44"/>
    </row>
    <row r="41" spans="1:6" ht="17.25">
      <c r="A41" s="52"/>
      <c r="B41" s="182"/>
      <c r="C41" s="179"/>
      <c r="D41" s="45" t="s">
        <v>72</v>
      </c>
      <c r="E41" s="43" t="s">
        <v>74</v>
      </c>
      <c r="F41" s="44"/>
    </row>
    <row r="42" spans="1:6" ht="17.25">
      <c r="A42" s="52"/>
      <c r="B42" s="182"/>
      <c r="C42" s="179"/>
      <c r="D42" s="45" t="s">
        <v>75</v>
      </c>
      <c r="E42" s="43" t="s">
        <v>85</v>
      </c>
      <c r="F42" s="44"/>
    </row>
    <row r="43" spans="1:6" ht="17.25">
      <c r="A43" s="52"/>
      <c r="B43" s="182"/>
      <c r="C43" s="179"/>
      <c r="D43" s="45" t="s">
        <v>87</v>
      </c>
      <c r="E43" s="43" t="s">
        <v>86</v>
      </c>
      <c r="F43" s="44"/>
    </row>
    <row r="44" spans="1:6" ht="17.25">
      <c r="A44" s="52"/>
      <c r="B44" s="183"/>
      <c r="C44" s="180"/>
      <c r="D44" s="47"/>
      <c r="E44" s="48"/>
      <c r="F44" s="49"/>
    </row>
    <row r="45" spans="1:6" ht="17.25">
      <c r="A45" s="52"/>
      <c r="B45" s="181" t="s">
        <v>94</v>
      </c>
      <c r="C45" s="178" t="s">
        <v>96</v>
      </c>
      <c r="D45" s="39" t="s">
        <v>68</v>
      </c>
      <c r="E45" s="40" t="s">
        <v>70</v>
      </c>
      <c r="F45" s="41"/>
    </row>
    <row r="46" spans="1:6" ht="17.25">
      <c r="A46" s="52"/>
      <c r="B46" s="182"/>
      <c r="C46" s="179"/>
      <c r="D46" s="45" t="s">
        <v>72</v>
      </c>
      <c r="E46" s="43" t="s">
        <v>74</v>
      </c>
      <c r="F46" s="44"/>
    </row>
    <row r="47" spans="1:6" ht="17.25">
      <c r="A47" s="52"/>
      <c r="B47" s="182"/>
      <c r="C47" s="179"/>
      <c r="D47" s="45" t="s">
        <v>75</v>
      </c>
      <c r="E47" s="43" t="s">
        <v>85</v>
      </c>
      <c r="F47" s="44"/>
    </row>
    <row r="48" spans="1:6" ht="17.25">
      <c r="A48" s="52"/>
      <c r="B48" s="182"/>
      <c r="C48" s="179"/>
      <c r="D48" s="45" t="s">
        <v>87</v>
      </c>
      <c r="E48" s="43" t="s">
        <v>86</v>
      </c>
      <c r="F48" s="44"/>
    </row>
    <row r="49" spans="1:6" ht="17.25">
      <c r="A49" s="52"/>
      <c r="B49" s="183"/>
      <c r="C49" s="180"/>
      <c r="D49" s="42"/>
      <c r="E49" s="43"/>
      <c r="F49" s="44"/>
    </row>
    <row r="50" spans="1:6" ht="17.25">
      <c r="A50" s="52"/>
      <c r="B50" s="181" t="s">
        <v>95</v>
      </c>
      <c r="C50" s="178" t="s">
        <v>101</v>
      </c>
      <c r="D50" s="39" t="s">
        <v>68</v>
      </c>
      <c r="E50" s="40" t="s">
        <v>70</v>
      </c>
      <c r="F50" s="41"/>
    </row>
    <row r="51" spans="1:6" ht="17.25">
      <c r="A51" s="52"/>
      <c r="B51" s="182"/>
      <c r="C51" s="179"/>
      <c r="D51" s="45" t="s">
        <v>72</v>
      </c>
      <c r="E51" s="43" t="s">
        <v>74</v>
      </c>
      <c r="F51" s="44"/>
    </row>
    <row r="52" spans="1:6" ht="17.25">
      <c r="A52" s="52"/>
      <c r="B52" s="182"/>
      <c r="C52" s="179"/>
      <c r="D52" s="45" t="s">
        <v>75</v>
      </c>
      <c r="E52" s="43" t="s">
        <v>85</v>
      </c>
      <c r="F52" s="44"/>
    </row>
    <row r="53" spans="1:6" ht="17.25">
      <c r="A53" s="52"/>
      <c r="B53" s="182"/>
      <c r="C53" s="179"/>
      <c r="D53" s="45" t="s">
        <v>87</v>
      </c>
      <c r="E53" s="43" t="s">
        <v>86</v>
      </c>
      <c r="F53" s="44"/>
    </row>
    <row r="54" spans="1:6" ht="17.25">
      <c r="A54" s="52"/>
      <c r="B54" s="183"/>
      <c r="C54" s="180"/>
      <c r="D54" s="47"/>
      <c r="E54" s="48"/>
      <c r="F54" s="49"/>
    </row>
    <row r="55" spans="1:6" ht="17.25">
      <c r="A55" s="52"/>
      <c r="B55" s="181" t="s">
        <v>97</v>
      </c>
      <c r="C55" s="178" t="s">
        <v>102</v>
      </c>
      <c r="D55" s="39" t="s">
        <v>68</v>
      </c>
      <c r="E55" s="40" t="s">
        <v>70</v>
      </c>
      <c r="F55" s="41"/>
    </row>
    <row r="56" spans="1:6" ht="17.25">
      <c r="A56" s="52"/>
      <c r="B56" s="182"/>
      <c r="C56" s="179"/>
      <c r="D56" s="45" t="s">
        <v>72</v>
      </c>
      <c r="E56" s="43" t="s">
        <v>74</v>
      </c>
      <c r="F56" s="44"/>
    </row>
    <row r="57" spans="1:6" ht="17.25">
      <c r="A57" s="52"/>
      <c r="B57" s="182"/>
      <c r="C57" s="179"/>
      <c r="D57" s="45" t="s">
        <v>75</v>
      </c>
      <c r="E57" s="43" t="s">
        <v>85</v>
      </c>
      <c r="F57" s="44"/>
    </row>
    <row r="58" spans="1:6" ht="17.25">
      <c r="A58" s="52"/>
      <c r="B58" s="182"/>
      <c r="C58" s="179"/>
      <c r="D58" s="45" t="s">
        <v>87</v>
      </c>
      <c r="E58" s="43" t="s">
        <v>86</v>
      </c>
      <c r="F58" s="44"/>
    </row>
    <row r="59" spans="1:6" ht="17.25">
      <c r="A59" s="52"/>
      <c r="B59" s="183"/>
      <c r="C59" s="180"/>
      <c r="D59" s="47"/>
      <c r="E59" s="48"/>
      <c r="F59" s="49"/>
    </row>
  </sheetData>
  <mergeCells count="18">
    <mergeCell ref="B22:B31"/>
    <mergeCell ref="C22:C23"/>
    <mergeCell ref="C25:C31"/>
    <mergeCell ref="D7:F7"/>
    <mergeCell ref="B8:B16"/>
    <mergeCell ref="C8:C16"/>
    <mergeCell ref="B17:B21"/>
    <mergeCell ref="C17:C21"/>
    <mergeCell ref="C50:C54"/>
    <mergeCell ref="B50:B54"/>
    <mergeCell ref="B55:B59"/>
    <mergeCell ref="C55:C59"/>
    <mergeCell ref="B32:B38"/>
    <mergeCell ref="C32:C38"/>
    <mergeCell ref="B39:B44"/>
    <mergeCell ref="C39:C44"/>
    <mergeCell ref="B45:B49"/>
    <mergeCell ref="C45:C49"/>
  </mergeCells>
  <phoneticPr fontId="4"/>
  <printOptions horizontalCentered="1"/>
  <pageMargins left="0.78740157480314965" right="0.78740157480314965" top="0.98425196850393704" bottom="0.59055118110236227" header="0.31496062992125984" footer="0.31496062992125984"/>
  <pageSetup paperSize="9" orientation="landscape" r:id="rId1"/>
  <rowBreaks count="1" manualBreakCount="1">
    <brk id="31"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vt:lpstr>
      <vt:lpstr>フローチャート</vt:lpstr>
      <vt:lpstr>提出書類</vt:lpstr>
      <vt:lpstr>フローチャート!Print_Area</vt:lpstr>
      <vt:lpstr>提出書類!Print_Area</vt:lpstr>
      <vt:lpstr>別紙!Print_Area</vt:lpstr>
      <vt:lpstr>提出書類!Print_Titles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福岡県</cp:lastModifiedBy>
  <cp:lastPrinted>2022-07-12T09:35:30Z</cp:lastPrinted>
  <dcterms:modified xsi:type="dcterms:W3CDTF">2022-09-22T05:40:24Z</dcterms:modified>
</cp:coreProperties>
</file>